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8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AM39" i="9"/>
  <c r="U39" i="9"/>
  <c r="C39" i="9"/>
  <c r="BW38" i="9"/>
  <c r="AM38" i="9"/>
  <c r="U38" i="9"/>
  <c r="C38" i="9"/>
  <c r="BW37" i="9"/>
  <c r="AM37" i="9"/>
  <c r="BW36" i="9"/>
  <c r="AM36" i="9"/>
  <c r="BW35" i="9"/>
  <c r="BW34" i="9"/>
  <c r="C34" i="9"/>
  <c r="CO34" i="9" l="1"/>
  <c r="CO35" i="9" s="1"/>
  <c r="CO36" i="9" s="1"/>
  <c r="CO37" i="9" s="1"/>
  <c r="CO38" i="9" s="1"/>
  <c r="CO39" i="9" s="1"/>
  <c r="CO40" i="9" s="1"/>
  <c r="CO41" i="9" s="1"/>
  <c r="CO42"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E38" i="9" s="1"/>
  <c r="BE39" i="9" s="1"/>
  <c r="AM34" i="9"/>
  <c r="AM35" i="9" s="1"/>
</calcChain>
</file>

<file path=xl/sharedStrings.xml><?xml version="1.0" encoding="utf-8"?>
<sst xmlns="http://schemas.openxmlformats.org/spreadsheetml/2006/main" count="1066" uniqueCount="558">
  <si>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</si>
  <si>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</si>
  <si>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</si>
  <si>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</si>
  <si>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</si>
  <si>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</si>
  <si>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</si>
  <si>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</si>
  <si>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</si>
  <si>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</si>
  <si>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</si>
  <si>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</si>
  <si>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</si>
  <si>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</si>
  <si>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</si>
  <si>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</si>
  <si>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</si>
  <si>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</si>
  <si>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</si>
  <si>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</si>
  <si>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</si>
  <si>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</si>
  <si>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</si>
  <si>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</si>
  <si>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</si>
  <si>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</si>
  <si>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</si>
  <si>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</si>
  <si>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</si>
  <si>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</si>
  <si>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</si>
  <si>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</si>
  <si>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</si>
  <si>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</si>
  <si>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</si>
  <si>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</si>
  <si>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</si>
  <si>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</si>
  <si>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</si>
  <si>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</si>
  <si>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</si>
  <si>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</si>
  <si>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</si>
  <si>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</si>
  <si>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</si>
  <si>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</si>
  <si>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</si>
  <si>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</si>
  <si>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</si>
  <si>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</si>
  <si>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</si>
  <si>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</si>
  <si>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</si>
  <si>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</si>
  <si>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</si>
  <si>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</si>
  <si>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</si>
  <si>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</si>
  <si>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</si>
  <si>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</si>
  <si>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</si>
  <si>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</si>
  <si>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</si>
  <si>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</si>
  <si>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</si>
  <si>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</si>
  <si>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</si>
  <si>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</si>
  <si>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</si>
  <si>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</si>
  <si>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</si>
  <si>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</si>
  <si>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</si>
  <si>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</si>
  <si>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</si>
  <si>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</si>
  <si>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</si>
  <si>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</si>
  <si>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</si>
  <si>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</si>
  <si>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</si>
  <si>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</si>
  <si>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</si>
  <si>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</si>
  <si>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</si>
  <si>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</si>
  <si>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</si>
  <si>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</si>
  <si>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</si>
  <si>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</si>
  <si>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</si>
  <si>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</si>
  <si>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</si>
  <si>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</si>
  <si>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</si>
  <si>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</si>
  <si>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</si>
  <si>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</si>
  <si>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</si>
  <si>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</si>
  <si>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</si>
  <si>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</si>
  <si>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</si>
  <si>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</si>
  <si>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</si>
  <si>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</si>
  <si>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</si>
  <si>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</si>
  <si>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</si>
  <si>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</si>
  <si>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</si>
  <si>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</si>
  <si>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</si>
  <si>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</si>
  <si>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</si>
  <si>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</si>
  <si>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</si>
  <si>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</si>
  <si>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</si>
  <si>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</si>
  <si>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</si>
  <si>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</si>
  <si>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</si>
  <si>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</si>
  <si>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</si>
  <si>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</si>
  <si>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</si>
  <si>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</si>
  <si>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</si>
  <si>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</si>
  <si>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</si>
  <si>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</si>
  <si>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</si>
  <si>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</si>
  <si>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</si>
  <si>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</si>
  <si>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</si>
  <si>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</si>
  <si>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</si>
  <si>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</si>
  <si>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</si>
  <si>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</si>
  <si>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</si>
  <si>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</si>
  <si>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</si>
  <si>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</si>
  <si>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</si>
  <si>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</si>
  <si>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</si>
  <si>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</si>
  <si>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</si>
  <si>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</si>
  <si>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</si>
  <si>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</si>
  <si>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</si>
  <si>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</si>
  <si>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</si>
  <si>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</si>
  <si>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</si>
  <si>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</si>
  <si>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</si>
  <si>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</si>
  <si>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</si>
  <si>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</si>
  <si>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</si>
  <si>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</si>
  <si>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</si>
  <si>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</si>
  <si>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</si>
  <si>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</si>
  <si>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</si>
  <si>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</si>
  <si>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</si>
  <si>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</si>
  <si>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</si>
  <si>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</si>
  <si>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</si>
  <si>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</si>
  <si>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</si>
  <si>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</si>
  <si>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</si>
  <si>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</si>
  <si>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</si>
  <si>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</si>
  <si>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</si>
  <si>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</si>
  <si>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</si>
  <si>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</si>
  <si>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</si>
  <si>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</si>
  <si>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</si>
  <si>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</si>
  <si>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</si>
  <si>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</si>
  <si>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</si>
  <si>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広島県尾道市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</si>
  <si>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</si>
  <si>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</si>
  <si>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</si>
  <si>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</si>
  <si>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</si>
  <si>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</si>
  <si>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</si>
  <si>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</si>
  <si>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</si>
  <si>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</si>
  <si>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</si>
  <si>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</si>
  <si>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</si>
  <si>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</si>
  <si>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</si>
  <si>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</si>
  <si>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</si>
  <si>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</si>
  <si>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</si>
  <si>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</si>
  <si>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</si>
  <si>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</si>
  <si>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</si>
  <si>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</si>
  <si>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</si>
  <si>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</si>
  <si>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</si>
  <si>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</si>
  <si>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</si>
  <si>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</si>
  <si>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</si>
  <si>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</si>
  <si>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</si>
  <si>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</si>
  <si>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</si>
  <si>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</si>
  <si>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</si>
  <si>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</si>
  <si>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</si>
  <si>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</si>
  <si>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</si>
  <si>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</si>
  <si>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</si>
  <si>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</si>
  <si>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</si>
  <si>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</si>
  <si>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</si>
  <si>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</si>
  <si>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</si>
  <si>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</si>
  <si>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</si>
  <si>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</si>
  <si>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</si>
  <si>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</si>
  <si>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</si>
  <si>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</si>
  <si>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</si>
  <si>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</si>
  <si>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</si>
  <si>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</si>
  <si>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</si>
  <si>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</si>
  <si>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</si>
  <si>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</si>
  <si>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</si>
  <si>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</si>
  <si>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</si>
  <si>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</si>
  <si>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</si>
  <si>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</si>
  <si>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</si>
  <si>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</si>
  <si>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</si>
  <si>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</si>
  <si>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</si>
  <si>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</si>
  <si>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</si>
  <si>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</si>
  <si>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</si>
  <si>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</si>
  <si>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</si>
  <si>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</si>
  <si>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</si>
  <si>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</si>
  <si>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</si>
  <si>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</si>
  <si>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</si>
  <si>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</si>
  <si>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</si>
  <si>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</si>
  <si>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</si>
  <si>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</si>
  <si>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</si>
  <si>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</si>
  <si>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</si>
  <si>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</si>
  <si>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</si>
  <si>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</si>
  <si>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</si>
  <si>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</si>
  <si>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</si>
  <si>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</si>
  <si>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</si>
  <si>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</si>
  <si>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</si>
  <si>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</si>
  <si>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</si>
  <si>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</si>
  <si>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</si>
  <si>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</si>
  <si>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</si>
  <si>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</si>
  <si>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</si>
  <si>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</si>
  <si>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</si>
  <si>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</si>
  <si>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</si>
  <si>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</si>
  <si>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</si>
  <si>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</si>
  <si>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</si>
  <si>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</si>
  <si>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</si>
  <si>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</si>
  <si>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</si>
  <si>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</si>
  <si>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</si>
  <si>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</si>
  <si>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</si>
  <si>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</si>
  <si>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</si>
  <si>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</si>
  <si>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</si>
  <si>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</si>
  <si>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</si>
  <si>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</si>
  <si>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</si>
  <si>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</si>
  <si>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</si>
  <si>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</si>
  <si>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</si>
  <si>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</si>
  <si>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</si>
  <si>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</si>
  <si>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</si>
  <si>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</si>
  <si>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</si>
  <si>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</si>
  <si>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</si>
  <si>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</si>
  <si>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広島県尾道市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</si>
  <si>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</si>
  <si>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</si>
  <si>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</si>
  <si>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</si>
  <si>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</si>
  <si>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</si>
  <si>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</si>
  <si>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</si>
  <si>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</si>
  <si>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</si>
  <si>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</si>
  <si>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</si>
  <si>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</si>
  <si>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</si>
  <si>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</si>
  <si>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</si>
  <si>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</si>
  <si>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</si>
  <si>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</si>
  <si>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</si>
  <si>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</si>
  <si>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</si>
  <si>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救護施設事業特別会計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</si>
  <si>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</si>
  <si>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</si>
  <si>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</si>
  <si>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</si>
  <si>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</si>
  <si>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</si>
  <si>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</si>
  <si>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</si>
  <si>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</si>
  <si>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</si>
  <si>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</si>
  <si>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</si>
  <si>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</si>
  <si>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</si>
  <si>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</si>
  <si>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</si>
  <si>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</si>
  <si>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</si>
  <si>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</si>
  <si>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</si>
  <si>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千光寺山索道事業特別会計</t>
    <phoneticPr fontId="5"/>
  </si>
  <si>
    <t>法非適用企業</t>
    <phoneticPr fontId="5"/>
  </si>
  <si>
    <t>公共下水道事業特別会計</t>
    <phoneticPr fontId="5"/>
  </si>
  <si>
    <t>漁業集落排水事業特別会計</t>
    <phoneticPr fontId="5"/>
  </si>
  <si>
    <t>特定環境保全公共下水道事業特別会計</t>
    <phoneticPr fontId="5"/>
  </si>
  <si>
    <t>農業集落排水事業特別会計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</si>
  <si>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</si>
  <si>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</si>
  <si>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</si>
  <si>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</si>
  <si>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</si>
  <si>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</si>
  <si>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</si>
  <si>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</si>
  <si>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</si>
  <si>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</si>
  <si>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</si>
  <si>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</si>
  <si>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</si>
  <si>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</si>
  <si>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</si>
  <si>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</si>
  <si>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</si>
  <si>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</si>
  <si>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</si>
  <si>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</si>
  <si>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</si>
  <si>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</si>
  <si>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</si>
  <si>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</si>
  <si>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</si>
  <si>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</si>
  <si>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</si>
  <si>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</si>
  <si>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</si>
  <si>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</si>
  <si>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</si>
  <si>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</si>
  <si>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</si>
  <si>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</si>
  <si>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</si>
  <si>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</si>
  <si>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</si>
  <si>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</si>
  <si>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</si>
  <si>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</si>
  <si>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</si>
  <si>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</si>
  <si>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</si>
  <si>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</si>
  <si>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</si>
  <si>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</si>
  <si>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</si>
  <si>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</si>
  <si>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</si>
  <si>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</si>
  <si>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</si>
  <si>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</si>
  <si>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</si>
  <si>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</si>
  <si>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</si>
  <si>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</si>
  <si>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</si>
  <si>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</si>
  <si>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</si>
  <si>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</si>
  <si>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</si>
  <si>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</si>
  <si>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</si>
  <si>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</si>
  <si>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</si>
  <si>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</si>
  <si>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</si>
  <si>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</si>
  <si>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</si>
  <si>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</si>
  <si>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</si>
  <si>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</si>
  <si>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</si>
  <si>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</si>
  <si>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</si>
  <si>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</si>
  <si>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</si>
  <si>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</si>
  <si>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</si>
  <si>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</si>
  <si>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</si>
  <si>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</si>
  <si>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</si>
  <si>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</si>
  <si>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</si>
  <si>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</si>
  <si>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</si>
  <si>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</si>
  <si>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</si>
  <si>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</si>
  <si>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</si>
  <si>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</si>
  <si>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</si>
  <si>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</si>
  <si>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</si>
  <si>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</si>
  <si>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</si>
  <si>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</si>
  <si>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</si>
  <si>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</si>
  <si>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</si>
  <si>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</si>
  <si>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</si>
  <si>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</si>
  <si>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</si>
  <si>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</si>
  <si>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</si>
  <si>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</si>
  <si>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</si>
  <si>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</si>
  <si>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</si>
  <si>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</si>
  <si>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</si>
  <si>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</si>
  <si>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</si>
  <si>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</si>
  <si>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</si>
  <si>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</si>
  <si>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</si>
  <si>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</si>
  <si>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</si>
  <si>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</si>
  <si>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</si>
  <si>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</si>
  <si>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</si>
  <si>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</si>
  <si>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</si>
  <si>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</si>
  <si>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</si>
  <si>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</si>
  <si>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</si>
  <si>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</si>
  <si>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</si>
  <si>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0.86</t>
  </si>
  <si>
    <t>病院事業会計</t>
  </si>
  <si>
    <t>水道事業会計</t>
  </si>
  <si>
    <t>一般会計</t>
  </si>
  <si>
    <t>国民健康保険事業特別会計</t>
  </si>
  <si>
    <t>介護保険事業特別会計</t>
  </si>
  <si>
    <t>後期高齢者医療事業特別会計</t>
  </si>
  <si>
    <t>港湾事業特別会計</t>
  </si>
  <si>
    <t>夜間救急診療所事業特別会計</t>
  </si>
  <si>
    <t>その他会計（赤字）</t>
  </si>
  <si>
    <t>その他会計（黒字）</t>
  </si>
  <si>
    <t>尾道ウォーターフロント開発</t>
  </si>
  <si>
    <t>尾道駅前都市開発</t>
  </si>
  <si>
    <t>尾道観光協会</t>
  </si>
  <si>
    <t>平山郁夫美術館</t>
  </si>
  <si>
    <t>おのみちバス</t>
  </si>
  <si>
    <t>-</t>
    <phoneticPr fontId="2"/>
  </si>
  <si>
    <t>-</t>
    <phoneticPr fontId="2"/>
  </si>
  <si>
    <t>-</t>
    <phoneticPr fontId="2"/>
  </si>
  <si>
    <t>甲世衛生組合</t>
    <rPh sb="0" eb="1">
      <t>コウ</t>
    </rPh>
    <rPh sb="1" eb="2">
      <t>セ</t>
    </rPh>
    <rPh sb="2" eb="4">
      <t>エイセイ</t>
    </rPh>
    <rPh sb="4" eb="6">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</si>
  <si>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</si>
  <si>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</si>
  <si>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</si>
  <si>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</si>
  <si>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</si>
  <si>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公立大学法人尾道市立大学</t>
    <rPh sb="0" eb="2">
      <t>コウリツ</t>
    </rPh>
    <rPh sb="2" eb="4">
      <t>ダイガク</t>
    </rPh>
    <rPh sb="4" eb="6">
      <t>ホウジン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</si>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</sst>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29055</c:v>
                </c:pt>
                <c:pt idx="1">
                  <c:v>33876</c:v>
                </c:pt>
                <c:pt idx="2">
                  <c:v>37708</c:v>
                </c:pt>
                <c:pt idx="3">
                  <c:v>51910</c:v>
                </c:pt>
                <c:pt idx="4">
                  <c:v>66357</c:v>
                </c:pt>
              </c:numCache>
            </c:numRef>
          </c:val>
          <c:smooth val="0"/>
        </c:ser>
        <c:dLbls>
          <c:showLegendKey val="0"/>
          <c:showVal val="0"/>
          <c:showCatName val="0"/>
          <c:showSerName val="0"/>
          <c:showPercent val="0"/>
          <c:showBubbleSize val="0"/>
        </c:dLbls>
        <c:marker val="1"/>
        <c:smooth val="0"/>
        <c:axId val="31576832"/>
        <c:axId val="31578368"/>
      </c:lineChart>
      <c:catAx>
        <c:axId val="31576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78368"/>
        <c:crosses val="autoZero"/>
        <c:auto val="1"/>
        <c:lblAlgn val="ctr"/>
        <c:lblOffset val="100"/>
        <c:tickLblSkip val="1"/>
        <c:tickMarkSkip val="1"/>
        <c:noMultiLvlLbl val="0"/>
      </c:catAx>
      <c:valAx>
        <c:axId val="315783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7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1.81</c:v>
                </c:pt>
                <c:pt idx="1">
                  <c:v>2.87</c:v>
                </c:pt>
                <c:pt idx="2">
                  <c:v>0.57999999999999996</c:v>
                </c:pt>
                <c:pt idx="3">
                  <c:v>2.64</c:v>
                </c:pt>
                <c:pt idx="4">
                  <c:v>2.2799999999999998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8.73</c:v>
                </c:pt>
                <c:pt idx="1">
                  <c:v>9.94</c:v>
                </c:pt>
                <c:pt idx="2">
                  <c:v>11.45</c:v>
                </c:pt>
                <c:pt idx="3">
                  <c:v>11.73</c:v>
                </c:pt>
                <c:pt idx="4">
                  <c:v>13.1</c:v>
                </c:pt>
              </c:numCache>
            </c:numRef>
          </c:val>
        </c:ser>
        <c:dLbls>
          <c:showLegendKey val="0"/>
          <c:showVal val="0"/>
          <c:showCatName val="0"/>
          <c:showSerName val="0"/>
          <c:showPercent val="0"/>
          <c:showBubbleSize val="0"/>
        </c:dLbls>
        <c:gapWidth val="250"/>
        <c:overlap val="100"/>
        <c:axId val="33137792"/>
        <c:axId val="3313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1.52</c:v>
                </c:pt>
                <c:pt idx="1">
                  <c:v>2.17</c:v>
                </c:pt>
                <c:pt idx="2">
                  <c:v>-0.86</c:v>
                </c:pt>
                <c:pt idx="3">
                  <c:v>2.5299999999999998</c:v>
                </c:pt>
                <c:pt idx="4">
                  <c:v>0.91</c:v>
                </c:pt>
              </c:numCache>
            </c:numRef>
          </c:val>
          <c:smooth val="0"/>
        </c:ser>
        <c:dLbls>
          <c:showLegendKey val="0"/>
          <c:showVal val="0"/>
          <c:showCatName val="0"/>
          <c:showSerName val="0"/>
          <c:showPercent val="0"/>
          <c:showBubbleSize val="0"/>
        </c:dLbls>
        <c:marker val="1"/>
        <c:smooth val="0"/>
        <c:axId val="33137792"/>
        <c:axId val="33139712"/>
      </c:lineChart>
      <c:catAx>
        <c:axId val="331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39712"/>
        <c:crosses val="autoZero"/>
        <c:auto val="1"/>
        <c:lblAlgn val="ctr"/>
        <c:lblOffset val="100"/>
        <c:tickLblSkip val="1"/>
        <c:tickMarkSkip val="1"/>
        <c:noMultiLvlLbl val="0"/>
      </c:catAx>
      <c:valAx>
        <c:axId val="3313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夜間救急診療所事業特別会計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0.09</c:v>
                </c:pt>
                <c:pt idx="4">
                  <c:v>#N/A</c:v>
                </c:pt>
                <c:pt idx="5">
                  <c:v>0.12</c:v>
                </c:pt>
                <c:pt idx="6">
                  <c:v>#N/A</c:v>
                </c:pt>
                <c:pt idx="7">
                  <c:v>0.11</c:v>
                </c:pt>
                <c:pt idx="8">
                  <c:v>#N/A</c:v>
                </c:pt>
                <c:pt idx="9">
                  <c:v>0.11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c:v>
                </c:pt>
                <c:pt idx="4">
                  <c:v>#N/A</c:v>
                </c:pt>
                <c:pt idx="5">
                  <c:v>0.12</c:v>
                </c:pt>
                <c:pt idx="6">
                  <c:v>#N/A</c:v>
                </c:pt>
                <c:pt idx="7">
                  <c:v>0.01</c:v>
                </c:pt>
                <c:pt idx="8">
                  <c:v>#N/A</c:v>
                </c:pt>
                <c:pt idx="9">
                  <c:v>0.32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0.73</c:v>
                </c:pt>
                <c:pt idx="4">
                  <c:v>#N/A</c:v>
                </c:pt>
                <c:pt idx="5">
                  <c:v>1.0900000000000001</c:v>
                </c:pt>
                <c:pt idx="6">
                  <c:v>#N/A</c:v>
                </c:pt>
                <c:pt idx="7">
                  <c:v>1.24</c:v>
                </c:pt>
                <c:pt idx="8">
                  <c:v>#N/A</c:v>
                </c:pt>
                <c:pt idx="9">
                  <c:v>0.67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1.79</c:v>
                </c:pt>
                <c:pt idx="2">
                  <c:v>#N/A</c:v>
                </c:pt>
                <c:pt idx="3">
                  <c:v>2.85</c:v>
                </c:pt>
                <c:pt idx="4">
                  <c:v>#N/A</c:v>
                </c:pt>
                <c:pt idx="5">
                  <c:v>0.56000000000000005</c:v>
                </c:pt>
                <c:pt idx="6">
                  <c:v>#N/A</c:v>
                </c:pt>
                <c:pt idx="7">
                  <c:v>2.61</c:v>
                </c:pt>
                <c:pt idx="8">
                  <c:v>#N/A</c:v>
                </c:pt>
                <c:pt idx="9">
                  <c:v>2.25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6.33</c:v>
                </c:pt>
                <c:pt idx="2">
                  <c:v>#N/A</c:v>
                </c:pt>
                <c:pt idx="3">
                  <c:v>6.99</c:v>
                </c:pt>
                <c:pt idx="4">
                  <c:v>#N/A</c:v>
                </c:pt>
                <c:pt idx="5">
                  <c:v>6.91</c:v>
                </c:pt>
                <c:pt idx="6">
                  <c:v>#N/A</c:v>
                </c:pt>
                <c:pt idx="7">
                  <c:v>7.31</c:v>
                </c:pt>
                <c:pt idx="8">
                  <c:v>#N/A</c:v>
                </c:pt>
                <c:pt idx="9">
                  <c:v>7.79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12.39</c:v>
                </c:pt>
                <c:pt idx="2">
                  <c:v>#N/A</c:v>
                </c:pt>
                <c:pt idx="3">
                  <c:v>12.46</c:v>
                </c:pt>
                <c:pt idx="4">
                  <c:v>#N/A</c:v>
                </c:pt>
                <c:pt idx="5">
                  <c:v>12</c:v>
                </c:pt>
                <c:pt idx="6">
                  <c:v>#N/A</c:v>
                </c:pt>
                <c:pt idx="7">
                  <c:v>13.33</c:v>
                </c:pt>
                <c:pt idx="8">
                  <c:v>#N/A</c:v>
                </c:pt>
                <c:pt idx="9">
                  <c:v>13.39</c:v>
                </c:pt>
              </c:numCache>
            </c:numRef>
          </c:val>
        </c:ser>
        <c:dLbls>
          <c:showLegendKey val="0"/>
          <c:showVal val="0"/>
          <c:showCatName val="0"/>
          <c:showSerName val="0"/>
          <c:showPercent val="0"/>
          <c:showBubbleSize val="0"/>
        </c:dLbls>
        <c:gapWidth val="150"/>
        <c:overlap val="100"/>
        <c:axId val="99187712"/>
        <c:axId val="99214080"/>
      </c:barChart>
      <c:catAx>
        <c:axId val="991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14080"/>
        <c:crosses val="autoZero"/>
        <c:auto val="1"/>
        <c:lblAlgn val="ctr"/>
        <c:lblOffset val="100"/>
        <c:tickLblSkip val="1"/>
        <c:tickMarkSkip val="1"/>
        <c:noMultiLvlLbl val="0"/>
      </c:catAx>
      <c:valAx>
        <c:axId val="9921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8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6027</c:v>
                </c:pt>
                <c:pt idx="5">
                  <c:v>6198</c:v>
                </c:pt>
                <c:pt idx="8">
                  <c:v>6208</c:v>
                </c:pt>
                <c:pt idx="11">
                  <c:v>6259</c:v>
                </c:pt>
                <c:pt idx="14">
                  <c:v>6426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4</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1251</c:v>
                </c:pt>
                <c:pt idx="3">
                  <c:v>1387</c:v>
                </c:pt>
                <c:pt idx="6">
                  <c:v>1311</c:v>
                </c:pt>
                <c:pt idx="9">
                  <c:v>1324</c:v>
                </c:pt>
                <c:pt idx="12">
                  <c:v>1253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7913</c:v>
                </c:pt>
                <c:pt idx="3">
                  <c:v>7773</c:v>
                </c:pt>
                <c:pt idx="6">
                  <c:v>7651</c:v>
                </c:pt>
                <c:pt idx="9">
                  <c:v>7652</c:v>
                </c:pt>
                <c:pt idx="12">
                  <c:v>7565</c:v>
                </c:pt>
              </c:numCache>
            </c:numRef>
          </c:val>
        </c:ser>
        <c:dLbls>
          <c:showLegendKey val="0"/>
          <c:showVal val="0"/>
          <c:showCatName val="0"/>
          <c:showSerName val="0"/>
          <c:showPercent val="0"/>
          <c:showBubbleSize val="0"/>
        </c:dLbls>
        <c:gapWidth val="100"/>
        <c:overlap val="100"/>
        <c:axId val="98937088"/>
        <c:axId val="9895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3145</c:v>
                </c:pt>
                <c:pt idx="2">
                  <c:v>#N/A</c:v>
                </c:pt>
                <c:pt idx="3">
                  <c:v>#N/A</c:v>
                </c:pt>
                <c:pt idx="4">
                  <c:v>2969</c:v>
                </c:pt>
                <c:pt idx="5">
                  <c:v>#N/A</c:v>
                </c:pt>
                <c:pt idx="6">
                  <c:v>#N/A</c:v>
                </c:pt>
                <c:pt idx="7">
                  <c:v>2758</c:v>
                </c:pt>
                <c:pt idx="8">
                  <c:v>#N/A</c:v>
                </c:pt>
                <c:pt idx="9">
                  <c:v>#N/A</c:v>
                </c:pt>
                <c:pt idx="10">
                  <c:v>2717</c:v>
                </c:pt>
                <c:pt idx="11">
                  <c:v>#N/A</c:v>
                </c:pt>
                <c:pt idx="12">
                  <c:v>#N/A</c:v>
                </c:pt>
                <c:pt idx="13">
                  <c:v>2392</c:v>
                </c:pt>
                <c:pt idx="14">
                  <c:v>#N/A</c:v>
                </c:pt>
              </c:numCache>
            </c:numRef>
          </c:val>
          <c:smooth val="0"/>
        </c:ser>
        <c:dLbls>
          <c:showLegendKey val="0"/>
          <c:showVal val="0"/>
          <c:showCatName val="0"/>
          <c:showSerName val="0"/>
          <c:showPercent val="0"/>
          <c:showBubbleSize val="0"/>
        </c:dLbls>
        <c:marker val="1"/>
        <c:smooth val="0"/>
        <c:axId val="98937088"/>
        <c:axId val="98959744"/>
      </c:lineChart>
      <c:catAx>
        <c:axId val="989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959744"/>
        <c:crosses val="autoZero"/>
        <c:auto val="1"/>
        <c:lblAlgn val="ctr"/>
        <c:lblOffset val="100"/>
        <c:tickLblSkip val="1"/>
        <c:tickMarkSkip val="1"/>
        <c:noMultiLvlLbl val="0"/>
      </c:catAx>
      <c:valAx>
        <c:axId val="9895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3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50138</c:v>
                </c:pt>
                <c:pt idx="5">
                  <c:v>50018</c:v>
                </c:pt>
                <c:pt idx="8">
                  <c:v>50499</c:v>
                </c:pt>
                <c:pt idx="11">
                  <c:v>51681</c:v>
                </c:pt>
                <c:pt idx="14">
                  <c:v>53891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12519</c:v>
                </c:pt>
                <c:pt idx="5">
                  <c:v>13838</c:v>
                </c:pt>
                <c:pt idx="8">
                  <c:v>13818</c:v>
                </c:pt>
                <c:pt idx="11">
                  <c:v>12688</c:v>
                </c:pt>
                <c:pt idx="14">
                  <c:v>12048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10840</c:v>
                </c:pt>
                <c:pt idx="5">
                  <c:v>10952</c:v>
                </c:pt>
                <c:pt idx="8">
                  <c:v>11808</c:v>
                </c:pt>
                <c:pt idx="11">
                  <c:v>12325</c:v>
                </c:pt>
                <c:pt idx="14">
                  <c:v>13678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14145</c:v>
                </c:pt>
                <c:pt idx="3">
                  <c:v>12671</c:v>
                </c:pt>
                <c:pt idx="6">
                  <c:v>12081</c:v>
                </c:pt>
                <c:pt idx="9">
                  <c:v>12001</c:v>
                </c:pt>
                <c:pt idx="12">
                  <c:v>11214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c:v>
                </c:pt>
                <c:pt idx="3">
                  <c:v>4</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13796</c:v>
                </c:pt>
                <c:pt idx="3">
                  <c:v>14288</c:v>
                </c:pt>
                <c:pt idx="6">
                  <c:v>15090</c:v>
                </c:pt>
                <c:pt idx="9">
                  <c:v>15059</c:v>
                </c:pt>
                <c:pt idx="12">
                  <c:v>14772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72834</c:v>
                </c:pt>
                <c:pt idx="3">
                  <c:v>70138</c:v>
                </c:pt>
                <c:pt idx="6">
                  <c:v>68465</c:v>
                </c:pt>
                <c:pt idx="9">
                  <c:v>67954</c:v>
                </c:pt>
                <c:pt idx="12">
                  <c:v>69139</c:v>
                </c:pt>
              </c:numCache>
            </c:numRef>
          </c:val>
        </c:ser>
        <c:dLbls>
          <c:showLegendKey val="0"/>
          <c:showVal val="0"/>
          <c:showCatName val="0"/>
          <c:showSerName val="0"/>
          <c:showPercent val="0"/>
          <c:showBubbleSize val="0"/>
        </c:dLbls>
        <c:gapWidth val="100"/>
        <c:overlap val="100"/>
        <c:axId val="33241344"/>
        <c:axId val="3325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27290</c:v>
                </c:pt>
                <c:pt idx="2">
                  <c:v>#N/A</c:v>
                </c:pt>
                <c:pt idx="3">
                  <c:v>#N/A</c:v>
                </c:pt>
                <c:pt idx="4">
                  <c:v>22292</c:v>
                </c:pt>
                <c:pt idx="5">
                  <c:v>#N/A</c:v>
                </c:pt>
                <c:pt idx="6">
                  <c:v>#N/A</c:v>
                </c:pt>
                <c:pt idx="7">
                  <c:v>19511</c:v>
                </c:pt>
                <c:pt idx="8">
                  <c:v>#N/A</c:v>
                </c:pt>
                <c:pt idx="9">
                  <c:v>#N/A</c:v>
                </c:pt>
                <c:pt idx="10">
                  <c:v>18320</c:v>
                </c:pt>
                <c:pt idx="11">
                  <c:v>#N/A</c:v>
                </c:pt>
                <c:pt idx="12">
                  <c:v>#N/A</c:v>
                </c:pt>
                <c:pt idx="13">
                  <c:v>15508</c:v>
                </c:pt>
                <c:pt idx="14">
                  <c:v>#N/A</c:v>
                </c:pt>
              </c:numCache>
            </c:numRef>
          </c:val>
          <c:smooth val="0"/>
        </c:ser>
        <c:dLbls>
          <c:showLegendKey val="0"/>
          <c:showVal val="0"/>
          <c:showCatName val="0"/>
          <c:showSerName val="0"/>
          <c:showPercent val="0"/>
          <c:showBubbleSize val="0"/>
        </c:dLbls>
        <c:marker val="1"/>
        <c:smooth val="0"/>
        <c:axId val="33241344"/>
        <c:axId val="33251712"/>
      </c:lineChart>
      <c:catAx>
        <c:axId val="332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51712"/>
        <c:crosses val="autoZero"/>
        <c:auto val="1"/>
        <c:lblAlgn val="ctr"/>
        <c:lblOffset val="100"/>
        <c:tickLblSkip val="1"/>
        <c:tickMarkSkip val="1"/>
        <c:noMultiLvlLbl val="0"/>
      </c:catAx>
      <c:valAx>
        <c:axId val="332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4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143,516
141,816
285.09
62,290,860
61,032,157
819,691
35,965,614
69,138,647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平成２５年度から横ばいの０．６０となった。地方消費税交付金の</a:t>
          </a:r>
          <a:r>
            <a:rPr kumimoji="1" lang="en-US" altLang="ja-JP" sz="1300">
              <a:latin typeface="ＭＳ Ｐゴシック"/>
            </a:rPr>
            <a:t>297</a:t>
          </a:r>
          <a:r>
            <a:rPr kumimoji="1" lang="ja-JP" altLang="en-US" sz="1300">
              <a:latin typeface="ＭＳ Ｐゴシック"/>
            </a:rPr>
            <a:t>百万円増</a:t>
          </a:r>
          <a:r>
            <a:rPr kumimoji="1" lang="en-US" altLang="ja-JP" sz="1300">
              <a:latin typeface="ＭＳ Ｐゴシック"/>
            </a:rPr>
            <a:t>(22.0</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や配当割交付金の</a:t>
          </a:r>
          <a:r>
            <a:rPr kumimoji="1" lang="en-US" altLang="ja-JP" sz="1300">
              <a:latin typeface="ＭＳ Ｐゴシック"/>
            </a:rPr>
            <a:t>58</a:t>
          </a:r>
          <a:r>
            <a:rPr kumimoji="1" lang="ja-JP" altLang="en-US" sz="1300">
              <a:latin typeface="ＭＳ Ｐゴシック"/>
            </a:rPr>
            <a:t>百万円増</a:t>
          </a:r>
          <a:r>
            <a:rPr kumimoji="1" lang="en-US" altLang="ja-JP" sz="1300">
              <a:latin typeface="ＭＳ Ｐゴシック"/>
            </a:rPr>
            <a:t>(81.1</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があったものの、法人市民税の</a:t>
          </a:r>
          <a:r>
            <a:rPr kumimoji="1" lang="en-US" altLang="ja-JP" sz="1300">
              <a:latin typeface="ＭＳ Ｐゴシック"/>
            </a:rPr>
            <a:t>445</a:t>
          </a:r>
          <a:r>
            <a:rPr kumimoji="1" lang="ja-JP" altLang="en-US" sz="1300">
              <a:latin typeface="ＭＳ Ｐゴシック"/>
            </a:rPr>
            <a:t>百万円減</a:t>
          </a:r>
          <a:r>
            <a:rPr kumimoji="1" lang="en-US" altLang="ja-JP" sz="1300">
              <a:latin typeface="ＭＳ Ｐゴシック"/>
            </a:rPr>
            <a:t>(22.0</a:t>
          </a:r>
          <a:r>
            <a:rPr kumimoji="1" lang="ja-JP" altLang="en-US" sz="1300">
              <a:latin typeface="ＭＳ Ｐゴシック"/>
            </a:rPr>
            <a:t>％減</a:t>
          </a:r>
          <a:r>
            <a:rPr kumimoji="1" lang="en-US" altLang="ja-JP" sz="1300">
              <a:latin typeface="ＭＳ Ｐゴシック"/>
            </a:rPr>
            <a:t>)</a:t>
          </a:r>
          <a:r>
            <a:rPr kumimoji="1" lang="ja-JP" altLang="en-US" sz="1300">
              <a:latin typeface="ＭＳ Ｐゴシック"/>
            </a:rPr>
            <a:t>や個人市民税の</a:t>
          </a:r>
          <a:r>
            <a:rPr kumimoji="1" lang="en-US" altLang="ja-JP" sz="1300">
              <a:latin typeface="ＭＳ Ｐゴシック"/>
            </a:rPr>
            <a:t>78</a:t>
          </a:r>
          <a:r>
            <a:rPr kumimoji="1" lang="ja-JP" altLang="en-US" sz="1300">
              <a:latin typeface="ＭＳ Ｐゴシック"/>
            </a:rPr>
            <a:t>百万円減</a:t>
          </a:r>
          <a:r>
            <a:rPr kumimoji="1" lang="en-US" altLang="ja-JP" sz="1300">
              <a:latin typeface="ＭＳ Ｐゴシック"/>
            </a:rPr>
            <a:t>(1.3</a:t>
          </a:r>
          <a:r>
            <a:rPr kumimoji="1" lang="ja-JP" altLang="en-US" sz="1300">
              <a:latin typeface="ＭＳ Ｐゴシック"/>
            </a:rPr>
            <a:t>％減</a:t>
          </a:r>
          <a:r>
            <a:rPr kumimoji="1" lang="en-US" altLang="ja-JP" sz="1300">
              <a:latin typeface="ＭＳ Ｐゴシック"/>
            </a:rPr>
            <a:t>)</a:t>
          </a:r>
          <a:r>
            <a:rPr kumimoji="1" lang="ja-JP" altLang="en-US" sz="1300">
              <a:latin typeface="ＭＳ Ｐゴシック"/>
            </a:rPr>
            <a:t>など一般財源収入が減少しており、依然として厳しい財政状況となっている。</a:t>
          </a:r>
          <a:endParaRPr kumimoji="1" lang="en-US" altLang="ja-JP" sz="1300">
            <a:latin typeface="ＭＳ Ｐゴシック"/>
          </a:endParaRPr>
        </a:p>
        <a:p>
          <a:r>
            <a:rPr kumimoji="1" lang="ja-JP" altLang="en-US" sz="1300">
              <a:latin typeface="ＭＳ Ｐゴシック"/>
            </a:rPr>
            <a:t>　今後も大規模建設事業が集中するなかで、事務事業の見直しや施設の統廃合などの経費削減や使用料収入の見直しなど自主財源の確保など行財政改革を実施し、持続的な行政経営の実現に努める。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5" name="直線コネクタ 74"/>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81" name="フローチャート : 判断 80"/>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82" name="テキスト ボックス 81"/>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平成２５年度を２．２ポイント下回った。経常収支比率が高率である要因としては、起債残高が高止まりにあることが挙げられる。借入抑制により近年減少傾向にあったが</a:t>
          </a:r>
          <a:r>
            <a:rPr kumimoji="1" lang="en-US" altLang="ja-JP" sz="1300">
              <a:latin typeface="ＭＳ Ｐゴシック"/>
            </a:rPr>
            <a:t>26</a:t>
          </a:r>
          <a:r>
            <a:rPr kumimoji="1" lang="ja-JP" altLang="en-US" sz="1300">
              <a:latin typeface="ＭＳ Ｐゴシック"/>
            </a:rPr>
            <a:t>年度決算においては前年度比</a:t>
          </a:r>
          <a:r>
            <a:rPr kumimoji="1" lang="en-US" altLang="ja-JP" sz="1300">
              <a:latin typeface="ＭＳ Ｐゴシック"/>
            </a:rPr>
            <a:t>1,185</a:t>
          </a:r>
          <a:r>
            <a:rPr kumimoji="1" lang="ja-JP" altLang="en-US" sz="1300">
              <a:latin typeface="ＭＳ Ｐゴシック"/>
            </a:rPr>
            <a:t>百万円増となった。償還に要する公債費の割合も高く、経常一般財源財源等</a:t>
          </a:r>
          <a:r>
            <a:rPr kumimoji="1" lang="en-US" altLang="ja-JP" sz="1300">
              <a:latin typeface="ＭＳ Ｐゴシック"/>
            </a:rPr>
            <a:t>(</a:t>
          </a:r>
          <a:r>
            <a:rPr kumimoji="1" lang="ja-JP" altLang="en-US" sz="1300">
              <a:latin typeface="ＭＳ Ｐゴシック"/>
            </a:rPr>
            <a:t>臨時財政対策債含む</a:t>
          </a:r>
          <a:r>
            <a:rPr kumimoji="1" lang="en-US" altLang="ja-JP" sz="1300">
              <a:latin typeface="ＭＳ Ｐゴシック"/>
            </a:rPr>
            <a:t>)</a:t>
          </a:r>
          <a:r>
            <a:rPr kumimoji="1" lang="ja-JP" altLang="en-US" sz="1300">
              <a:latin typeface="ＭＳ Ｐゴシック"/>
            </a:rPr>
            <a:t>に占める公債費の割合も</a:t>
          </a:r>
          <a:r>
            <a:rPr kumimoji="1" lang="en-US" altLang="ja-JP" sz="1300">
              <a:latin typeface="ＭＳ Ｐゴシック"/>
            </a:rPr>
            <a:t>20.5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病院の運営</a:t>
          </a:r>
          <a:r>
            <a:rPr kumimoji="1" lang="en-US" altLang="ja-JP" sz="1300">
              <a:latin typeface="ＭＳ Ｐゴシック"/>
            </a:rPr>
            <a:t>(</a:t>
          </a:r>
          <a:r>
            <a:rPr kumimoji="1" lang="ja-JP" altLang="en-US" sz="1300">
              <a:latin typeface="ＭＳ Ｐゴシック"/>
            </a:rPr>
            <a:t>２病院１診療所を経営</a:t>
          </a:r>
          <a:r>
            <a:rPr kumimoji="1" lang="en-US" altLang="ja-JP" sz="1300">
              <a:latin typeface="ＭＳ Ｐゴシック"/>
            </a:rPr>
            <a:t>)</a:t>
          </a:r>
          <a:r>
            <a:rPr kumimoji="1" lang="ja-JP" altLang="en-US" sz="1300">
              <a:latin typeface="ＭＳ Ｐゴシック"/>
            </a:rPr>
            <a:t>についても、経常収支比率を押し上げる要因となっている。病院事業への負担が経常一般財源に占める割合は</a:t>
          </a:r>
          <a:r>
            <a:rPr kumimoji="1" lang="en-US" altLang="ja-JP" sz="1300">
              <a:latin typeface="ＭＳ Ｐゴシック"/>
            </a:rPr>
            <a:t>3.4</a:t>
          </a:r>
          <a:r>
            <a:rPr kumimoji="1" lang="ja-JP" altLang="en-US" sz="1300">
              <a:latin typeface="ＭＳ Ｐゴシック"/>
            </a:rPr>
            <a:t>％である。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87884</xdr:rowOff>
    </xdr:to>
    <xdr:cxnSp macro="">
      <xdr:nvCxnSpPr>
        <xdr:cNvPr id="130" name="直線コネクタ 129"/>
        <xdr:cNvCxnSpPr/>
      </xdr:nvCxnSpPr>
      <xdr:spPr>
        <a:xfrm>
          <a:off x="4114800" y="106116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107188</xdr:rowOff>
    </xdr:to>
    <xdr:cxnSp macro="">
      <xdr:nvCxnSpPr>
        <xdr:cNvPr id="133" name="直線コネクタ 132"/>
        <xdr:cNvCxnSpPr/>
      </xdr:nvCxnSpPr>
      <xdr:spPr>
        <a:xfrm flipV="1">
          <a:off x="3225800" y="1061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107188</xdr:rowOff>
    </xdr:to>
    <xdr:cxnSp macro="">
      <xdr:nvCxnSpPr>
        <xdr:cNvPr id="136" name="直線コネクタ 135"/>
        <xdr:cNvCxnSpPr/>
      </xdr:nvCxnSpPr>
      <xdr:spPr>
        <a:xfrm>
          <a:off x="2336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62</xdr:row>
      <xdr:rowOff>15494</xdr:rowOff>
    </xdr:to>
    <xdr:cxnSp macro="">
      <xdr:nvCxnSpPr>
        <xdr:cNvPr id="139" name="直線コネクタ 138"/>
        <xdr:cNvCxnSpPr/>
      </xdr:nvCxnSpPr>
      <xdr:spPr>
        <a:xfrm>
          <a:off x="1447800" y="104957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42" name="フローチャート : 判断 141"/>
        <xdr:cNvSpPr/>
      </xdr:nvSpPr>
      <xdr:spPr>
        <a:xfrm>
          <a:off x="1397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43" name="テキスト ボックス 142"/>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9" name="円/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9161</xdr:rowOff>
    </xdr:from>
    <xdr:ext cx="762000" cy="259045"/>
    <xdr:sp macro="" textlink="">
      <xdr:nvSpPr>
        <xdr:cNvPr id="150" name="財政構造の弾力性該当値テキスト"/>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1" name="円/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17289</xdr:rowOff>
    </xdr:from>
    <xdr:ext cx="736600" cy="259045"/>
    <xdr:sp macro="" textlink="">
      <xdr:nvSpPr>
        <xdr:cNvPr id="152" name="テキスト ボックス 151"/>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3" name="円/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5" name="円/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7" name="円/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72915</xdr:rowOff>
    </xdr:from>
    <xdr:ext cx="762000" cy="259045"/>
    <xdr:sp macro="" textlink="">
      <xdr:nvSpPr>
        <xdr:cNvPr id="158" name="テキスト ボックス 157"/>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25</a:t>
          </a:r>
          <a:r>
            <a:rPr kumimoji="1" lang="ja-JP" altLang="en-US" sz="1300">
              <a:latin typeface="ＭＳ Ｐゴシック"/>
            </a:rPr>
            <a:t>年度の特例減額の復元や人勧による期末勤勉手当の増等により</a:t>
          </a:r>
          <a:r>
            <a:rPr kumimoji="1" lang="en-US" altLang="ja-JP" sz="1300">
              <a:latin typeface="ＭＳ Ｐゴシック"/>
            </a:rPr>
            <a:t>251</a:t>
          </a:r>
          <a:r>
            <a:rPr kumimoji="1" lang="ja-JP" altLang="en-US" sz="1300">
              <a:latin typeface="ＭＳ Ｐゴシック"/>
            </a:rPr>
            <a:t>百万円の増となった。</a:t>
          </a:r>
          <a:endParaRPr kumimoji="1" lang="en-US" altLang="ja-JP" sz="1300">
            <a:latin typeface="ＭＳ Ｐゴシック"/>
          </a:endParaRPr>
        </a:p>
        <a:p>
          <a:r>
            <a:rPr kumimoji="1" lang="ja-JP" altLang="en-US" sz="1300">
              <a:latin typeface="ＭＳ Ｐゴシック"/>
            </a:rPr>
            <a:t>　物件費は、臨時福祉・子育て世帯臨時特例給付金事務の皆増や給食調理等委託料の増により、</a:t>
          </a:r>
          <a:r>
            <a:rPr kumimoji="1" lang="en-US" altLang="ja-JP" sz="1300">
              <a:latin typeface="ＭＳ Ｐゴシック"/>
            </a:rPr>
            <a:t>188</a:t>
          </a:r>
          <a:r>
            <a:rPr kumimoji="1" lang="ja-JP" altLang="en-US" sz="1300">
              <a:latin typeface="ＭＳ Ｐゴシック"/>
            </a:rPr>
            <a:t>百万円の増となった。</a:t>
          </a:r>
          <a:endParaRPr kumimoji="1" lang="en-US" altLang="ja-JP" sz="1300">
            <a:latin typeface="ＭＳ Ｐゴシック"/>
          </a:endParaRPr>
        </a:p>
        <a:p>
          <a:r>
            <a:rPr kumimoji="1" lang="ja-JP" altLang="en-US" sz="1300">
              <a:latin typeface="ＭＳ Ｐゴシック"/>
            </a:rPr>
            <a:t>　今後も、定員適正化計画に沿った職員数の管理や、事務事業の見直しの徹底など、行財政改革に取り組むことにより、健全化に努めていく。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158863</xdr:rowOff>
    </xdr:from>
    <xdr:to>
      <xdr:col>7</xdr:col>
      <xdr:colOff>152400</xdr:colOff>
      <xdr:row>86</xdr:row>
      <xdr:rowOff>84795</xdr:rowOff>
    </xdr:to>
    <xdr:cxnSp macro="">
      <xdr:nvCxnSpPr>
        <xdr:cNvPr id="195" name="直線コネクタ 194"/>
        <xdr:cNvCxnSpPr/>
      </xdr:nvCxnSpPr>
      <xdr:spPr>
        <a:xfrm>
          <a:off x="4114800" y="14732113"/>
          <a:ext cx="838200" cy="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158863</xdr:rowOff>
    </xdr:from>
    <xdr:to>
      <xdr:col>6</xdr:col>
      <xdr:colOff>0</xdr:colOff>
      <xdr:row>86</xdr:row>
      <xdr:rowOff>67921</xdr:rowOff>
    </xdr:to>
    <xdr:cxnSp macro="">
      <xdr:nvCxnSpPr>
        <xdr:cNvPr id="198" name="直線コネクタ 197"/>
        <xdr:cNvCxnSpPr/>
      </xdr:nvCxnSpPr>
      <xdr:spPr>
        <a:xfrm flipV="1">
          <a:off x="3225800" y="14732113"/>
          <a:ext cx="889000" cy="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67921</xdr:rowOff>
    </xdr:from>
    <xdr:to>
      <xdr:col>4</xdr:col>
      <xdr:colOff>482600</xdr:colOff>
      <xdr:row>87</xdr:row>
      <xdr:rowOff>89150</xdr:rowOff>
    </xdr:to>
    <xdr:cxnSp macro="">
      <xdr:nvCxnSpPr>
        <xdr:cNvPr id="201" name="直線コネクタ 200"/>
        <xdr:cNvCxnSpPr/>
      </xdr:nvCxnSpPr>
      <xdr:spPr>
        <a:xfrm flipV="1">
          <a:off x="2336800" y="14812621"/>
          <a:ext cx="889000" cy="19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63985</xdr:rowOff>
    </xdr:from>
    <xdr:to>
      <xdr:col>3</xdr:col>
      <xdr:colOff>279400</xdr:colOff>
      <xdr:row>87</xdr:row>
      <xdr:rowOff>89150</xdr:rowOff>
    </xdr:to>
    <xdr:cxnSp macro="">
      <xdr:nvCxnSpPr>
        <xdr:cNvPr id="204" name="直線コネクタ 203"/>
        <xdr:cNvCxnSpPr/>
      </xdr:nvCxnSpPr>
      <xdr:spPr>
        <a:xfrm>
          <a:off x="1447800" y="14980135"/>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24625</xdr:rowOff>
    </xdr:from>
    <xdr:to>
      <xdr:col>2</xdr:col>
      <xdr:colOff>127000</xdr:colOff>
      <xdr:row>85</xdr:row>
      <xdr:rowOff>126225</xdr:rowOff>
    </xdr:to>
    <xdr:sp macro="" textlink="">
      <xdr:nvSpPr>
        <xdr:cNvPr id="207" name="フローチャート : 判断 206"/>
        <xdr:cNvSpPr/>
      </xdr:nvSpPr>
      <xdr:spPr>
        <a:xfrm>
          <a:off x="1397000" y="145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136402</xdr:rowOff>
    </xdr:from>
    <xdr:ext cx="762000" cy="259045"/>
    <xdr:sp macro="" textlink="">
      <xdr:nvSpPr>
        <xdr:cNvPr id="208" name="テキスト ボックス 207"/>
        <xdr:cNvSpPr txBox="1"/>
      </xdr:nvSpPr>
      <xdr:spPr>
        <a:xfrm>
          <a:off x="1066800" y="143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33995</xdr:rowOff>
    </xdr:from>
    <xdr:to>
      <xdr:col>7</xdr:col>
      <xdr:colOff>203200</xdr:colOff>
      <xdr:row>86</xdr:row>
      <xdr:rowOff>135595</xdr:rowOff>
    </xdr:to>
    <xdr:sp macro="" textlink="">
      <xdr:nvSpPr>
        <xdr:cNvPr id="214" name="円/楕円 213"/>
        <xdr:cNvSpPr/>
      </xdr:nvSpPr>
      <xdr:spPr>
        <a:xfrm>
          <a:off x="4902200" y="147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6072</xdr:rowOff>
    </xdr:from>
    <xdr:ext cx="762000" cy="259045"/>
    <xdr:sp macro="" textlink="">
      <xdr:nvSpPr>
        <xdr:cNvPr id="215" name="人件費・物件費等の状況該当値テキスト"/>
        <xdr:cNvSpPr txBox="1"/>
      </xdr:nvSpPr>
      <xdr:spPr>
        <a:xfrm>
          <a:off x="5041900" y="147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123,025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108063</xdr:rowOff>
    </xdr:from>
    <xdr:to>
      <xdr:col>6</xdr:col>
      <xdr:colOff>50800</xdr:colOff>
      <xdr:row>86</xdr:row>
      <xdr:rowOff>38213</xdr:rowOff>
    </xdr:to>
    <xdr:sp macro="" textlink="">
      <xdr:nvSpPr>
        <xdr:cNvPr id="216" name="円/楕円 215"/>
        <xdr:cNvSpPr/>
      </xdr:nvSpPr>
      <xdr:spPr>
        <a:xfrm>
          <a:off x="4064000" y="146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22990</xdr:rowOff>
    </xdr:from>
    <xdr:ext cx="736600" cy="259045"/>
    <xdr:sp macro="" textlink="">
      <xdr:nvSpPr>
        <xdr:cNvPr id="217" name="テキスト ボックス 216"/>
        <xdr:cNvSpPr txBox="1"/>
      </xdr:nvSpPr>
      <xdr:spPr>
        <a:xfrm>
          <a:off x="3733800" y="1476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17121</xdr:rowOff>
    </xdr:from>
    <xdr:to>
      <xdr:col>4</xdr:col>
      <xdr:colOff>533400</xdr:colOff>
      <xdr:row>86</xdr:row>
      <xdr:rowOff>118721</xdr:rowOff>
    </xdr:to>
    <xdr:sp macro="" textlink="">
      <xdr:nvSpPr>
        <xdr:cNvPr id="218" name="円/楕円 217"/>
        <xdr:cNvSpPr/>
      </xdr:nvSpPr>
      <xdr:spPr>
        <a:xfrm>
          <a:off x="3175000" y="147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103498</xdr:rowOff>
    </xdr:from>
    <xdr:ext cx="762000" cy="259045"/>
    <xdr:sp macro="" textlink="">
      <xdr:nvSpPr>
        <xdr:cNvPr id="219" name="テキスト ボックス 218"/>
        <xdr:cNvSpPr txBox="1"/>
      </xdr:nvSpPr>
      <xdr:spPr>
        <a:xfrm>
          <a:off x="2844800" y="1484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38350</xdr:rowOff>
    </xdr:from>
    <xdr:to>
      <xdr:col>3</xdr:col>
      <xdr:colOff>330200</xdr:colOff>
      <xdr:row>87</xdr:row>
      <xdr:rowOff>139950</xdr:rowOff>
    </xdr:to>
    <xdr:sp macro="" textlink="">
      <xdr:nvSpPr>
        <xdr:cNvPr id="220" name="円/楕円 219"/>
        <xdr:cNvSpPr/>
      </xdr:nvSpPr>
      <xdr:spPr>
        <a:xfrm>
          <a:off x="2286000" y="14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124727</xdr:rowOff>
    </xdr:from>
    <xdr:ext cx="762000" cy="259045"/>
    <xdr:sp macro="" textlink="">
      <xdr:nvSpPr>
        <xdr:cNvPr id="221" name="テキスト ボックス 220"/>
        <xdr:cNvSpPr txBox="1"/>
      </xdr:nvSpPr>
      <xdr:spPr>
        <a:xfrm>
          <a:off x="1955800" y="150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133,225</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13185</xdr:rowOff>
    </xdr:from>
    <xdr:to>
      <xdr:col>2</xdr:col>
      <xdr:colOff>127000</xdr:colOff>
      <xdr:row>87</xdr:row>
      <xdr:rowOff>114785</xdr:rowOff>
    </xdr:to>
    <xdr:sp macro="" textlink="">
      <xdr:nvSpPr>
        <xdr:cNvPr id="222" name="円/楕円 221"/>
        <xdr:cNvSpPr/>
      </xdr:nvSpPr>
      <xdr:spPr>
        <a:xfrm>
          <a:off x="1397000" y="149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99562</xdr:rowOff>
    </xdr:from>
    <xdr:ext cx="762000" cy="259045"/>
    <xdr:sp macro="" textlink="">
      <xdr:nvSpPr>
        <xdr:cNvPr id="223" name="テキスト ボックス 222"/>
        <xdr:cNvSpPr txBox="1"/>
      </xdr:nvSpPr>
      <xdr:spPr>
        <a:xfrm>
          <a:off x="1066800" y="1501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101.1</a:t>
          </a:r>
          <a:r>
            <a:rPr kumimoji="1" lang="ja-JP" altLang="en-US" sz="1300">
              <a:latin typeface="ＭＳ Ｐゴシック"/>
            </a:rPr>
            <a:t>で平成</a:t>
          </a:r>
          <a:r>
            <a:rPr kumimoji="1" lang="en-US" altLang="ja-JP" sz="1300">
              <a:latin typeface="ＭＳ Ｐゴシック"/>
            </a:rPr>
            <a:t>25</a:t>
          </a:r>
          <a:r>
            <a:rPr kumimoji="1" lang="ja-JP" altLang="en-US" sz="1300">
              <a:latin typeface="ＭＳ Ｐゴシック"/>
            </a:rPr>
            <a:t>年度と同値、全国平均を上回っている。</a:t>
          </a:r>
          <a:endParaRPr kumimoji="1" lang="en-US" altLang="ja-JP" sz="1300">
            <a:latin typeface="ＭＳ Ｐゴシック"/>
          </a:endParaRPr>
        </a:p>
        <a:p>
          <a:r>
            <a:rPr kumimoji="1" lang="ja-JP" altLang="en-US" sz="1300">
              <a:latin typeface="ＭＳ Ｐゴシック"/>
            </a:rPr>
            <a:t>　今後、指数に影響している平成</a:t>
          </a:r>
          <a:r>
            <a:rPr kumimoji="1" lang="en-US" altLang="ja-JP" sz="1300">
              <a:latin typeface="ＭＳ Ｐゴシック"/>
            </a:rPr>
            <a:t>18</a:t>
          </a:r>
          <a:r>
            <a:rPr kumimoji="1" lang="ja-JP" altLang="en-US" sz="1300">
              <a:latin typeface="ＭＳ Ｐゴシック"/>
            </a:rPr>
            <a:t>年の経過措置額の廃止、</a:t>
          </a:r>
          <a:r>
            <a:rPr kumimoji="1" lang="en-US" altLang="ja-JP" sz="1300">
              <a:latin typeface="ＭＳ Ｐゴシック"/>
            </a:rPr>
            <a:t>55</a:t>
          </a:r>
          <a:r>
            <a:rPr kumimoji="1" lang="ja-JP" altLang="en-US" sz="1300">
              <a:latin typeface="ＭＳ Ｐゴシック"/>
            </a:rPr>
            <a:t>歳を超える職員</a:t>
          </a:r>
          <a:r>
            <a:rPr kumimoji="1" lang="en-US" altLang="ja-JP" sz="1300">
              <a:latin typeface="ＭＳ Ｐゴシック"/>
            </a:rPr>
            <a:t>(</a:t>
          </a:r>
          <a:r>
            <a:rPr kumimoji="1" lang="ja-JP" altLang="en-US" sz="1300">
              <a:latin typeface="ＭＳ Ｐゴシック"/>
            </a:rPr>
            <a:t>管理職</a:t>
          </a:r>
          <a:r>
            <a:rPr kumimoji="1" lang="en-US" altLang="ja-JP" sz="1300">
              <a:latin typeface="ＭＳ Ｐゴシック"/>
            </a:rPr>
            <a:t>)</a:t>
          </a:r>
          <a:r>
            <a:rPr kumimoji="1" lang="ja-JP" altLang="en-US" sz="1300">
              <a:latin typeface="ＭＳ Ｐゴシック"/>
            </a:rPr>
            <a:t>の</a:t>
          </a:r>
          <a:r>
            <a:rPr kumimoji="1" lang="en-US" altLang="ja-JP" sz="1300">
              <a:latin typeface="ＭＳ Ｐゴシック"/>
            </a:rPr>
            <a:t>1.5</a:t>
          </a:r>
          <a:r>
            <a:rPr kumimoji="1" lang="ja-JP" altLang="en-US" sz="1300">
              <a:latin typeface="ＭＳ Ｐゴシック"/>
            </a:rPr>
            <a:t>％削減措置の継続実施等により、一層の給与の適正化に努めていく。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120227</xdr:rowOff>
    </xdr:to>
    <xdr:cxnSp macro="">
      <xdr:nvCxnSpPr>
        <xdr:cNvPr id="257" name="直線コネクタ 256"/>
        <xdr:cNvCxnSpPr/>
      </xdr:nvCxnSpPr>
      <xdr:spPr>
        <a:xfrm>
          <a:off x="16179800" y="1469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89</xdr:row>
      <xdr:rowOff>102023</xdr:rowOff>
    </xdr:to>
    <xdr:cxnSp macro="">
      <xdr:nvCxnSpPr>
        <xdr:cNvPr id="260" name="直線コネクタ 259"/>
        <xdr:cNvCxnSpPr/>
      </xdr:nvCxnSpPr>
      <xdr:spPr>
        <a:xfrm flipV="1">
          <a:off x="15290800" y="146934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102023</xdr:rowOff>
    </xdr:from>
    <xdr:to>
      <xdr:col>22</xdr:col>
      <xdr:colOff>203200</xdr:colOff>
      <xdr:row>89</xdr:row>
      <xdr:rowOff>134196</xdr:rowOff>
    </xdr:to>
    <xdr:cxnSp macro="">
      <xdr:nvCxnSpPr>
        <xdr:cNvPr id="263" name="直線コネクタ 262"/>
        <xdr:cNvCxnSpPr/>
      </xdr:nvCxnSpPr>
      <xdr:spPr>
        <a:xfrm flipV="1">
          <a:off x="14401800" y="153610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89</xdr:row>
      <xdr:rowOff>134196</xdr:rowOff>
    </xdr:to>
    <xdr:cxnSp macro="">
      <xdr:nvCxnSpPr>
        <xdr:cNvPr id="266" name="直線コネクタ 265"/>
        <xdr:cNvCxnSpPr/>
      </xdr:nvCxnSpPr>
      <xdr:spPr>
        <a:xfrm>
          <a:off x="13512800" y="14588913"/>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9" name="フローチャート : 判断 268"/>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0" name="テキスト ボックス 26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6" name="円/楕円 275"/>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7"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8" name="円/楕円 277"/>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9" name="テキスト ボックス 278"/>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80" name="円/楕円 279"/>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137600</xdr:rowOff>
    </xdr:from>
    <xdr:ext cx="762000" cy="259045"/>
    <xdr:sp macro="" textlink="">
      <xdr:nvSpPr>
        <xdr:cNvPr id="281" name="テキスト ボックス 280"/>
        <xdr:cNvSpPr txBox="1"/>
      </xdr:nvSpPr>
      <xdr:spPr>
        <a:xfrm>
          <a:off x="14909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2" name="円/楕円 281"/>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3" name="テキスト ボックス 282"/>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4" name="円/楕円 283"/>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5" name="テキスト ボックス 284"/>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7.73</a:t>
          </a:r>
          <a:r>
            <a:rPr kumimoji="1" lang="ja-JP" altLang="en-US" sz="1300">
              <a:latin typeface="ＭＳ Ｐゴシック"/>
            </a:rPr>
            <a:t>人で、平成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0.11</a:t>
          </a:r>
          <a:r>
            <a:rPr kumimoji="1" lang="ja-JP" altLang="en-US" sz="1300">
              <a:latin typeface="ＭＳ Ｐゴシック"/>
            </a:rPr>
            <a:t>人低下しているが、全国平均、広島県平均を上回っている。</a:t>
          </a:r>
          <a:endParaRPr kumimoji="1" lang="en-US" altLang="ja-JP" sz="1300">
            <a:latin typeface="ＭＳ Ｐゴシック"/>
          </a:endParaRPr>
        </a:p>
        <a:p>
          <a:r>
            <a:rPr kumimoji="1" lang="ja-JP" altLang="en-US" sz="1300">
              <a:latin typeface="ＭＳ Ｐゴシック"/>
            </a:rPr>
            <a:t>　持続可能な行政経営を実現するため、定員適正化計画を策定し、職員数の適正化に取り組んでいる。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74749</xdr:rowOff>
    </xdr:from>
    <xdr:to>
      <xdr:col>24</xdr:col>
      <xdr:colOff>558800</xdr:colOff>
      <xdr:row>65</xdr:row>
      <xdr:rowOff>112667</xdr:rowOff>
    </xdr:to>
    <xdr:cxnSp macro="">
      <xdr:nvCxnSpPr>
        <xdr:cNvPr id="322" name="直線コネクタ 321"/>
        <xdr:cNvCxnSpPr/>
      </xdr:nvCxnSpPr>
      <xdr:spPr>
        <a:xfrm flipV="1">
          <a:off x="16179800" y="1121899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112667</xdr:rowOff>
    </xdr:from>
    <xdr:to>
      <xdr:col>23</xdr:col>
      <xdr:colOff>406400</xdr:colOff>
      <xdr:row>65</xdr:row>
      <xdr:rowOff>160927</xdr:rowOff>
    </xdr:to>
    <xdr:cxnSp macro="">
      <xdr:nvCxnSpPr>
        <xdr:cNvPr id="325" name="直線コネクタ 324"/>
        <xdr:cNvCxnSpPr/>
      </xdr:nvCxnSpPr>
      <xdr:spPr>
        <a:xfrm flipV="1">
          <a:off x="15290800" y="11256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160927</xdr:rowOff>
    </xdr:from>
    <xdr:to>
      <xdr:col>22</xdr:col>
      <xdr:colOff>203200</xdr:colOff>
      <xdr:row>66</xdr:row>
      <xdr:rowOff>106680</xdr:rowOff>
    </xdr:to>
    <xdr:cxnSp macro="">
      <xdr:nvCxnSpPr>
        <xdr:cNvPr id="328" name="直線コネクタ 327"/>
        <xdr:cNvCxnSpPr/>
      </xdr:nvCxnSpPr>
      <xdr:spPr>
        <a:xfrm flipV="1">
          <a:off x="14401800" y="1130517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106680</xdr:rowOff>
    </xdr:from>
    <xdr:to>
      <xdr:col>21</xdr:col>
      <xdr:colOff>0</xdr:colOff>
      <xdr:row>68</xdr:row>
      <xdr:rowOff>22316</xdr:rowOff>
    </xdr:to>
    <xdr:cxnSp macro="">
      <xdr:nvCxnSpPr>
        <xdr:cNvPr id="331" name="直線コネクタ 330"/>
        <xdr:cNvCxnSpPr/>
      </xdr:nvCxnSpPr>
      <xdr:spPr>
        <a:xfrm flipV="1">
          <a:off x="13512800" y="1142238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91984</xdr:rowOff>
    </xdr:from>
    <xdr:to>
      <xdr:col>19</xdr:col>
      <xdr:colOff>533400</xdr:colOff>
      <xdr:row>65</xdr:row>
      <xdr:rowOff>22134</xdr:rowOff>
    </xdr:to>
    <xdr:sp macro="" textlink="">
      <xdr:nvSpPr>
        <xdr:cNvPr id="334" name="フローチャート : 判断 333"/>
        <xdr:cNvSpPr/>
      </xdr:nvSpPr>
      <xdr:spPr>
        <a:xfrm>
          <a:off x="13462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32311</xdr:rowOff>
    </xdr:from>
    <xdr:ext cx="762000" cy="259045"/>
    <xdr:sp macro="" textlink="">
      <xdr:nvSpPr>
        <xdr:cNvPr id="335" name="テキスト ボックス 334"/>
        <xdr:cNvSpPr txBox="1"/>
      </xdr:nvSpPr>
      <xdr:spPr>
        <a:xfrm>
          <a:off x="13131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23949</xdr:rowOff>
    </xdr:from>
    <xdr:to>
      <xdr:col>24</xdr:col>
      <xdr:colOff>609600</xdr:colOff>
      <xdr:row>65</xdr:row>
      <xdr:rowOff>125549</xdr:rowOff>
    </xdr:to>
    <xdr:sp macro="" textlink="">
      <xdr:nvSpPr>
        <xdr:cNvPr id="341" name="円/楕円 340"/>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167476</xdr:rowOff>
    </xdr:from>
    <xdr:ext cx="762000" cy="259045"/>
    <xdr:sp macro="" textlink="">
      <xdr:nvSpPr>
        <xdr:cNvPr id="342"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61867</xdr:rowOff>
    </xdr:from>
    <xdr:to>
      <xdr:col>23</xdr:col>
      <xdr:colOff>457200</xdr:colOff>
      <xdr:row>65</xdr:row>
      <xdr:rowOff>163467</xdr:rowOff>
    </xdr:to>
    <xdr:sp macro="" textlink="">
      <xdr:nvSpPr>
        <xdr:cNvPr id="343" name="円/楕円 342"/>
        <xdr:cNvSpPr/>
      </xdr:nvSpPr>
      <xdr:spPr>
        <a:xfrm>
          <a:off x="16129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148244</xdr:rowOff>
    </xdr:from>
    <xdr:ext cx="736600" cy="259045"/>
    <xdr:sp macro="" textlink="">
      <xdr:nvSpPr>
        <xdr:cNvPr id="344" name="テキスト ボックス 343"/>
        <xdr:cNvSpPr txBox="1"/>
      </xdr:nvSpPr>
      <xdr:spPr>
        <a:xfrm>
          <a:off x="15798800" y="112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110127</xdr:rowOff>
    </xdr:from>
    <xdr:to>
      <xdr:col>22</xdr:col>
      <xdr:colOff>254000</xdr:colOff>
      <xdr:row>66</xdr:row>
      <xdr:rowOff>40277</xdr:rowOff>
    </xdr:to>
    <xdr:sp macro="" textlink="">
      <xdr:nvSpPr>
        <xdr:cNvPr id="345" name="円/楕円 344"/>
        <xdr:cNvSpPr/>
      </xdr:nvSpPr>
      <xdr:spPr>
        <a:xfrm>
          <a:off x="15240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25054</xdr:rowOff>
    </xdr:from>
    <xdr:ext cx="762000" cy="259045"/>
    <xdr:sp macro="" textlink="">
      <xdr:nvSpPr>
        <xdr:cNvPr id="346" name="テキスト ボックス 345"/>
        <xdr:cNvSpPr txBox="1"/>
      </xdr:nvSpPr>
      <xdr:spPr>
        <a:xfrm>
          <a:off x="14909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7" name="円/楕円 346"/>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8" name="テキスト ボックス 347"/>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142966</xdr:rowOff>
    </xdr:from>
    <xdr:to>
      <xdr:col>19</xdr:col>
      <xdr:colOff>533400</xdr:colOff>
      <xdr:row>68</xdr:row>
      <xdr:rowOff>73116</xdr:rowOff>
    </xdr:to>
    <xdr:sp macro="" textlink="">
      <xdr:nvSpPr>
        <xdr:cNvPr id="349" name="円/楕円 348"/>
        <xdr:cNvSpPr/>
      </xdr:nvSpPr>
      <xdr:spPr>
        <a:xfrm>
          <a:off x="13462000" y="116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57893</xdr:rowOff>
    </xdr:from>
    <xdr:ext cx="762000" cy="259045"/>
    <xdr:sp macro="" textlink="">
      <xdr:nvSpPr>
        <xdr:cNvPr id="350" name="テキスト ボックス 349"/>
        <xdr:cNvSpPr txBox="1"/>
      </xdr:nvSpPr>
      <xdr:spPr>
        <a:xfrm>
          <a:off x="13131800" y="117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a:t>
          </a:r>
          <a:r>
            <a:rPr kumimoji="1" lang="en-US" altLang="ja-JP" sz="1300">
              <a:latin typeface="ＭＳ Ｐゴシック"/>
            </a:rPr>
            <a:t>0.6</a:t>
          </a:r>
          <a:r>
            <a:rPr kumimoji="1" lang="ja-JP" altLang="en-US" sz="1300">
              <a:latin typeface="ＭＳ Ｐゴシック"/>
            </a:rPr>
            <a:t>ポイントの改善となっている。</a:t>
          </a:r>
          <a:endParaRPr kumimoji="1" lang="en-US" altLang="ja-JP" sz="1300">
            <a:latin typeface="ＭＳ Ｐゴシック"/>
          </a:endParaRPr>
        </a:p>
        <a:p>
          <a:r>
            <a:rPr kumimoji="1" lang="ja-JP" altLang="en-US" sz="1300">
              <a:latin typeface="ＭＳ Ｐゴシック"/>
            </a:rPr>
            <a:t>　主な要因として、償還額の減と、新市建設計画事業の実施による合併特例債の増や臨時財政対策債の増による交付税算入額の増が挙げられる。</a:t>
          </a:r>
          <a:endParaRPr kumimoji="1" lang="en-US" altLang="ja-JP" sz="1300">
            <a:latin typeface="ＭＳ Ｐゴシック"/>
          </a:endParaRPr>
        </a:p>
        <a:p>
          <a:r>
            <a:rPr kumimoji="1" lang="ja-JP" altLang="en-US" sz="1300">
              <a:latin typeface="ＭＳ Ｐゴシック"/>
            </a:rPr>
            <a:t>　今後、大規模建設事業の集中により指標の悪化が見込まれるが、有利な地方債の選択や建設事業の見直しにより、借入を必要最小限に抑制し、財政健全化に努める。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39</xdr:row>
      <xdr:rowOff>8890</xdr:rowOff>
    </xdr:to>
    <xdr:cxnSp macro="">
      <xdr:nvCxnSpPr>
        <xdr:cNvPr id="382" name="直線コネクタ 381"/>
        <xdr:cNvCxnSpPr/>
      </xdr:nvCxnSpPr>
      <xdr:spPr>
        <a:xfrm flipV="1">
          <a:off x="16179800" y="66664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28194</xdr:rowOff>
    </xdr:to>
    <xdr:cxnSp macro="">
      <xdr:nvCxnSpPr>
        <xdr:cNvPr id="385" name="直線コネクタ 384"/>
        <xdr:cNvCxnSpPr/>
      </xdr:nvCxnSpPr>
      <xdr:spPr>
        <a:xfrm flipV="1">
          <a:off x="15290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28194</xdr:rowOff>
    </xdr:from>
    <xdr:to>
      <xdr:col>22</xdr:col>
      <xdr:colOff>203200</xdr:colOff>
      <xdr:row>39</xdr:row>
      <xdr:rowOff>52324</xdr:rowOff>
    </xdr:to>
    <xdr:cxnSp macro="">
      <xdr:nvCxnSpPr>
        <xdr:cNvPr id="388" name="直線コネクタ 387"/>
        <xdr:cNvCxnSpPr/>
      </xdr:nvCxnSpPr>
      <xdr:spPr>
        <a:xfrm flipV="1">
          <a:off x="14401800" y="67147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52324</xdr:rowOff>
    </xdr:from>
    <xdr:to>
      <xdr:col>21</xdr:col>
      <xdr:colOff>0</xdr:colOff>
      <xdr:row>39</xdr:row>
      <xdr:rowOff>105410</xdr:rowOff>
    </xdr:to>
    <xdr:cxnSp macro="">
      <xdr:nvCxnSpPr>
        <xdr:cNvPr id="391" name="直線コネクタ 390"/>
        <xdr:cNvCxnSpPr/>
      </xdr:nvCxnSpPr>
      <xdr:spPr>
        <a:xfrm flipV="1">
          <a:off x="13512800" y="67388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94" name="フローチャート : 判断 393"/>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395" name="テキスト ボックス 394"/>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401" name="円/楕円 400"/>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72661</xdr:rowOff>
    </xdr:from>
    <xdr:ext cx="762000" cy="259045"/>
    <xdr:sp macro="" textlink="">
      <xdr:nvSpPr>
        <xdr:cNvPr id="402" name="公債費負担の状況該当値テキスト"/>
        <xdr:cNvSpPr txBox="1"/>
      </xdr:nvSpPr>
      <xdr:spPr>
        <a:xfrm>
          <a:off x="17106900" y="658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3" name="円/楕円 402"/>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44467</xdr:rowOff>
    </xdr:from>
    <xdr:ext cx="736600" cy="259045"/>
    <xdr:sp macro="" textlink="">
      <xdr:nvSpPr>
        <xdr:cNvPr id="404" name="テキスト ボックス 403"/>
        <xdr:cNvSpPr txBox="1"/>
      </xdr:nvSpPr>
      <xdr:spPr>
        <a:xfrm>
          <a:off x="15798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148844</xdr:rowOff>
    </xdr:from>
    <xdr:to>
      <xdr:col>22</xdr:col>
      <xdr:colOff>254000</xdr:colOff>
      <xdr:row>39</xdr:row>
      <xdr:rowOff>78994</xdr:rowOff>
    </xdr:to>
    <xdr:sp macro="" textlink="">
      <xdr:nvSpPr>
        <xdr:cNvPr id="405" name="円/楕円 404"/>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63771</xdr:rowOff>
    </xdr:from>
    <xdr:ext cx="762000" cy="259045"/>
    <xdr:sp macro="" textlink="">
      <xdr:nvSpPr>
        <xdr:cNvPr id="406" name="テキスト ボックス 405"/>
        <xdr:cNvSpPr txBox="1"/>
      </xdr:nvSpPr>
      <xdr:spPr>
        <a:xfrm>
          <a:off x="149098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1524</xdr:rowOff>
    </xdr:from>
    <xdr:to>
      <xdr:col>21</xdr:col>
      <xdr:colOff>50800</xdr:colOff>
      <xdr:row>39</xdr:row>
      <xdr:rowOff>103124</xdr:rowOff>
    </xdr:to>
    <xdr:sp macro="" textlink="">
      <xdr:nvSpPr>
        <xdr:cNvPr id="407" name="円/楕円 406"/>
        <xdr:cNvSpPr/>
      </xdr:nvSpPr>
      <xdr:spPr>
        <a:xfrm>
          <a:off x="14351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87901</xdr:rowOff>
    </xdr:from>
    <xdr:ext cx="762000" cy="259045"/>
    <xdr:sp macro="" textlink="">
      <xdr:nvSpPr>
        <xdr:cNvPr id="408" name="テキスト ボックス 407"/>
        <xdr:cNvSpPr txBox="1"/>
      </xdr:nvSpPr>
      <xdr:spPr>
        <a:xfrm>
          <a:off x="140208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9" name="円/楕円 408"/>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10" name="テキスト ボックス 409"/>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a:t>
          </a:r>
          <a:r>
            <a:rPr kumimoji="1" lang="en-US" altLang="ja-JP" sz="1300">
              <a:latin typeface="ＭＳ Ｐゴシック"/>
            </a:rPr>
            <a:t>8.4</a:t>
          </a:r>
          <a:r>
            <a:rPr kumimoji="1" lang="ja-JP" altLang="en-US" sz="1300">
              <a:latin typeface="ＭＳ Ｐゴシック"/>
            </a:rPr>
            <a:t>ポイントの改善となっている。主な要因として、退職者不補充等による職員数の減少にかかる退職手当見込額の減少や、新市建設計画事業の実施による合併特例債の増や臨時財政対策債の増により、基準財政需要額算入見込額の増が挙げられる。</a:t>
          </a:r>
          <a:endParaRPr kumimoji="1" lang="en-US" altLang="ja-JP" sz="1300">
            <a:latin typeface="ＭＳ Ｐゴシック"/>
          </a:endParaRPr>
        </a:p>
        <a:p>
          <a:r>
            <a:rPr kumimoji="1" lang="ja-JP" altLang="en-US" sz="1300">
              <a:latin typeface="ＭＳ Ｐゴシック"/>
            </a:rPr>
            <a:t>　今後、大規模建設事業の実施が見込まれることから、将来への負担が軽減されるよう、建設事業の見直し等を行い、財政規律の確保に努める。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121615</xdr:rowOff>
    </xdr:from>
    <xdr:to>
      <xdr:col>24</xdr:col>
      <xdr:colOff>558800</xdr:colOff>
      <xdr:row>15</xdr:row>
      <xdr:rowOff>162154</xdr:rowOff>
    </xdr:to>
    <xdr:cxnSp macro="">
      <xdr:nvCxnSpPr>
        <xdr:cNvPr id="442" name="直線コネクタ 441"/>
        <xdr:cNvCxnSpPr/>
      </xdr:nvCxnSpPr>
      <xdr:spPr>
        <a:xfrm flipV="1">
          <a:off x="16179800" y="2693365"/>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162154</xdr:rowOff>
    </xdr:from>
    <xdr:to>
      <xdr:col>23</xdr:col>
      <xdr:colOff>406400</xdr:colOff>
      <xdr:row>16</xdr:row>
      <xdr:rowOff>12421</xdr:rowOff>
    </xdr:to>
    <xdr:cxnSp macro="">
      <xdr:nvCxnSpPr>
        <xdr:cNvPr id="445" name="直線コネクタ 444"/>
        <xdr:cNvCxnSpPr/>
      </xdr:nvCxnSpPr>
      <xdr:spPr>
        <a:xfrm flipV="1">
          <a:off x="15290800" y="273390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12421</xdr:rowOff>
    </xdr:from>
    <xdr:to>
      <xdr:col>22</xdr:col>
      <xdr:colOff>203200</xdr:colOff>
      <xdr:row>16</xdr:row>
      <xdr:rowOff>50063</xdr:rowOff>
    </xdr:to>
    <xdr:cxnSp macro="">
      <xdr:nvCxnSpPr>
        <xdr:cNvPr id="448" name="直線コネクタ 447"/>
        <xdr:cNvCxnSpPr/>
      </xdr:nvCxnSpPr>
      <xdr:spPr>
        <a:xfrm flipV="1">
          <a:off x="14401800" y="2755621"/>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50063</xdr:rowOff>
    </xdr:from>
    <xdr:to>
      <xdr:col>21</xdr:col>
      <xdr:colOff>0</xdr:colOff>
      <xdr:row>16</xdr:row>
      <xdr:rowOff>120523</xdr:rowOff>
    </xdr:to>
    <xdr:cxnSp macro="">
      <xdr:nvCxnSpPr>
        <xdr:cNvPr id="451" name="直線コネクタ 450"/>
        <xdr:cNvCxnSpPr/>
      </xdr:nvCxnSpPr>
      <xdr:spPr>
        <a:xfrm flipV="1">
          <a:off x="13512800" y="2793263"/>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87579</xdr:rowOff>
    </xdr:from>
    <xdr:to>
      <xdr:col>19</xdr:col>
      <xdr:colOff>533400</xdr:colOff>
      <xdr:row>17</xdr:row>
      <xdr:rowOff>17729</xdr:rowOff>
    </xdr:to>
    <xdr:sp macro="" textlink="">
      <xdr:nvSpPr>
        <xdr:cNvPr id="454" name="フローチャート : 判断 453"/>
        <xdr:cNvSpPr/>
      </xdr:nvSpPr>
      <xdr:spPr>
        <a:xfrm>
          <a:off x="13462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2506</xdr:rowOff>
    </xdr:from>
    <xdr:ext cx="762000" cy="259045"/>
    <xdr:sp macro="" textlink="">
      <xdr:nvSpPr>
        <xdr:cNvPr id="455" name="テキスト ボックス 454"/>
        <xdr:cNvSpPr txBox="1"/>
      </xdr:nvSpPr>
      <xdr:spPr>
        <a:xfrm>
          <a:off x="13131800" y="291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70815</xdr:rowOff>
    </xdr:from>
    <xdr:to>
      <xdr:col>24</xdr:col>
      <xdr:colOff>609600</xdr:colOff>
      <xdr:row>16</xdr:row>
      <xdr:rowOff>965</xdr:rowOff>
    </xdr:to>
    <xdr:sp macro="" textlink="">
      <xdr:nvSpPr>
        <xdr:cNvPr id="461" name="円/楕円 460"/>
        <xdr:cNvSpPr/>
      </xdr:nvSpPr>
      <xdr:spPr>
        <a:xfrm>
          <a:off x="169672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42892</xdr:rowOff>
    </xdr:from>
    <xdr:ext cx="762000" cy="259045"/>
    <xdr:sp macro="" textlink="">
      <xdr:nvSpPr>
        <xdr:cNvPr id="462" name="将来負担の状況該当値テキスト"/>
        <xdr:cNvSpPr txBox="1"/>
      </xdr:nvSpPr>
      <xdr:spPr>
        <a:xfrm>
          <a:off x="17106900" y="261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111354</xdr:rowOff>
    </xdr:from>
    <xdr:to>
      <xdr:col>23</xdr:col>
      <xdr:colOff>457200</xdr:colOff>
      <xdr:row>16</xdr:row>
      <xdr:rowOff>41504</xdr:rowOff>
    </xdr:to>
    <xdr:sp macro="" textlink="">
      <xdr:nvSpPr>
        <xdr:cNvPr id="463" name="円/楕円 462"/>
        <xdr:cNvSpPr/>
      </xdr:nvSpPr>
      <xdr:spPr>
        <a:xfrm>
          <a:off x="16129000" y="26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26281</xdr:rowOff>
    </xdr:from>
    <xdr:ext cx="736600" cy="259045"/>
    <xdr:sp macro="" textlink="">
      <xdr:nvSpPr>
        <xdr:cNvPr id="464" name="テキスト ボックス 463"/>
        <xdr:cNvSpPr txBox="1"/>
      </xdr:nvSpPr>
      <xdr:spPr>
        <a:xfrm>
          <a:off x="15798800" y="27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133071</xdr:rowOff>
    </xdr:from>
    <xdr:to>
      <xdr:col>22</xdr:col>
      <xdr:colOff>254000</xdr:colOff>
      <xdr:row>16</xdr:row>
      <xdr:rowOff>63221</xdr:rowOff>
    </xdr:to>
    <xdr:sp macro="" textlink="">
      <xdr:nvSpPr>
        <xdr:cNvPr id="465" name="円/楕円 464"/>
        <xdr:cNvSpPr/>
      </xdr:nvSpPr>
      <xdr:spPr>
        <a:xfrm>
          <a:off x="15240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47998</xdr:rowOff>
    </xdr:from>
    <xdr:ext cx="762000" cy="259045"/>
    <xdr:sp macro="" textlink="">
      <xdr:nvSpPr>
        <xdr:cNvPr id="466" name="テキスト ボックス 465"/>
        <xdr:cNvSpPr txBox="1"/>
      </xdr:nvSpPr>
      <xdr:spPr>
        <a:xfrm>
          <a:off x="14909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170713</xdr:rowOff>
    </xdr:from>
    <xdr:to>
      <xdr:col>21</xdr:col>
      <xdr:colOff>50800</xdr:colOff>
      <xdr:row>16</xdr:row>
      <xdr:rowOff>100863</xdr:rowOff>
    </xdr:to>
    <xdr:sp macro="" textlink="">
      <xdr:nvSpPr>
        <xdr:cNvPr id="467" name="円/楕円 466"/>
        <xdr:cNvSpPr/>
      </xdr:nvSpPr>
      <xdr:spPr>
        <a:xfrm>
          <a:off x="14351000" y="27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85640</xdr:rowOff>
    </xdr:from>
    <xdr:ext cx="762000" cy="259045"/>
    <xdr:sp macro="" textlink="">
      <xdr:nvSpPr>
        <xdr:cNvPr id="468" name="テキスト ボックス 467"/>
        <xdr:cNvSpPr txBox="1"/>
      </xdr:nvSpPr>
      <xdr:spPr>
        <a:xfrm>
          <a:off x="14020800" y="282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69" name="円/楕円 468"/>
        <xdr:cNvSpPr/>
      </xdr:nvSpPr>
      <xdr:spPr>
        <a:xfrm>
          <a:off x="13462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10050</xdr:rowOff>
    </xdr:from>
    <xdr:ext cx="762000" cy="259045"/>
    <xdr:sp macro="" textlink="">
      <xdr:nvSpPr>
        <xdr:cNvPr id="470" name="テキスト ボックス 469"/>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143,516
141,816
285.09
62,290,860
61,032,157
819,691
35,965,614
69,138,647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25</a:t>
          </a:r>
          <a:r>
            <a:rPr kumimoji="1" lang="ja-JP" altLang="en-US" sz="1300">
              <a:latin typeface="ＭＳ Ｐゴシック"/>
            </a:rPr>
            <a:t>年度の特例減額の復元や人勧による期末勤勉手当の増等により増加した。</a:t>
          </a:r>
          <a:endParaRPr kumimoji="1" lang="en-US" altLang="ja-JP" sz="1300">
            <a:latin typeface="ＭＳ Ｐゴシック"/>
          </a:endParaRPr>
        </a:p>
        <a:p>
          <a:r>
            <a:rPr kumimoji="1" lang="ja-JP" altLang="en-US" sz="1300">
              <a:latin typeface="ＭＳ Ｐゴシック"/>
            </a:rPr>
            <a:t>　類似団体と比較しても高い数値となっている。これは、ごみ処理や消防など広域ではなく市単独実施事業が多いことが主な要因となっている。</a:t>
          </a:r>
          <a:endParaRPr kumimoji="1" lang="en-US" altLang="ja-JP" sz="1300">
            <a:latin typeface="ＭＳ Ｐゴシック"/>
          </a:endParaRPr>
        </a:p>
        <a:p>
          <a:r>
            <a:rPr kumimoji="1" lang="ja-JP" altLang="en-US" sz="1300">
              <a:latin typeface="ＭＳ Ｐゴシック"/>
            </a:rPr>
            <a:t>　今後、施設の適正な維持管理を含め、定員適正化計画に沿った職員数の管理など、行財政改革に取り組むことにより、健全化に努めていく。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146050</xdr:rowOff>
    </xdr:to>
    <xdr:cxnSp macro="">
      <xdr:nvCxnSpPr>
        <xdr:cNvPr id="64" name="直線コネクタ 63"/>
        <xdr:cNvCxnSpPr/>
      </xdr:nvCxnSpPr>
      <xdr:spPr>
        <a:xfrm>
          <a:off x="3987800" y="641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39</xdr:row>
      <xdr:rowOff>8890</xdr:rowOff>
    </xdr:to>
    <xdr:cxnSp macro="">
      <xdr:nvCxnSpPr>
        <xdr:cNvPr id="67" name="直線コネクタ 66"/>
        <xdr:cNvCxnSpPr/>
      </xdr:nvCxnSpPr>
      <xdr:spPr>
        <a:xfrm flipV="1">
          <a:off x="3098800" y="64135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77470</xdr:rowOff>
    </xdr:to>
    <xdr:cxnSp macro="">
      <xdr:nvCxnSpPr>
        <xdr:cNvPr id="70" name="直線コネクタ 69"/>
        <xdr:cNvCxnSpPr/>
      </xdr:nvCxnSpPr>
      <xdr:spPr>
        <a:xfrm flipV="1">
          <a:off x="2209800" y="669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77470</xdr:rowOff>
    </xdr:from>
    <xdr:to>
      <xdr:col>3</xdr:col>
      <xdr:colOff>142875</xdr:colOff>
      <xdr:row>39</xdr:row>
      <xdr:rowOff>107950</xdr:rowOff>
    </xdr:to>
    <xdr:cxnSp macro="">
      <xdr:nvCxnSpPr>
        <xdr:cNvPr id="73" name="直線コネクタ 72"/>
        <xdr:cNvCxnSpPr/>
      </xdr:nvCxnSpPr>
      <xdr:spPr>
        <a:xfrm flipV="1">
          <a:off x="1320800" y="676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76" name="フローチャート : 判断 75"/>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77" name="テキスト ボックス 76"/>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4"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7" name="円/楕円 86"/>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8" name="テキスト ボックス 87"/>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89" name="円/楕円 88"/>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0" name="テキスト ボックス 89"/>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1" name="円/楕円 90"/>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2" name="テキスト ボックス 91"/>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0.1</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物件費決算額については、臨時福祉・子育て世帯臨時特例給付金事務の皆増や給食調理等委託料の増などにより、</a:t>
          </a:r>
          <a:r>
            <a:rPr kumimoji="1" lang="en-US" altLang="ja-JP" sz="1300">
              <a:latin typeface="ＭＳ Ｐゴシック"/>
            </a:rPr>
            <a:t>188</a:t>
          </a:r>
          <a:r>
            <a:rPr kumimoji="1" lang="ja-JP" altLang="en-US" sz="1300">
              <a:latin typeface="ＭＳ Ｐゴシック"/>
            </a:rPr>
            <a:t>百万円の増加（</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6,853</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7,041</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委託業務の見直しなどを行い、効率的な事務の執行に努める。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111760</xdr:rowOff>
    </xdr:to>
    <xdr:cxnSp macro="">
      <xdr:nvCxnSpPr>
        <xdr:cNvPr id="125" name="直線コネクタ 124"/>
        <xdr:cNvCxnSpPr/>
      </xdr:nvCxnSpPr>
      <xdr:spPr>
        <a:xfrm>
          <a:off x="15671800" y="250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104140</xdr:rowOff>
    </xdr:to>
    <xdr:cxnSp macro="">
      <xdr:nvCxnSpPr>
        <xdr:cNvPr id="128" name="直線コネクタ 127"/>
        <xdr:cNvCxnSpPr/>
      </xdr:nvCxnSpPr>
      <xdr:spPr>
        <a:xfrm>
          <a:off x="14782800" y="245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58420</xdr:rowOff>
    </xdr:to>
    <xdr:cxnSp macro="">
      <xdr:nvCxnSpPr>
        <xdr:cNvPr id="131" name="直線コネクタ 130"/>
        <xdr:cNvCxnSpPr/>
      </xdr:nvCxnSpPr>
      <xdr:spPr>
        <a:xfrm>
          <a:off x="13893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14</xdr:row>
      <xdr:rowOff>27940</xdr:rowOff>
    </xdr:to>
    <xdr:cxnSp macro="">
      <xdr:nvCxnSpPr>
        <xdr:cNvPr id="134" name="直線コネクタ 133"/>
        <xdr:cNvCxnSpPr/>
      </xdr:nvCxnSpPr>
      <xdr:spPr>
        <a:xfrm>
          <a:off x="13004800" y="233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37" name="フローチャート : 判断 136"/>
        <xdr:cNvSpPr/>
      </xdr:nvSpPr>
      <xdr:spPr>
        <a:xfrm>
          <a:off x="12954000" y="236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55897</xdr:rowOff>
    </xdr:from>
    <xdr:ext cx="762000" cy="259045"/>
    <xdr:sp macro="" textlink="">
      <xdr:nvSpPr>
        <xdr:cNvPr id="138" name="テキスト ボックス 137"/>
        <xdr:cNvSpPr txBox="1"/>
      </xdr:nvSpPr>
      <xdr:spPr>
        <a:xfrm>
          <a:off x="12623800" y="24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4" name="円/楕円 143"/>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5"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6" name="円/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2" name="円/楕円 151"/>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3" name="テキスト ボックス 152"/>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9.8</a:t>
          </a:r>
          <a:r>
            <a:rPr kumimoji="1" lang="ja-JP" altLang="en-US" sz="1300">
              <a:latin typeface="ＭＳ Ｐゴシック"/>
            </a:rPr>
            <a:t>ポイントと、類似団体と比較すると低い水準にある。</a:t>
          </a:r>
          <a:endParaRPr kumimoji="1" lang="en-US" altLang="ja-JP" sz="1300">
            <a:latin typeface="ＭＳ Ｐゴシック"/>
          </a:endParaRPr>
        </a:p>
        <a:p>
          <a:r>
            <a:rPr kumimoji="1" lang="ja-JP" altLang="en-US" sz="1300">
              <a:latin typeface="ＭＳ Ｐゴシック"/>
            </a:rPr>
            <a:t>　前年度と比較すると、臨時福祉給付金</a:t>
          </a:r>
          <a:r>
            <a:rPr kumimoji="1" lang="en-US" altLang="ja-JP" sz="1300">
              <a:latin typeface="ＭＳ Ｐゴシック"/>
            </a:rPr>
            <a:t>(375</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や子育て世帯臨時特例給付金</a:t>
          </a:r>
          <a:r>
            <a:rPr kumimoji="1" lang="en-US" altLang="ja-JP" sz="1300">
              <a:latin typeface="ＭＳ Ｐゴシック"/>
            </a:rPr>
            <a:t>(142</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の皆増などにより、</a:t>
          </a:r>
          <a:r>
            <a:rPr kumimoji="1" lang="en-US" altLang="ja-JP" sz="1300">
              <a:latin typeface="ＭＳ Ｐゴシック"/>
            </a:rPr>
            <a:t>1.0</a:t>
          </a:r>
          <a:r>
            <a:rPr kumimoji="1" lang="ja-JP" altLang="en-US" sz="1300">
              <a:latin typeface="ＭＳ Ｐゴシック"/>
            </a:rPr>
            <a:t>ポイントの増加となっている。</a:t>
          </a:r>
          <a:endParaRPr kumimoji="1" lang="en-US" altLang="ja-JP" sz="1300">
            <a:latin typeface="ＭＳ Ｐゴシック"/>
          </a:endParaRPr>
        </a:p>
        <a:p>
          <a:r>
            <a:rPr kumimoji="1" lang="ja-JP" altLang="en-US" sz="1300">
              <a:latin typeface="ＭＳ Ｐゴシック"/>
            </a:rPr>
            <a:t>　少子高齢化等の影響により、今後も数値の増加が見込まれる。高齢者へ向けた介護予防の取組みや、生活保護受給者への就労支援等、扶助費の抑制に努める。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55</xdr:row>
      <xdr:rowOff>9978</xdr:rowOff>
    </xdr:to>
    <xdr:cxnSp macro="">
      <xdr:nvCxnSpPr>
        <xdr:cNvPr id="188" name="直線コネクタ 187"/>
        <xdr:cNvCxnSpPr/>
      </xdr:nvCxnSpPr>
      <xdr:spPr>
        <a:xfrm>
          <a:off x="3987800" y="9330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72572</xdr:rowOff>
    </xdr:to>
    <xdr:cxnSp macro="">
      <xdr:nvCxnSpPr>
        <xdr:cNvPr id="191" name="直線コネクタ 190"/>
        <xdr:cNvCxnSpPr/>
      </xdr:nvCxnSpPr>
      <xdr:spPr>
        <a:xfrm>
          <a:off x="3098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61685</xdr:rowOff>
    </xdr:to>
    <xdr:cxnSp macro="">
      <xdr:nvCxnSpPr>
        <xdr:cNvPr id="194" name="直線コネクタ 193"/>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7" name="直線コネクタ 196"/>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00" name="フローチャート :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01" name="テキスト ボックス 200"/>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7" name="円/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09" name="円/楕円 208"/>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0" name="テキスト ボックス 209"/>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1" name="円/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3" name="円/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5" name="円/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類似団体と比較すると高い水準となっている。これは高齢化に伴う介護保険事業や介護保険事業への繰出の増加や、施設の老朽化により維持補修費が年々増加傾向となっていることが要因である。</a:t>
          </a:r>
          <a:endParaRPr kumimoji="1" lang="en-US" altLang="ja-JP" sz="1300">
            <a:latin typeface="ＭＳ Ｐゴシック"/>
          </a:endParaRPr>
        </a:p>
        <a:p>
          <a:r>
            <a:rPr kumimoji="1" lang="ja-JP" altLang="en-US" sz="1300">
              <a:latin typeface="ＭＳ Ｐゴシック"/>
            </a:rPr>
            <a:t>　今後、高齢化が進むことにより各特別会計への繰出が増加することが見込まれることから、介護予防等の取組みを進め、繰出しの抑制に努める。公共施設の維持補修については、長寿命化修繕計画に基づき、長期的な視点に立った施設管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114300</xdr:rowOff>
    </xdr:from>
    <xdr:to>
      <xdr:col>24</xdr:col>
      <xdr:colOff>31750</xdr:colOff>
      <xdr:row>58</xdr:row>
      <xdr:rowOff>139700</xdr:rowOff>
    </xdr:to>
    <xdr:cxnSp macro="">
      <xdr:nvCxnSpPr>
        <xdr:cNvPr id="249" name="直線コネクタ 248"/>
        <xdr:cNvCxnSpPr/>
      </xdr:nvCxnSpPr>
      <xdr:spPr>
        <a:xfrm>
          <a:off x="15671800" y="1005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114300</xdr:rowOff>
    </xdr:to>
    <xdr:cxnSp macro="">
      <xdr:nvCxnSpPr>
        <xdr:cNvPr id="252" name="直線コネクタ 251"/>
        <xdr:cNvCxnSpPr/>
      </xdr:nvCxnSpPr>
      <xdr:spPr>
        <a:xfrm>
          <a:off x="14782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88900</xdr:rowOff>
    </xdr:to>
    <xdr:cxnSp macro="">
      <xdr:nvCxnSpPr>
        <xdr:cNvPr id="255" name="直線コネクタ 254"/>
        <xdr:cNvCxnSpPr/>
      </xdr:nvCxnSpPr>
      <xdr:spPr>
        <a:xfrm>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58</xdr:row>
      <xdr:rowOff>12700</xdr:rowOff>
    </xdr:to>
    <xdr:cxnSp macro="">
      <xdr:nvCxnSpPr>
        <xdr:cNvPr id="258" name="直線コネクタ 257"/>
        <xdr:cNvCxnSpPr/>
      </xdr:nvCxnSpPr>
      <xdr:spPr>
        <a:xfrm>
          <a:off x="13004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68" name="円/楕円 267"/>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69"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70" name="円/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2" name="円/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4" name="円/楕円 273"/>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5" name="テキスト ボックス 274"/>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6" name="円/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比率は平成</a:t>
          </a:r>
          <a:r>
            <a:rPr kumimoji="1" lang="en-US" altLang="ja-JP" sz="1300">
              <a:latin typeface="ＭＳ Ｐゴシック"/>
            </a:rPr>
            <a:t>25</a:t>
          </a:r>
          <a:r>
            <a:rPr kumimoji="1" lang="ja-JP" altLang="en-US" sz="1300">
              <a:latin typeface="ＭＳ Ｐゴシック"/>
            </a:rPr>
            <a:t>年度と同じとなった。</a:t>
          </a:r>
          <a:endParaRPr kumimoji="1" lang="en-US" altLang="ja-JP" sz="1300">
            <a:latin typeface="ＭＳ Ｐゴシック"/>
          </a:endParaRPr>
        </a:p>
        <a:p>
          <a:r>
            <a:rPr kumimoji="1" lang="ja-JP" altLang="en-US" sz="1300">
              <a:latin typeface="ＭＳ Ｐゴシック"/>
            </a:rPr>
            <a:t>　補助費等決算額については、尾道市立市民病院への負担金の減などにより、</a:t>
          </a:r>
          <a:r>
            <a:rPr kumimoji="1" lang="en-US" altLang="ja-JP" sz="1300">
              <a:latin typeface="ＭＳ Ｐゴシック"/>
            </a:rPr>
            <a:t>1,064</a:t>
          </a:r>
          <a:r>
            <a:rPr kumimoji="1" lang="ja-JP" altLang="en-US" sz="1300">
              <a:latin typeface="ＭＳ Ｐゴシック"/>
            </a:rPr>
            <a:t>百万円の減（</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4,782</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3,718</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今後、所期の目的を達したものや費用対効果の低い補助について、廃止縮減を検討していく。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35</xdr:row>
      <xdr:rowOff>146050</xdr:rowOff>
    </xdr:to>
    <xdr:cxnSp macro="">
      <xdr:nvCxnSpPr>
        <xdr:cNvPr id="309" name="直線コネクタ 308"/>
        <xdr:cNvCxnSpPr/>
      </xdr:nvCxnSpPr>
      <xdr:spPr>
        <a:xfrm>
          <a:off x="15671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35</xdr:row>
      <xdr:rowOff>146050</xdr:rowOff>
    </xdr:to>
    <xdr:cxnSp macro="">
      <xdr:nvCxnSpPr>
        <xdr:cNvPr id="312" name="直線コネクタ 311"/>
        <xdr:cNvCxnSpPr/>
      </xdr:nvCxnSpPr>
      <xdr:spPr>
        <a:xfrm>
          <a:off x="14782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130810</xdr:rowOff>
    </xdr:to>
    <xdr:cxnSp macro="">
      <xdr:nvCxnSpPr>
        <xdr:cNvPr id="315" name="直線コネクタ 314"/>
        <xdr:cNvCxnSpPr/>
      </xdr:nvCxnSpPr>
      <xdr:spPr>
        <a:xfrm>
          <a:off x="13893800" y="6024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24130</xdr:rowOff>
    </xdr:to>
    <xdr:cxnSp macro="">
      <xdr:nvCxnSpPr>
        <xdr:cNvPr id="318" name="直線コネクタ 317"/>
        <xdr:cNvCxnSpPr/>
      </xdr:nvCxnSpPr>
      <xdr:spPr>
        <a:xfrm>
          <a:off x="13004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1" name="フローチャート :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28" name="円/楕円 327"/>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29"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0" name="円/楕円 329"/>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1" name="テキスト ボックス 330"/>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80010</xdr:rowOff>
    </xdr:from>
    <xdr:to>
      <xdr:col>21</xdr:col>
      <xdr:colOff>412750</xdr:colOff>
      <xdr:row>36</xdr:row>
      <xdr:rowOff>10160</xdr:rowOff>
    </xdr:to>
    <xdr:sp macro="" textlink="">
      <xdr:nvSpPr>
        <xdr:cNvPr id="332" name="円/楕円 331"/>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20337</xdr:rowOff>
    </xdr:from>
    <xdr:ext cx="762000" cy="259045"/>
    <xdr:sp macro="" textlink="">
      <xdr:nvSpPr>
        <xdr:cNvPr id="333" name="テキスト ボックス 332"/>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4" name="円/楕円 333"/>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5" name="テキスト ボックス 334"/>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6" name="円/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地方債残高は年々減少していたが、平成２６年度は合併特例債等の発行増により</a:t>
          </a:r>
          <a:r>
            <a:rPr kumimoji="1" lang="en-US" altLang="ja-JP" sz="1300">
              <a:latin typeface="ＭＳ Ｐゴシック"/>
            </a:rPr>
            <a:t>1,185</a:t>
          </a:r>
          <a:r>
            <a:rPr kumimoji="1" lang="ja-JP" altLang="en-US" sz="1300">
              <a:latin typeface="ＭＳ Ｐゴシック"/>
            </a:rPr>
            <a:t>百万円増の</a:t>
          </a:r>
          <a:r>
            <a:rPr kumimoji="1" lang="en-US" altLang="ja-JP" sz="1300">
              <a:latin typeface="ＭＳ Ｐゴシック"/>
            </a:rPr>
            <a:t>69,139</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元利償還金は</a:t>
          </a:r>
          <a:r>
            <a:rPr kumimoji="1" lang="en-US" altLang="ja-JP" sz="1300">
              <a:latin typeface="ＭＳ Ｐゴシック"/>
            </a:rPr>
            <a:t>87</a:t>
          </a:r>
          <a:r>
            <a:rPr kumimoji="1" lang="ja-JP" altLang="en-US" sz="1300">
              <a:latin typeface="ＭＳ Ｐゴシック"/>
            </a:rPr>
            <a:t>百万円減少の</a:t>
          </a:r>
          <a:r>
            <a:rPr kumimoji="1" lang="en-US" altLang="ja-JP" sz="1300">
              <a:latin typeface="ＭＳ Ｐゴシック"/>
            </a:rPr>
            <a:t>7,565</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今後は大規模建設事業が集中し公債費の増が見込まれるが、建設事業の必要性・適正な事業規模等を精査し、事業費及び借入の抑制に努める。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78</xdr:row>
      <xdr:rowOff>149861</xdr:rowOff>
    </xdr:to>
    <xdr:cxnSp macro="">
      <xdr:nvCxnSpPr>
        <xdr:cNvPr id="367" name="直線コネクタ 366"/>
        <xdr:cNvCxnSpPr/>
      </xdr:nvCxnSpPr>
      <xdr:spPr>
        <a:xfrm flipV="1">
          <a:off x="3987800" y="135183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149861</xdr:rowOff>
    </xdr:to>
    <xdr:cxnSp macro="">
      <xdr:nvCxnSpPr>
        <xdr:cNvPr id="370" name="直線コネクタ 369"/>
        <xdr:cNvCxnSpPr/>
      </xdr:nvCxnSpPr>
      <xdr:spPr>
        <a:xfrm>
          <a:off x="3098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159004</xdr:rowOff>
    </xdr:to>
    <xdr:cxnSp macro="">
      <xdr:nvCxnSpPr>
        <xdr:cNvPr id="373" name="直線コネクタ 372"/>
        <xdr:cNvCxnSpPr/>
      </xdr:nvCxnSpPr>
      <xdr:spPr>
        <a:xfrm flipV="1">
          <a:off x="2209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78</xdr:row>
      <xdr:rowOff>159004</xdr:rowOff>
    </xdr:to>
    <xdr:cxnSp macro="">
      <xdr:nvCxnSpPr>
        <xdr:cNvPr id="376" name="直線コネクタ 375"/>
        <xdr:cNvCxnSpPr/>
      </xdr:nvCxnSpPr>
      <xdr:spPr>
        <a:xfrm>
          <a:off x="1320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9" name="フローチャート : 判断 378"/>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0" name="テキスト ボックス 379"/>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6" name="円/楕円 385"/>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7"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8" name="円/楕円 387"/>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9" name="テキスト ボックス 388"/>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0" name="円/楕円 389"/>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1" name="テキスト ボックス 390"/>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2" name="円/楕円 391"/>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3" name="テキスト ボックス 392"/>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類似団体平均と比較するとやや低い水準となっている。地方交付税の減や少子高齢化の進行などを見据え、持続可能な行政経営を行うため、事務事業見直し等を継続し、経費の抑制に努める。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149861</xdr:rowOff>
    </xdr:to>
    <xdr:cxnSp macro="">
      <xdr:nvCxnSpPr>
        <xdr:cNvPr id="426" name="直線コネクタ 425"/>
        <xdr:cNvCxnSpPr/>
      </xdr:nvCxnSpPr>
      <xdr:spPr>
        <a:xfrm>
          <a:off x="15671800" y="130749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163576</xdr:rowOff>
    </xdr:to>
    <xdr:cxnSp macro="">
      <xdr:nvCxnSpPr>
        <xdr:cNvPr id="429" name="直線コネクタ 428"/>
        <xdr:cNvCxnSpPr/>
      </xdr:nvCxnSpPr>
      <xdr:spPr>
        <a:xfrm flipV="1">
          <a:off x="14782800" y="130749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163576</xdr:rowOff>
    </xdr:to>
    <xdr:cxnSp macro="">
      <xdr:nvCxnSpPr>
        <xdr:cNvPr id="432" name="直線コネクタ 431"/>
        <xdr:cNvCxnSpPr/>
      </xdr:nvCxnSpPr>
      <xdr:spPr>
        <a:xfrm>
          <a:off x="13893800" y="130977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76</xdr:row>
      <xdr:rowOff>67563</xdr:rowOff>
    </xdr:to>
    <xdr:cxnSp macro="">
      <xdr:nvCxnSpPr>
        <xdr:cNvPr id="435" name="直線コネクタ 434"/>
        <xdr:cNvCxnSpPr/>
      </xdr:nvCxnSpPr>
      <xdr:spPr>
        <a:xfrm>
          <a:off x="13004800" y="129788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9" name="テキスト ボックス 438"/>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5" name="円/楕円 444"/>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6"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47" name="円/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49" name="円/楕円 448"/>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50" name="テキスト ボックス 449"/>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1" name="円/楕円 450"/>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2" name="テキスト ボックス 451"/>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3" name="円/楕円 452"/>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4" name="テキスト ボックス 453"/>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広島県尾道市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125509</xdr:rowOff>
    </xdr:from>
    <xdr:to>
      <xdr:col>4</xdr:col>
      <xdr:colOff>1117600</xdr:colOff>
      <xdr:row>13</xdr:row>
      <xdr:rowOff>29366</xdr:rowOff>
    </xdr:to>
    <xdr:cxnSp macro="">
      <xdr:nvCxnSpPr>
        <xdr:cNvPr id="52" name="直線コネクタ 51"/>
        <xdr:cNvCxnSpPr/>
      </xdr:nvCxnSpPr>
      <xdr:spPr bwMode="auto">
        <a:xfrm flipV="1">
          <a:off x="5003800" y="2230534"/>
          <a:ext cx="647700" cy="7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164860</xdr:rowOff>
    </xdr:from>
    <xdr:to>
      <xdr:col>4</xdr:col>
      <xdr:colOff>469900</xdr:colOff>
      <xdr:row>13</xdr:row>
      <xdr:rowOff>29366</xdr:rowOff>
    </xdr:to>
    <xdr:cxnSp macro="">
      <xdr:nvCxnSpPr>
        <xdr:cNvPr id="55" name="直線コネクタ 54"/>
        <xdr:cNvCxnSpPr/>
      </xdr:nvCxnSpPr>
      <xdr:spPr bwMode="auto">
        <a:xfrm>
          <a:off x="4305300" y="2098435"/>
          <a:ext cx="698500" cy="20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10</xdr:row>
      <xdr:rowOff>145691</xdr:rowOff>
    </xdr:from>
    <xdr:to>
      <xdr:col>3</xdr:col>
      <xdr:colOff>904875</xdr:colOff>
      <xdr:row>11</xdr:row>
      <xdr:rowOff>164860</xdr:rowOff>
    </xdr:to>
    <xdr:cxnSp macro="">
      <xdr:nvCxnSpPr>
        <xdr:cNvPr id="58" name="直線コネクタ 57"/>
        <xdr:cNvCxnSpPr/>
      </xdr:nvCxnSpPr>
      <xdr:spPr bwMode="auto">
        <a:xfrm>
          <a:off x="3606800" y="1907816"/>
          <a:ext cx="698500" cy="19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10</xdr:row>
      <xdr:rowOff>122472</xdr:rowOff>
    </xdr:from>
    <xdr:to>
      <xdr:col>3</xdr:col>
      <xdr:colOff>206375</xdr:colOff>
      <xdr:row>10</xdr:row>
      <xdr:rowOff>145691</xdr:rowOff>
    </xdr:to>
    <xdr:cxnSp macro="">
      <xdr:nvCxnSpPr>
        <xdr:cNvPr id="61" name="直線コネクタ 60"/>
        <xdr:cNvCxnSpPr/>
      </xdr:nvCxnSpPr>
      <xdr:spPr bwMode="auto">
        <a:xfrm>
          <a:off x="2908300" y="1884597"/>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32679</xdr:rowOff>
    </xdr:from>
    <xdr:to>
      <xdr:col>2</xdr:col>
      <xdr:colOff>692150</xdr:colOff>
      <xdr:row>14</xdr:row>
      <xdr:rowOff>134279</xdr:rowOff>
    </xdr:to>
    <xdr:sp macro="" textlink="">
      <xdr:nvSpPr>
        <xdr:cNvPr id="64" name="フローチャート : 判断 63"/>
        <xdr:cNvSpPr/>
      </xdr:nvSpPr>
      <xdr:spPr bwMode="auto">
        <a:xfrm>
          <a:off x="2857500" y="2480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119056</xdr:rowOff>
    </xdr:from>
    <xdr:ext cx="762000" cy="259045"/>
    <xdr:sp macro="" textlink="">
      <xdr:nvSpPr>
        <xdr:cNvPr id="65" name="テキスト ボックス 64"/>
        <xdr:cNvSpPr txBox="1"/>
      </xdr:nvSpPr>
      <xdr:spPr>
        <a:xfrm>
          <a:off x="2527300" y="256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74709</xdr:rowOff>
    </xdr:from>
    <xdr:to>
      <xdr:col>5</xdr:col>
      <xdr:colOff>34925</xdr:colOff>
      <xdr:row>13</xdr:row>
      <xdr:rowOff>4859</xdr:rowOff>
    </xdr:to>
    <xdr:sp macro="" textlink="">
      <xdr:nvSpPr>
        <xdr:cNvPr id="71" name="円/楕円 70"/>
        <xdr:cNvSpPr/>
      </xdr:nvSpPr>
      <xdr:spPr bwMode="auto">
        <a:xfrm>
          <a:off x="5600700" y="217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154736</xdr:rowOff>
    </xdr:from>
    <xdr:ext cx="762000" cy="259045"/>
    <xdr:sp macro="" textlink="">
      <xdr:nvSpPr>
        <xdr:cNvPr id="72" name="人口1人当たり決算額の推移該当値テキスト130"/>
        <xdr:cNvSpPr txBox="1"/>
      </xdr:nvSpPr>
      <xdr:spPr>
        <a:xfrm>
          <a:off x="5740400" y="20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82,254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150016</xdr:rowOff>
    </xdr:from>
    <xdr:to>
      <xdr:col>4</xdr:col>
      <xdr:colOff>520700</xdr:colOff>
      <xdr:row>13</xdr:row>
      <xdr:rowOff>80166</xdr:rowOff>
    </xdr:to>
    <xdr:sp macro="" textlink="">
      <xdr:nvSpPr>
        <xdr:cNvPr id="73" name="円/楕円 72"/>
        <xdr:cNvSpPr/>
      </xdr:nvSpPr>
      <xdr:spPr bwMode="auto">
        <a:xfrm>
          <a:off x="4953000" y="225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90343</xdr:rowOff>
    </xdr:from>
    <xdr:ext cx="736600" cy="259045"/>
    <xdr:sp macro="" textlink="">
      <xdr:nvSpPr>
        <xdr:cNvPr id="74" name="テキスト ボックス 73"/>
        <xdr:cNvSpPr txBox="1"/>
      </xdr:nvSpPr>
      <xdr:spPr>
        <a:xfrm>
          <a:off x="4622800" y="202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79,948</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114060</xdr:rowOff>
    </xdr:from>
    <xdr:to>
      <xdr:col>3</xdr:col>
      <xdr:colOff>955675</xdr:colOff>
      <xdr:row>12</xdr:row>
      <xdr:rowOff>44210</xdr:rowOff>
    </xdr:to>
    <xdr:sp macro="" textlink="">
      <xdr:nvSpPr>
        <xdr:cNvPr id="75" name="円/楕円 74"/>
        <xdr:cNvSpPr/>
      </xdr:nvSpPr>
      <xdr:spPr bwMode="auto">
        <a:xfrm>
          <a:off x="4254500" y="204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54387</xdr:rowOff>
    </xdr:from>
    <xdr:ext cx="762000" cy="259045"/>
    <xdr:sp macro="" textlink="">
      <xdr:nvSpPr>
        <xdr:cNvPr id="76" name="テキスト ボックス 75"/>
        <xdr:cNvSpPr txBox="1"/>
      </xdr:nvSpPr>
      <xdr:spPr>
        <a:xfrm>
          <a:off x="3924300" y="18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86,299</a:t>
          </a:r>
          <a:endParaRPr kumimoji="1" lang="ja-JP" altLang="en-US" sz="1000" b="1">
            <a:solidFill>
              <a:srgbClr val="FF0000"/>
            </a:solidFill>
            <a:latin typeface="ＭＳ Ｐゴシック"/>
          </a:endParaRPr>
        </a:p>
      </xdr:txBody>
    </xdr:sp>
    <xdr:clientData/>
  </xdr:oneCellAnchor>
  <xdr:twoCellAnchor>
    <xdr:from>
      <xdr:col>3</xdr:col>
      <xdr:colOff>155575</xdr:colOff>
      <xdr:row>10</xdr:row>
      <xdr:rowOff>94891</xdr:rowOff>
    </xdr:from>
    <xdr:to>
      <xdr:col>3</xdr:col>
      <xdr:colOff>257175</xdr:colOff>
      <xdr:row>11</xdr:row>
      <xdr:rowOff>25041</xdr:rowOff>
    </xdr:to>
    <xdr:sp macro="" textlink="">
      <xdr:nvSpPr>
        <xdr:cNvPr id="77" name="円/楕円 76"/>
        <xdr:cNvSpPr/>
      </xdr:nvSpPr>
      <xdr:spPr bwMode="auto">
        <a:xfrm>
          <a:off x="3556000" y="1857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35218</xdr:rowOff>
    </xdr:from>
    <xdr:ext cx="762000" cy="259045"/>
    <xdr:sp macro="" textlink="">
      <xdr:nvSpPr>
        <xdr:cNvPr id="78" name="テキスト ボックス 77"/>
        <xdr:cNvSpPr txBox="1"/>
      </xdr:nvSpPr>
      <xdr:spPr>
        <a:xfrm>
          <a:off x="3225800" y="16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71672</xdr:rowOff>
    </xdr:from>
    <xdr:to>
      <xdr:col>2</xdr:col>
      <xdr:colOff>692150</xdr:colOff>
      <xdr:row>11</xdr:row>
      <xdr:rowOff>1822</xdr:rowOff>
    </xdr:to>
    <xdr:sp macro="" textlink="">
      <xdr:nvSpPr>
        <xdr:cNvPr id="79" name="円/楕円 78"/>
        <xdr:cNvSpPr/>
      </xdr:nvSpPr>
      <xdr:spPr bwMode="auto">
        <a:xfrm>
          <a:off x="2857500" y="183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11999</xdr:rowOff>
    </xdr:from>
    <xdr:ext cx="762000" cy="259045"/>
    <xdr:sp macro="" textlink="">
      <xdr:nvSpPr>
        <xdr:cNvPr id="80" name="テキスト ボックス 79"/>
        <xdr:cNvSpPr txBox="1"/>
      </xdr:nvSpPr>
      <xdr:spPr>
        <a:xfrm>
          <a:off x="2527300" y="16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61719</xdr:rowOff>
    </xdr:from>
    <xdr:to>
      <xdr:col>4</xdr:col>
      <xdr:colOff>1117600</xdr:colOff>
      <xdr:row>35</xdr:row>
      <xdr:rowOff>129318</xdr:rowOff>
    </xdr:to>
    <xdr:cxnSp macro="">
      <xdr:nvCxnSpPr>
        <xdr:cNvPr id="115" name="直線コネクタ 114"/>
        <xdr:cNvCxnSpPr/>
      </xdr:nvCxnSpPr>
      <xdr:spPr bwMode="auto">
        <a:xfrm>
          <a:off x="5003800" y="6672069"/>
          <a:ext cx="647700" cy="6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56689</xdr:rowOff>
    </xdr:from>
    <xdr:to>
      <xdr:col>4</xdr:col>
      <xdr:colOff>469900</xdr:colOff>
      <xdr:row>35</xdr:row>
      <xdr:rowOff>61719</xdr:rowOff>
    </xdr:to>
    <xdr:cxnSp macro="">
      <xdr:nvCxnSpPr>
        <xdr:cNvPr id="118" name="直線コネクタ 117"/>
        <xdr:cNvCxnSpPr/>
      </xdr:nvCxnSpPr>
      <xdr:spPr bwMode="auto">
        <a:xfrm>
          <a:off x="4305300" y="6667039"/>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9337</xdr:rowOff>
    </xdr:from>
    <xdr:to>
      <xdr:col>3</xdr:col>
      <xdr:colOff>904875</xdr:colOff>
      <xdr:row>35</xdr:row>
      <xdr:rowOff>56689</xdr:rowOff>
    </xdr:to>
    <xdr:cxnSp macro="">
      <xdr:nvCxnSpPr>
        <xdr:cNvPr id="121" name="直線コネクタ 120"/>
        <xdr:cNvCxnSpPr/>
      </xdr:nvCxnSpPr>
      <xdr:spPr bwMode="auto">
        <a:xfrm>
          <a:off x="3606800" y="6619687"/>
          <a:ext cx="698500" cy="4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318730</xdr:rowOff>
    </xdr:from>
    <xdr:to>
      <xdr:col>3</xdr:col>
      <xdr:colOff>206375</xdr:colOff>
      <xdr:row>35</xdr:row>
      <xdr:rowOff>9337</xdr:rowOff>
    </xdr:to>
    <xdr:cxnSp macro="">
      <xdr:nvCxnSpPr>
        <xdr:cNvPr id="124" name="直線コネクタ 123"/>
        <xdr:cNvCxnSpPr/>
      </xdr:nvCxnSpPr>
      <xdr:spPr bwMode="auto">
        <a:xfrm>
          <a:off x="2908300" y="6586180"/>
          <a:ext cx="698500" cy="3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7" name="フローチャート : 判断 126"/>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8" name="テキスト ボックス 127"/>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78518</xdr:rowOff>
    </xdr:from>
    <xdr:to>
      <xdr:col>5</xdr:col>
      <xdr:colOff>34925</xdr:colOff>
      <xdr:row>35</xdr:row>
      <xdr:rowOff>180118</xdr:rowOff>
    </xdr:to>
    <xdr:sp macro="" textlink="">
      <xdr:nvSpPr>
        <xdr:cNvPr id="134" name="円/楕円 133"/>
        <xdr:cNvSpPr/>
      </xdr:nvSpPr>
      <xdr:spPr bwMode="auto">
        <a:xfrm>
          <a:off x="5600700" y="668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266495</xdr:rowOff>
    </xdr:from>
    <xdr:ext cx="762000" cy="259045"/>
    <xdr:sp macro="" textlink="">
      <xdr:nvSpPr>
        <xdr:cNvPr id="135" name="人口1人当たり決算額の推移該当値テキスト445"/>
        <xdr:cNvSpPr txBox="1"/>
      </xdr:nvSpPr>
      <xdr:spPr>
        <a:xfrm>
          <a:off x="5740400" y="65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10919</xdr:rowOff>
    </xdr:from>
    <xdr:to>
      <xdr:col>4</xdr:col>
      <xdr:colOff>520700</xdr:colOff>
      <xdr:row>35</xdr:row>
      <xdr:rowOff>112519</xdr:rowOff>
    </xdr:to>
    <xdr:sp macro="" textlink="">
      <xdr:nvSpPr>
        <xdr:cNvPr id="136" name="円/楕円 135"/>
        <xdr:cNvSpPr/>
      </xdr:nvSpPr>
      <xdr:spPr bwMode="auto">
        <a:xfrm>
          <a:off x="4953000" y="662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122695</xdr:rowOff>
    </xdr:from>
    <xdr:ext cx="736600" cy="259045"/>
    <xdr:sp macro="" textlink="">
      <xdr:nvSpPr>
        <xdr:cNvPr id="137" name="テキスト ボックス 136"/>
        <xdr:cNvSpPr txBox="1"/>
      </xdr:nvSpPr>
      <xdr:spPr>
        <a:xfrm>
          <a:off x="4622800" y="639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5889</xdr:rowOff>
    </xdr:from>
    <xdr:to>
      <xdr:col>3</xdr:col>
      <xdr:colOff>955675</xdr:colOff>
      <xdr:row>35</xdr:row>
      <xdr:rowOff>107489</xdr:rowOff>
    </xdr:to>
    <xdr:sp macro="" textlink="">
      <xdr:nvSpPr>
        <xdr:cNvPr id="138" name="円/楕円 137"/>
        <xdr:cNvSpPr/>
      </xdr:nvSpPr>
      <xdr:spPr bwMode="auto">
        <a:xfrm>
          <a:off x="4254500" y="661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117666</xdr:rowOff>
    </xdr:from>
    <xdr:ext cx="762000" cy="259045"/>
    <xdr:sp macro="" textlink="">
      <xdr:nvSpPr>
        <xdr:cNvPr id="139" name="テキスト ボックス 138"/>
        <xdr:cNvSpPr txBox="1"/>
      </xdr:nvSpPr>
      <xdr:spPr>
        <a:xfrm>
          <a:off x="3924300" y="638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301437</xdr:rowOff>
    </xdr:from>
    <xdr:to>
      <xdr:col>3</xdr:col>
      <xdr:colOff>257175</xdr:colOff>
      <xdr:row>35</xdr:row>
      <xdr:rowOff>60137</xdr:rowOff>
    </xdr:to>
    <xdr:sp macro="" textlink="">
      <xdr:nvSpPr>
        <xdr:cNvPr id="140" name="円/楕円 139"/>
        <xdr:cNvSpPr/>
      </xdr:nvSpPr>
      <xdr:spPr bwMode="auto">
        <a:xfrm>
          <a:off x="3556000" y="6568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70313</xdr:rowOff>
    </xdr:from>
    <xdr:ext cx="762000" cy="259045"/>
    <xdr:sp macro="" textlink="">
      <xdr:nvSpPr>
        <xdr:cNvPr id="141" name="テキスト ボックス 140"/>
        <xdr:cNvSpPr txBox="1"/>
      </xdr:nvSpPr>
      <xdr:spPr>
        <a:xfrm>
          <a:off x="3225800" y="633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267930</xdr:rowOff>
    </xdr:from>
    <xdr:to>
      <xdr:col>2</xdr:col>
      <xdr:colOff>692150</xdr:colOff>
      <xdr:row>35</xdr:row>
      <xdr:rowOff>26630</xdr:rowOff>
    </xdr:to>
    <xdr:sp macro="" textlink="">
      <xdr:nvSpPr>
        <xdr:cNvPr id="142" name="円/楕円 141"/>
        <xdr:cNvSpPr/>
      </xdr:nvSpPr>
      <xdr:spPr bwMode="auto">
        <a:xfrm>
          <a:off x="2857500" y="65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36807</xdr:rowOff>
    </xdr:from>
    <xdr:ext cx="762000" cy="259045"/>
    <xdr:sp macro="" textlink="">
      <xdr:nvSpPr>
        <xdr:cNvPr id="143" name="テキスト ボックス 142"/>
        <xdr:cNvSpPr txBox="1"/>
      </xdr:nvSpPr>
      <xdr:spPr>
        <a:xfrm>
          <a:off x="2527300" y="63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平成２０年度以降、実質収支についてはプラスを維持している。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２６年度はプラスを維持したものの収支額は前年度より縮小した。これは国庫支出金の増や地方債の増による歳入総額の増に対し、普通建設事業の増や人件費の増による歳出総額の増が上回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全ての会計で黒字を維持している。黒字幅を比較した結果、普通会計で</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百万円の減、公営企業会計では</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百万円の増、公営事業会計では</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百万円の減、全体では</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今後も、市民へ効率的で安定した行政サービスを提供できるよう、事務事業の見直し等を継続する。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建設事業の抑制による償還額の減少に加え、交付税措置の有利な地方債を選択し借入を行ってきたことから、算入公債費等が増加し、実質公債費比率の分子は着実に減少している。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今後は、大規模建設事業が集中することから、実質公債費比率の悪化が見込まれるが、建設事業の適正な事業規模を精査し、借入の抑制を図ることにより、財政の健全化に努める。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職員数の減による退職手当負担見込額の減少や、財政調整基金への積立で充当可能基金が増加したことにより、将来負担比率の分子が減少している。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今後、大型建設事業が見込まれることから、将来への負担が軽減されるよう、建設事業の見直し等を行い、財政規律の確保に努める。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62290860</v>
      </c>
      <c r="BO4" s="379"/>
      <c r="BP4" s="379"/>
      <c r="BQ4" s="379"/>
      <c r="BR4" s="379"/>
      <c r="BS4" s="379"/>
      <c r="BT4" s="379"/>
      <c r="BU4" s="380"/>
      <c r="BV4" s="378">
        <v>59797682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2.6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61032157</v>
      </c>
      <c r="BO5" s="384"/>
      <c r="BP5" s="384"/>
      <c r="BQ5" s="384"/>
      <c r="BR5" s="384"/>
      <c r="BS5" s="384"/>
      <c r="BT5" s="384"/>
      <c r="BU5" s="385"/>
      <c r="BV5" s="383">
        <v>58480177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93.4</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1258703</v>
      </c>
      <c r="BO6" s="384"/>
      <c r="BP6" s="384"/>
      <c r="BQ6" s="384"/>
      <c r="BR6" s="384"/>
      <c r="BS6" s="384"/>
      <c r="BT6" s="384"/>
      <c r="BU6" s="385"/>
      <c r="BV6" s="383">
        <v>1317505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101.7</v>
      </c>
      <c r="CU6" s="530"/>
      <c r="CV6" s="530"/>
      <c r="CW6" s="530"/>
      <c r="CX6" s="530"/>
      <c r="CY6" s="530"/>
      <c r="CZ6" s="530"/>
      <c r="DA6" s="531"/>
      <c r="DB6" s="529">
        <v>99.6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439012</v>
      </c>
      <c r="BO7" s="384"/>
      <c r="BP7" s="384"/>
      <c r="BQ7" s="384"/>
      <c r="BR7" s="384"/>
      <c r="BS7" s="384"/>
      <c r="BT7" s="384"/>
      <c r="BU7" s="385"/>
      <c r="BV7" s="383">
        <v>360827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35965614</v>
      </c>
      <c r="CU7" s="384"/>
      <c r="CV7" s="384"/>
      <c r="CW7" s="384"/>
      <c r="CX7" s="384"/>
      <c r="CY7" s="384"/>
      <c r="CZ7" s="384"/>
      <c r="DA7" s="385"/>
      <c r="DB7" s="383">
        <v>36194024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819691</v>
      </c>
      <c r="BO8" s="384"/>
      <c r="BP8" s="384"/>
      <c r="BQ8" s="384"/>
      <c r="BR8" s="384"/>
      <c r="BS8" s="384"/>
      <c r="BT8" s="384"/>
      <c r="BU8" s="385"/>
      <c r="BV8" s="383">
        <v>956678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145202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-136987</v>
      </c>
      <c r="BO9" s="384"/>
      <c r="BP9" s="384"/>
      <c r="BQ9" s="384"/>
      <c r="BR9" s="384"/>
      <c r="BS9" s="384"/>
      <c r="BT9" s="384"/>
      <c r="BU9" s="385"/>
      <c r="BV9" s="383">
        <v>749641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18.100000000000001</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150225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482986</v>
      </c>
      <c r="BO10" s="384"/>
      <c r="BP10" s="384"/>
      <c r="BQ10" s="384"/>
      <c r="BR10" s="384"/>
      <c r="BS10" s="384"/>
      <c r="BT10" s="384"/>
      <c r="BU10" s="385"/>
      <c r="BV10" s="383">
        <v>181358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13943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143516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19630</v>
      </c>
      <c r="BO12" s="384"/>
      <c r="BP12" s="384"/>
      <c r="BQ12" s="384"/>
      <c r="BR12" s="384"/>
      <c r="BS12" s="384"/>
      <c r="BT12" s="384"/>
      <c r="BU12" s="385"/>
      <c r="BV12" s="383">
        <v>28800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141816</v>
      </c>
      <c r="S13" s="485"/>
      <c r="T13" s="485"/>
      <c r="U13" s="485"/>
      <c r="V13" s="486"/>
      <c r="W13" s="472" t="s">
        <v>123</v>
      </c>
      <c r="X13" s="396"/>
      <c r="Y13" s="396"/>
      <c r="Z13" s="396"/>
      <c r="AA13" s="396"/>
      <c r="AB13" s="397"/>
      <c r="AC13" s="359">
        <v>3714</v>
      </c>
      <c r="AD13" s="360"/>
      <c r="AE13" s="360"/>
      <c r="AF13" s="360"/>
      <c r="AG13" s="361"/>
      <c r="AH13" s="359">
        <v>5587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326369</v>
      </c>
      <c r="BO13" s="384"/>
      <c r="BP13" s="384"/>
      <c r="BQ13" s="384"/>
      <c r="BR13" s="384"/>
      <c r="BS13" s="384"/>
      <c r="BT13" s="384"/>
      <c r="BU13" s="385"/>
      <c r="BV13" s="383">
        <v>916142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144935</v>
      </c>
      <c r="S14" s="485"/>
      <c r="T14" s="485"/>
      <c r="U14" s="485"/>
      <c r="V14" s="486"/>
      <c r="W14" s="487"/>
      <c r="X14" s="399"/>
      <c r="Y14" s="399"/>
      <c r="Z14" s="399"/>
      <c r="AA14" s="399"/>
      <c r="AB14" s="400"/>
      <c r="AC14" s="477">
        <v>5.8</v>
      </c>
      <c r="AD14" s="478"/>
      <c r="AE14" s="478"/>
      <c r="AF14" s="478"/>
      <c r="AG14" s="479"/>
      <c r="AH14" s="477">
        <v>7.9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50.2</v>
      </c>
      <c r="CU14" s="456"/>
      <c r="CV14" s="456"/>
      <c r="CW14" s="456"/>
      <c r="CX14" s="456"/>
      <c r="CY14" s="456"/>
      <c r="CZ14" s="456"/>
      <c r="DA14" s="457"/>
      <c r="DB14" s="488">
        <v>58.6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143409</v>
      </c>
      <c r="S15" s="485"/>
      <c r="T15" s="485"/>
      <c r="U15" s="485"/>
      <c r="V15" s="486"/>
      <c r="W15" s="472" t="s">
        <v>130</v>
      </c>
      <c r="X15" s="396"/>
      <c r="Y15" s="396"/>
      <c r="Z15" s="396"/>
      <c r="AA15" s="396"/>
      <c r="AB15" s="397"/>
      <c r="AC15" s="359">
        <v>21308</v>
      </c>
      <c r="AD15" s="360"/>
      <c r="AE15" s="360"/>
      <c r="AF15" s="360"/>
      <c r="AG15" s="361"/>
      <c r="AH15" s="359">
        <v>23274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15147564</v>
      </c>
      <c r="BO15" s="379"/>
      <c r="BP15" s="379"/>
      <c r="BQ15" s="379"/>
      <c r="BR15" s="379"/>
      <c r="BS15" s="379"/>
      <c r="BT15" s="379"/>
      <c r="BU15" s="380"/>
      <c r="BV15" s="378">
        <v>15272197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33.1</v>
      </c>
      <c r="AD16" s="478"/>
      <c r="AE16" s="478"/>
      <c r="AF16" s="478"/>
      <c r="AG16" s="479"/>
      <c r="AH16" s="477">
        <v>32.9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25879340</v>
      </c>
      <c r="BO16" s="384"/>
      <c r="BP16" s="384"/>
      <c r="BQ16" s="384"/>
      <c r="BR16" s="384"/>
      <c r="BS16" s="384"/>
      <c r="BT16" s="384"/>
      <c r="BU16" s="385"/>
      <c r="BV16" s="383">
        <v>25477021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39345</v>
      </c>
      <c r="AD17" s="360"/>
      <c r="AE17" s="360"/>
      <c r="AF17" s="360"/>
      <c r="AG17" s="361"/>
      <c r="AH17" s="359">
        <v>41417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19469358</v>
      </c>
      <c r="BO17" s="384"/>
      <c r="BP17" s="384"/>
      <c r="BQ17" s="384"/>
      <c r="BR17" s="384"/>
      <c r="BS17" s="384"/>
      <c r="BT17" s="384"/>
      <c r="BU17" s="385"/>
      <c r="BV17" s="383">
        <v>19789728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285.08999999999997</v>
      </c>
      <c r="M18" s="448"/>
      <c r="N18" s="448"/>
      <c r="O18" s="448"/>
      <c r="P18" s="448"/>
      <c r="Q18" s="448"/>
      <c r="R18" s="449"/>
      <c r="S18" s="449"/>
      <c r="T18" s="449"/>
      <c r="U18" s="449"/>
      <c r="V18" s="450"/>
      <c r="W18" s="464"/>
      <c r="X18" s="465"/>
      <c r="Y18" s="465"/>
      <c r="Z18" s="465"/>
      <c r="AA18" s="465"/>
      <c r="AB18" s="473"/>
      <c r="AC18" s="347">
        <v>61.1</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33799806</v>
      </c>
      <c r="BO18" s="384"/>
      <c r="BP18" s="384"/>
      <c r="BQ18" s="384"/>
      <c r="BR18" s="384"/>
      <c r="BS18" s="384"/>
      <c r="BT18" s="384"/>
      <c r="BU18" s="385"/>
      <c r="BV18" s="383">
        <v>33125465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509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40629632</v>
      </c>
      <c r="BO19" s="384"/>
      <c r="BP19" s="384"/>
      <c r="BQ19" s="384"/>
      <c r="BR19" s="384"/>
      <c r="BS19" s="384"/>
      <c r="BT19" s="384"/>
      <c r="BU19" s="385"/>
      <c r="BV19" s="383">
        <v>40235339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58772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69138647</v>
      </c>
      <c r="BO23" s="384"/>
      <c r="BP23" s="384"/>
      <c r="BQ23" s="384"/>
      <c r="BR23" s="384"/>
      <c r="BS23" s="384"/>
      <c r="BT23" s="384"/>
      <c r="BU23" s="385"/>
      <c r="BV23" s="383">
        <v>67953933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8648</v>
      </c>
      <c r="R24" s="360"/>
      <c r="S24" s="360"/>
      <c r="T24" s="360"/>
      <c r="U24" s="360"/>
      <c r="V24" s="361"/>
      <c r="W24" s="425"/>
      <c r="X24" s="416"/>
      <c r="Y24" s="417"/>
      <c r="Z24" s="356" t="s">
        <v>154</v>
      </c>
      <c r="AA24" s="357"/>
      <c r="AB24" s="357"/>
      <c r="AC24" s="357"/>
      <c r="AD24" s="357"/>
      <c r="AE24" s="357"/>
      <c r="AF24" s="357"/>
      <c r="AG24" s="358"/>
      <c r="AH24" s="359">
        <v>1057</v>
      </c>
      <c r="AI24" s="360"/>
      <c r="AJ24" s="360"/>
      <c r="AK24" s="360"/>
      <c r="AL24" s="361"/>
      <c r="AM24" s="359">
        <v>3617054</v>
      </c>
      <c r="AN24" s="360"/>
      <c r="AO24" s="360"/>
      <c r="AP24" s="360"/>
      <c r="AQ24" s="360"/>
      <c r="AR24" s="361"/>
      <c r="AS24" s="359">
        <v>3422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42789736</v>
      </c>
      <c r="BO24" s="384"/>
      <c r="BP24" s="384"/>
      <c r="BQ24" s="384"/>
      <c r="BR24" s="384"/>
      <c r="BS24" s="384"/>
      <c r="BT24" s="384"/>
      <c r="BU24" s="385"/>
      <c r="BV24" s="383">
        <v>43022820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7254</v>
      </c>
      <c r="R25" s="360"/>
      <c r="S25" s="360"/>
      <c r="T25" s="360"/>
      <c r="U25" s="360"/>
      <c r="V25" s="361"/>
      <c r="W25" s="425"/>
      <c r="X25" s="416"/>
      <c r="Y25" s="417"/>
      <c r="Z25" s="356" t="s">
        <v>157</v>
      </c>
      <c r="AA25" s="357"/>
      <c r="AB25" s="357"/>
      <c r="AC25" s="357"/>
      <c r="AD25" s="357"/>
      <c r="AE25" s="357"/>
      <c r="AF25" s="357"/>
      <c r="AG25" s="358"/>
      <c r="AH25" s="359">
        <v>208</v>
      </c>
      <c r="AI25" s="360"/>
      <c r="AJ25" s="360"/>
      <c r="AK25" s="360"/>
      <c r="AL25" s="361"/>
      <c r="AM25" s="359">
        <v>662688</v>
      </c>
      <c r="AN25" s="360"/>
      <c r="AO25" s="360"/>
      <c r="AP25" s="360"/>
      <c r="AQ25" s="360"/>
      <c r="AR25" s="361"/>
      <c r="AS25" s="359">
        <v>3186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3336743</v>
      </c>
      <c r="BO25" s="379"/>
      <c r="BP25" s="379"/>
      <c r="BQ25" s="379"/>
      <c r="BR25" s="379"/>
      <c r="BS25" s="379"/>
      <c r="BT25" s="379"/>
      <c r="BU25" s="380"/>
      <c r="BV25" s="378">
        <v>3219877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6392</v>
      </c>
      <c r="R26" s="360"/>
      <c r="S26" s="360"/>
      <c r="T26" s="360"/>
      <c r="U26" s="360"/>
      <c r="V26" s="361"/>
      <c r="W26" s="425"/>
      <c r="X26" s="416"/>
      <c r="Y26" s="417"/>
      <c r="Z26" s="356" t="s">
        <v>160</v>
      </c>
      <c r="AA26" s="438"/>
      <c r="AB26" s="438"/>
      <c r="AC26" s="438"/>
      <c r="AD26" s="438"/>
      <c r="AE26" s="438"/>
      <c r="AF26" s="438"/>
      <c r="AG26" s="439"/>
      <c r="AH26" s="359">
        <v>121</v>
      </c>
      <c r="AI26" s="360"/>
      <c r="AJ26" s="360"/>
      <c r="AK26" s="360"/>
      <c r="AL26" s="361"/>
      <c r="AM26" s="359">
        <v>426041</v>
      </c>
      <c r="AN26" s="360"/>
      <c r="AO26" s="360"/>
      <c r="AP26" s="360"/>
      <c r="AQ26" s="360"/>
      <c r="AR26" s="361"/>
      <c r="AS26" s="359">
        <v>3521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5200</v>
      </c>
      <c r="R27" s="360"/>
      <c r="S27" s="360"/>
      <c r="T27" s="360"/>
      <c r="U27" s="360"/>
      <c r="V27" s="361"/>
      <c r="W27" s="425"/>
      <c r="X27" s="416"/>
      <c r="Y27" s="417"/>
      <c r="Z27" s="356" t="s">
        <v>163</v>
      </c>
      <c r="AA27" s="357"/>
      <c r="AB27" s="357"/>
      <c r="AC27" s="357"/>
      <c r="AD27" s="357"/>
      <c r="AE27" s="357"/>
      <c r="AF27" s="357"/>
      <c r="AG27" s="358"/>
      <c r="AH27" s="359">
        <v>53</v>
      </c>
      <c r="AI27" s="360"/>
      <c r="AJ27" s="360"/>
      <c r="AK27" s="360"/>
      <c r="AL27" s="361"/>
      <c r="AM27" s="359">
        <v>166043</v>
      </c>
      <c r="AN27" s="360"/>
      <c r="AO27" s="360"/>
      <c r="AP27" s="360"/>
      <c r="AQ27" s="360"/>
      <c r="AR27" s="361"/>
      <c r="AS27" s="359">
        <v>3133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1927804</v>
      </c>
      <c r="BO27" s="387"/>
      <c r="BP27" s="387"/>
      <c r="BQ27" s="387"/>
      <c r="BR27" s="387"/>
      <c r="BS27" s="387"/>
      <c r="BT27" s="387"/>
      <c r="BU27" s="388"/>
      <c r="BV27" s="386">
        <v>1926603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4711116</v>
      </c>
      <c r="BO28" s="379"/>
      <c r="BP28" s="379"/>
      <c r="BQ28" s="379"/>
      <c r="BR28" s="379"/>
      <c r="BS28" s="379"/>
      <c r="BT28" s="379"/>
      <c r="BU28" s="380"/>
      <c r="BV28" s="378">
        <v>4247760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27</v>
      </c>
      <c r="M29" s="360"/>
      <c r="N29" s="360"/>
      <c r="O29" s="360"/>
      <c r="P29" s="361"/>
      <c r="Q29" s="359">
        <v>4500</v>
      </c>
      <c r="R29" s="360"/>
      <c r="S29" s="360"/>
      <c r="T29" s="360"/>
      <c r="U29" s="360"/>
      <c r="V29" s="361"/>
      <c r="W29" s="426"/>
      <c r="X29" s="427"/>
      <c r="Y29" s="428"/>
      <c r="Z29" s="356" t="s">
        <v>170</v>
      </c>
      <c r="AA29" s="357"/>
      <c r="AB29" s="357"/>
      <c r="AC29" s="357"/>
      <c r="AD29" s="357"/>
      <c r="AE29" s="357"/>
      <c r="AF29" s="357"/>
      <c r="AG29" s="358"/>
      <c r="AH29" s="359">
        <v>1110</v>
      </c>
      <c r="AI29" s="360"/>
      <c r="AJ29" s="360"/>
      <c r="AK29" s="360"/>
      <c r="AL29" s="361"/>
      <c r="AM29" s="359">
        <v>3783097</v>
      </c>
      <c r="AN29" s="360"/>
      <c r="AO29" s="360"/>
      <c r="AP29" s="360"/>
      <c r="AQ29" s="360"/>
      <c r="AR29" s="361"/>
      <c r="AS29" s="359">
        <v>3408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1453575</v>
      </c>
      <c r="BO29" s="384"/>
      <c r="BP29" s="384"/>
      <c r="BQ29" s="384"/>
      <c r="BR29" s="384"/>
      <c r="BS29" s="384"/>
      <c r="BT29" s="384"/>
      <c r="BU29" s="385"/>
      <c r="BV29" s="383">
        <v>1351458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4704617</v>
      </c>
      <c r="BO30" s="387"/>
      <c r="BP30" s="387"/>
      <c r="BQ30" s="387"/>
      <c r="BR30" s="387"/>
      <c r="BS30" s="387"/>
      <c r="BT30" s="387"/>
      <c r="BU30" s="388"/>
      <c r="BV30" s="386">
        <v>4145885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千光寺山索道事業特別会計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甲世衛生組合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尾道ウォーターフロント開発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港湾事業特別会計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尾道駅前都市開発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夜間救急診療所事業特別会計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漁業集落排水事業特別会計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後期高齢者医療広域連合(特別会計)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尾道観光協会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救護施設事業特別会計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IF('各会計、関係団体の財政状況及び健全化判断比率'!B37="","",'各会計、関係団体の財政状況及び健全化判断比率'!B37)</f>
        <v>特定環境保全公共下水道事業特別会計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平山郁夫美術館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IF('各会計、関係団体の財政状況及び健全化判断比率'!B38="","",'各会計、関係団体の財政状況及び健全化判断比率'!B38)</f>
        <v>農業集落排水事業特別会計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おのみちバス</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IF('各会計、関係団体の財政状況及び健全化判断比率'!B39="","",'各会計、関係団体の財政状況及び健全化判断比率'!B39)</f>
        <v>渡船事業特別会計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公立大学法人尾道市立大学</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7" zoomScaleNormal="6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72834</v>
      </c>
      <c r="J41" s="83">
        <v>70138</v>
      </c>
      <c r="K41" s="83">
        <v>68465</v>
      </c>
      <c r="L41" s="83">
        <v>67954</v>
      </c>
      <c r="M41" s="84">
        <v>69139</v>
      </c>
    </row>
    <row r="42" spans="2:13" ht="27.75" customHeight="1">
      <c r="B42" s="1171"/>
      <c r="C42" s="1172"/>
      <c r="D42" s="85"/>
      <c r="E42" s="1175" t="s">
        <v>26</v>
      </c>
      <c r="F42" s="1175"/>
      <c r="G42" s="1175"/>
      <c r="H42" s="1176"/>
      <c r="I42" s="86" t="s">
        <v>486</v>
      </c>
      <c r="J42" s="87" t="s">
        <v>486</v>
      </c>
      <c r="K42" s="87" t="s">
        <v>486</v>
      </c>
      <c r="L42" s="87" t="s">
        <v>486</v>
      </c>
      <c r="M42" s="88" t="s">
        <v>486</v>
      </c>
    </row>
    <row r="43" spans="2:13" ht="27.75" customHeight="1">
      <c r="B43" s="1171"/>
      <c r="C43" s="1172"/>
      <c r="D43" s="85"/>
      <c r="E43" s="1175" t="s">
        <v>27</v>
      </c>
      <c r="F43" s="1175"/>
      <c r="G43" s="1175"/>
      <c r="H43" s="1176"/>
      <c r="I43" s="86">
        <v>13796</v>
      </c>
      <c r="J43" s="87">
        <v>14288</v>
      </c>
      <c r="K43" s="87">
        <v>15090</v>
      </c>
      <c r="L43" s="87">
        <v>15059</v>
      </c>
      <c r="M43" s="88">
        <v>14772</v>
      </c>
    </row>
    <row r="44" spans="2:13" ht="27.75" customHeight="1">
      <c r="B44" s="1171"/>
      <c r="C44" s="1172"/>
      <c r="D44" s="85"/>
      <c r="E44" s="1175" t="s">
        <v>28</v>
      </c>
      <c r="F44" s="1175"/>
      <c r="G44" s="1175"/>
      <c r="H44" s="1176"/>
      <c r="I44" s="86">
        <v>11</v>
      </c>
      <c r="J44" s="87">
        <v>4</v>
      </c>
      <c r="K44" s="87" t="s">
        <v>486</v>
      </c>
      <c r="L44" s="87" t="s">
        <v>486</v>
      </c>
      <c r="M44" s="88" t="s">
        <v>486</v>
      </c>
    </row>
    <row r="45" spans="2:13" ht="27.75" customHeight="1">
      <c r="B45" s="1171"/>
      <c r="C45" s="1172"/>
      <c r="D45" s="85"/>
      <c r="E45" s="1175" t="s">
        <v>29</v>
      </c>
      <c r="F45" s="1175"/>
      <c r="G45" s="1175"/>
      <c r="H45" s="1176"/>
      <c r="I45" s="86">
        <v>14145</v>
      </c>
      <c r="J45" s="87">
        <v>12671</v>
      </c>
      <c r="K45" s="87">
        <v>12081</v>
      </c>
      <c r="L45" s="87">
        <v>12001</v>
      </c>
      <c r="M45" s="88">
        <v>11214</v>
      </c>
    </row>
    <row r="46" spans="2:13" ht="27.75" customHeight="1">
      <c r="B46" s="1171"/>
      <c r="C46" s="1172"/>
      <c r="D46" s="85"/>
      <c r="E46" s="1175" t="s">
        <v>30</v>
      </c>
      <c r="F46" s="1175"/>
      <c r="G46" s="1175"/>
      <c r="H46" s="1176"/>
      <c r="I46" s="86" t="s">
        <v>486</v>
      </c>
      <c r="J46" s="87" t="s">
        <v>486</v>
      </c>
      <c r="K46" s="87" t="s">
        <v>486</v>
      </c>
      <c r="L46" s="87" t="s">
        <v>486</v>
      </c>
      <c r="M46" s="88" t="s">
        <v>486</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10840</v>
      </c>
      <c r="J49" s="87">
        <v>10952</v>
      </c>
      <c r="K49" s="87">
        <v>11808</v>
      </c>
      <c r="L49" s="87">
        <v>12325</v>
      </c>
      <c r="M49" s="88">
        <v>13678</v>
      </c>
    </row>
    <row r="50" spans="2:13" ht="27.75" customHeight="1">
      <c r="B50" s="1171"/>
      <c r="C50" s="1172"/>
      <c r="D50" s="85"/>
      <c r="E50" s="1175" t="s">
        <v>35</v>
      </c>
      <c r="F50" s="1175"/>
      <c r="G50" s="1175"/>
      <c r="H50" s="1176"/>
      <c r="I50" s="86">
        <v>12519</v>
      </c>
      <c r="J50" s="87">
        <v>13838</v>
      </c>
      <c r="K50" s="87">
        <v>13818</v>
      </c>
      <c r="L50" s="87">
        <v>12688</v>
      </c>
      <c r="M50" s="88">
        <v>12048</v>
      </c>
    </row>
    <row r="51" spans="2:13" ht="27.75" customHeight="1">
      <c r="B51" s="1173"/>
      <c r="C51" s="1174"/>
      <c r="D51" s="85"/>
      <c r="E51" s="1175" t="s">
        <v>36</v>
      </c>
      <c r="F51" s="1175"/>
      <c r="G51" s="1175"/>
      <c r="H51" s="1176"/>
      <c r="I51" s="86">
        <v>50138</v>
      </c>
      <c r="J51" s="87">
        <v>50018</v>
      </c>
      <c r="K51" s="87">
        <v>50499</v>
      </c>
      <c r="L51" s="87">
        <v>51681</v>
      </c>
      <c r="M51" s="88">
        <v>53891</v>
      </c>
    </row>
    <row r="52" spans="2:13" ht="27.75" customHeight="1" thickBot="1">
      <c r="B52" s="1177" t="s">
        <v>37</v>
      </c>
      <c r="C52" s="1178"/>
      <c r="D52" s="90"/>
      <c r="E52" s="1179" t="s">
        <v>38</v>
      </c>
      <c r="F52" s="1179"/>
      <c r="G52" s="1179"/>
      <c r="H52" s="1180"/>
      <c r="I52" s="91">
        <v>27290</v>
      </c>
      <c r="J52" s="92">
        <v>22292</v>
      </c>
      <c r="K52" s="92">
        <v>19511</v>
      </c>
      <c r="L52" s="92">
        <v>18320</v>
      </c>
      <c r="M52" s="93">
        <v>15508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29055</v>
      </c>
      <c r="E3" s="116"/>
      <c r="F3" s="117">
        <v>50804</v>
      </c>
      <c r="G3" s="118"/>
      <c r="H3" s="119"/>
    </row>
    <row r="4" spans="1:8">
      <c r="A4" s="120"/>
      <c r="B4" s="121"/>
      <c r="C4" s="122"/>
      <c r="D4" s="123">
        <v>16891</v>
      </c>
      <c r="E4" s="124"/>
      <c r="F4" s="125">
        <v>30480</v>
      </c>
      <c r="G4" s="126"/>
      <c r="H4" s="127"/>
    </row>
    <row r="5" spans="1:8">
      <c r="A5" s="108" t="s">
        <v>518</v>
      </c>
      <c r="B5" s="113"/>
      <c r="C5" s="114"/>
      <c r="D5" s="115">
        <v>33876</v>
      </c>
      <c r="E5" s="116"/>
      <c r="F5" s="117">
        <v>41433</v>
      </c>
      <c r="G5" s="118"/>
      <c r="H5" s="119"/>
    </row>
    <row r="6" spans="1:8">
      <c r="A6" s="120"/>
      <c r="B6" s="121"/>
      <c r="C6" s="122"/>
      <c r="D6" s="123">
        <v>23541</v>
      </c>
      <c r="E6" s="124"/>
      <c r="F6" s="125">
        <v>22351</v>
      </c>
      <c r="G6" s="126"/>
      <c r="H6" s="127"/>
    </row>
    <row r="7" spans="1:8">
      <c r="A7" s="108" t="s">
        <v>519</v>
      </c>
      <c r="B7" s="113"/>
      <c r="C7" s="114"/>
      <c r="D7" s="115">
        <v>37708</v>
      </c>
      <c r="E7" s="116"/>
      <c r="F7" s="117">
        <v>43493</v>
      </c>
      <c r="G7" s="118"/>
      <c r="H7" s="119"/>
    </row>
    <row r="8" spans="1:8">
      <c r="A8" s="120"/>
      <c r="B8" s="121"/>
      <c r="C8" s="122"/>
      <c r="D8" s="123">
        <v>24325</v>
      </c>
      <c r="E8" s="124"/>
      <c r="F8" s="125">
        <v>23254</v>
      </c>
      <c r="G8" s="126"/>
      <c r="H8" s="127"/>
    </row>
    <row r="9" spans="1:8">
      <c r="A9" s="108" t="s">
        <v>520</v>
      </c>
      <c r="B9" s="113"/>
      <c r="C9" s="114"/>
      <c r="D9" s="115">
        <v>51910</v>
      </c>
      <c r="E9" s="116"/>
      <c r="F9" s="117">
        <v>50840</v>
      </c>
      <c r="G9" s="118"/>
      <c r="H9" s="119"/>
    </row>
    <row r="10" spans="1:8">
      <c r="A10" s="120"/>
      <c r="B10" s="121"/>
      <c r="C10" s="122"/>
      <c r="D10" s="123">
        <v>29883</v>
      </c>
      <c r="E10" s="124"/>
      <c r="F10" s="125">
        <v>25367</v>
      </c>
      <c r="G10" s="126"/>
      <c r="H10" s="127"/>
    </row>
    <row r="11" spans="1:8">
      <c r="A11" s="108" t="s">
        <v>521</v>
      </c>
      <c r="B11" s="113"/>
      <c r="C11" s="114"/>
      <c r="D11" s="115">
        <v>66357</v>
      </c>
      <c r="E11" s="116"/>
      <c r="F11" s="117">
        <v>53605</v>
      </c>
      <c r="G11" s="118"/>
      <c r="H11" s="119"/>
    </row>
    <row r="12" spans="1:8">
      <c r="A12" s="120"/>
      <c r="B12" s="121"/>
      <c r="C12" s="128"/>
      <c r="D12" s="123">
        <v>40584</v>
      </c>
      <c r="E12" s="124"/>
      <c r="F12" s="125">
        <v>28343</v>
      </c>
      <c r="G12" s="126"/>
      <c r="H12" s="127"/>
    </row>
    <row r="13" spans="1:8">
      <c r="A13" s="108"/>
      <c r="B13" s="113"/>
      <c r="C13" s="129"/>
      <c r="D13" s="130">
        <v>43781</v>
      </c>
      <c r="E13" s="131"/>
      <c r="F13" s="132">
        <v>48035</v>
      </c>
      <c r="G13" s="133"/>
      <c r="H13" s="119"/>
    </row>
    <row r="14" spans="1:8">
      <c r="A14" s="120"/>
      <c r="B14" s="121"/>
      <c r="C14" s="122"/>
      <c r="D14" s="123">
        <v>27045</v>
      </c>
      <c r="E14" s="124"/>
      <c r="F14" s="125">
        <v>25959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1.81</v>
      </c>
      <c r="C19" s="134">
        <f>ROUND(VALUE(SUBSTITUTE(実質収支比率等に係る経年分析!G$48,"▲","-")),2)</f>
        <v>2.87</v>
      </c>
      <c r="D19" s="134">
        <f>ROUND(VALUE(SUBSTITUTE(実質収支比率等に係る経年分析!H$48,"▲","-")),2)</f>
        <v>0.57999999999999996</v>
      </c>
      <c r="E19" s="134">
        <f>ROUND(VALUE(SUBSTITUTE(実質収支比率等に係る経年分析!I$48,"▲","-")),2)</f>
        <v>2.64</v>
      </c>
      <c r="F19" s="134">
        <f>ROUND(VALUE(SUBSTITUTE(実質収支比率等に係る経年分析!J$48,"▲","-")),2)</f>
        <v>2.2799999999999998</v>
      </c>
    </row>
    <row r="20" spans="1:11">
      <c r="A20" s="134" t="s">
        <v>43</v>
      </c>
      <c r="B20" s="134">
        <f>ROUND(VALUE(SUBSTITUTE(実質収支比率等に係る経年分析!F$47,"▲","-")),2)</f>
        <v>8.73</v>
      </c>
      <c r="C20" s="134">
        <f>ROUND(VALUE(SUBSTITUTE(実質収支比率等に係る経年分析!G$47,"▲","-")),2)</f>
        <v>9.94</v>
      </c>
      <c r="D20" s="134">
        <f>ROUND(VALUE(SUBSTITUTE(実質収支比率等に係る経年分析!H$47,"▲","-")),2)</f>
        <v>11.45</v>
      </c>
      <c r="E20" s="134">
        <f>ROUND(VALUE(SUBSTITUTE(実質収支比率等に係る経年分析!I$47,"▲","-")),2)</f>
        <v>11.73</v>
      </c>
      <c r="F20" s="134">
        <f>ROUND(VALUE(SUBSTITUTE(実質収支比率等に係る経年分析!J$47,"▲","-")),2)</f>
        <v>13.1</v>
      </c>
    </row>
    <row r="21" spans="1:11">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2.17</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0.91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夜間救急診療所事業特別会計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港湾事業特別会計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6027</v>
      </c>
      <c r="E42" s="136"/>
      <c r="F42" s="136"/>
      <c r="G42" s="136">
        <f>'実質公債費比率（分子）の構造'!L$52</f>
        <v>6198</v>
      </c>
      <c r="H42" s="136"/>
      <c r="I42" s="136"/>
      <c r="J42" s="136">
        <f>'実質公債費比率（分子）の構造'!M$52</f>
        <v>6208</v>
      </c>
      <c r="K42" s="136"/>
      <c r="L42" s="136"/>
      <c r="M42" s="136">
        <f>'実質公債費比率（分子）の構造'!N$52</f>
        <v>6259</v>
      </c>
      <c r="N42" s="136"/>
      <c r="O42" s="136"/>
      <c r="P42" s="136">
        <f>'実質公債費比率（分子）の構造'!O$52</f>
        <v>6426</v>
      </c>
    </row>
    <row r="43" spans="1:16">
      <c r="A43" s="136" t="s">
        <v>52</v>
      </c>
      <c r="B43" s="136">
        <f>'実質公債費比率（分子）の構造'!K$51</f>
        <v>1</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4</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1251</v>
      </c>
      <c r="C46" s="136"/>
      <c r="D46" s="136"/>
      <c r="E46" s="136">
        <f>'実質公債費比率（分子）の構造'!L$48</f>
        <v>1387</v>
      </c>
      <c r="F46" s="136"/>
      <c r="G46" s="136"/>
      <c r="H46" s="136">
        <f>'実質公債費比率（分子）の構造'!M$48</f>
        <v>1311</v>
      </c>
      <c r="I46" s="136"/>
      <c r="J46" s="136"/>
      <c r="K46" s="136">
        <f>'実質公債費比率（分子）の構造'!N$48</f>
        <v>1324</v>
      </c>
      <c r="L46" s="136"/>
      <c r="M46" s="136"/>
      <c r="N46" s="136">
        <f>'実質公債費比率（分子）の構造'!O$48</f>
        <v>1253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7913</v>
      </c>
      <c r="C49" s="136"/>
      <c r="D49" s="136"/>
      <c r="E49" s="136">
        <f>'実質公債費比率（分子）の構造'!L$45</f>
        <v>7773</v>
      </c>
      <c r="F49" s="136"/>
      <c r="G49" s="136"/>
      <c r="H49" s="136">
        <f>'実質公債費比率（分子）の構造'!M$45</f>
        <v>7651</v>
      </c>
      <c r="I49" s="136"/>
      <c r="J49" s="136"/>
      <c r="K49" s="136">
        <f>'実質公債費比率（分子）の構造'!N$45</f>
        <v>7652</v>
      </c>
      <c r="L49" s="136"/>
      <c r="M49" s="136"/>
      <c r="N49" s="136">
        <f>'実質公債費比率（分子）の構造'!O$45</f>
        <v>7565</v>
      </c>
      <c r="O49" s="136"/>
      <c r="P49" s="136"/>
    </row>
    <row r="50" spans="1:16">
      <c r="A50" s="136" t="s">
        <v>59</v>
      </c>
      <c r="B50" s="136" t="e">
        <f>NA()</f>
        <v>#N/A</v>
      </c>
      <c r="C50" s="136">
        <f>IF(ISNUMBER('実質公債費比率（分子）の構造'!K$53),'実質公債費比率（分子）の構造'!K$53,NA())</f>
        <v>3145</v>
      </c>
      <c r="D50" s="136" t="e">
        <f>NA()</f>
        <v>#N/A</v>
      </c>
      <c r="E50" s="136" t="e">
        <f>NA()</f>
        <v>#N/A</v>
      </c>
      <c r="F50" s="136">
        <f>IF(ISNUMBER('実質公債費比率（分子）の構造'!L$53),'実質公債費比率（分子）の構造'!L$53,NA())</f>
        <v>2969</v>
      </c>
      <c r="G50" s="136" t="e">
        <f>NA()</f>
        <v>#N/A</v>
      </c>
      <c r="H50" s="136" t="e">
        <f>NA()</f>
        <v>#N/A</v>
      </c>
      <c r="I50" s="136">
        <f>IF(ISNUMBER('実質公債費比率（分子）の構造'!M$53),'実質公債費比率（分子）の構造'!M$53,NA())</f>
        <v>2758</v>
      </c>
      <c r="J50" s="136" t="e">
        <f>NA()</f>
        <v>#N/A</v>
      </c>
      <c r="K50" s="136" t="e">
        <f>NA()</f>
        <v>#N/A</v>
      </c>
      <c r="L50" s="136">
        <f>IF(ISNUMBER('実質公債費比率（分子）の構造'!N$53),'実質公債費比率（分子）の構造'!N$53,NA())</f>
        <v>2717</v>
      </c>
      <c r="M50" s="136" t="e">
        <f>NA()</f>
        <v>#N/A</v>
      </c>
      <c r="N50" s="136" t="e">
        <f>NA()</f>
        <v>#N/A</v>
      </c>
      <c r="O50" s="136">
        <f>IF(ISNUMBER('実質公債費比率（分子）の構造'!O$53),'実質公債費比率（分子）の構造'!O$53,NA())</f>
        <v>2392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50138</v>
      </c>
      <c r="E56" s="135"/>
      <c r="F56" s="135"/>
      <c r="G56" s="135">
        <f>'将来負担比率（分子）の構造'!J$51</f>
        <v>50018</v>
      </c>
      <c r="H56" s="135"/>
      <c r="I56" s="135"/>
      <c r="J56" s="135">
        <f>'将来負担比率（分子）の構造'!K$51</f>
        <v>50499</v>
      </c>
      <c r="K56" s="135"/>
      <c r="L56" s="135"/>
      <c r="M56" s="135">
        <f>'将来負担比率（分子）の構造'!L$51</f>
        <v>51681</v>
      </c>
      <c r="N56" s="135"/>
      <c r="O56" s="135"/>
      <c r="P56" s="135">
        <f>'将来負担比率（分子）の構造'!M$51</f>
        <v>53891</v>
      </c>
    </row>
    <row r="57" spans="1:16">
      <c r="A57" s="135" t="s">
        <v>35</v>
      </c>
      <c r="B57" s="135"/>
      <c r="C57" s="135"/>
      <c r="D57" s="135">
        <f>'将来負担比率（分子）の構造'!I$50</f>
        <v>12519</v>
      </c>
      <c r="E57" s="135"/>
      <c r="F57" s="135"/>
      <c r="G57" s="135">
        <f>'将来負担比率（分子）の構造'!J$50</f>
        <v>13838</v>
      </c>
      <c r="H57" s="135"/>
      <c r="I57" s="135"/>
      <c r="J57" s="135">
        <f>'将来負担比率（分子）の構造'!K$50</f>
        <v>13818</v>
      </c>
      <c r="K57" s="135"/>
      <c r="L57" s="135"/>
      <c r="M57" s="135">
        <f>'将来負担比率（分子）の構造'!L$50</f>
        <v>12688</v>
      </c>
      <c r="N57" s="135"/>
      <c r="O57" s="135"/>
      <c r="P57" s="135">
        <f>'将来負担比率（分子）の構造'!M$50</f>
        <v>12048</v>
      </c>
    </row>
    <row r="58" spans="1:16">
      <c r="A58" s="135" t="s">
        <v>34</v>
      </c>
      <c r="B58" s="135"/>
      <c r="C58" s="135"/>
      <c r="D58" s="135">
        <f>'将来負担比率（分子）の構造'!I$49</f>
        <v>10840</v>
      </c>
      <c r="E58" s="135"/>
      <c r="F58" s="135"/>
      <c r="G58" s="135">
        <f>'将来負担比率（分子）の構造'!J$49</f>
        <v>10952</v>
      </c>
      <c r="H58" s="135"/>
      <c r="I58" s="135"/>
      <c r="J58" s="135">
        <f>'将来負担比率（分子）の構造'!K$49</f>
        <v>11808</v>
      </c>
      <c r="K58" s="135"/>
      <c r="L58" s="135"/>
      <c r="M58" s="135">
        <f>'将来負担比率（分子）の構造'!L$49</f>
        <v>12325</v>
      </c>
      <c r="N58" s="135"/>
      <c r="O58" s="135"/>
      <c r="P58" s="135">
        <f>'将来負担比率（分子）の構造'!M$49</f>
        <v>13678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14145</v>
      </c>
      <c r="C62" s="135"/>
      <c r="D62" s="135"/>
      <c r="E62" s="135">
        <f>'将来負担比率（分子）の構造'!J$45</f>
        <v>12671</v>
      </c>
      <c r="F62" s="135"/>
      <c r="G62" s="135"/>
      <c r="H62" s="135">
        <f>'将来負担比率（分子）の構造'!K$45</f>
        <v>12081</v>
      </c>
      <c r="I62" s="135"/>
      <c r="J62" s="135"/>
      <c r="K62" s="135">
        <f>'将来負担比率（分子）の構造'!L$45</f>
        <v>12001</v>
      </c>
      <c r="L62" s="135"/>
      <c r="M62" s="135"/>
      <c r="N62" s="135">
        <f>'将来負担比率（分子）の構造'!M$45</f>
        <v>11214</v>
      </c>
      <c r="O62" s="135"/>
      <c r="P62" s="135"/>
    </row>
    <row r="63" spans="1:16">
      <c r="A63" s="135" t="s">
        <v>28</v>
      </c>
      <c r="B63" s="135">
        <f>'将来負担比率（分子）の構造'!I$44</f>
        <v>11</v>
      </c>
      <c r="C63" s="135"/>
      <c r="D63" s="135"/>
      <c r="E63" s="135">
        <f>'将来負担比率（分子）の構造'!J$44</f>
        <v>4</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13796</v>
      </c>
      <c r="C64" s="135"/>
      <c r="D64" s="135"/>
      <c r="E64" s="135">
        <f>'将来負担比率（分子）の構造'!J$43</f>
        <v>14288</v>
      </c>
      <c r="F64" s="135"/>
      <c r="G64" s="135"/>
      <c r="H64" s="135">
        <f>'将来負担比率（分子）の構造'!K$43</f>
        <v>15090</v>
      </c>
      <c r="I64" s="135"/>
      <c r="J64" s="135"/>
      <c r="K64" s="135">
        <f>'将来負担比率（分子）の構造'!L$43</f>
        <v>15059</v>
      </c>
      <c r="L64" s="135"/>
      <c r="M64" s="135"/>
      <c r="N64" s="135">
        <f>'将来負担比率（分子）の構造'!M$43</f>
        <v>14772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72834</v>
      </c>
      <c r="C66" s="135"/>
      <c r="D66" s="135"/>
      <c r="E66" s="135">
        <f>'将来負担比率（分子）の構造'!J$41</f>
        <v>70138</v>
      </c>
      <c r="F66" s="135"/>
      <c r="G66" s="135"/>
      <c r="H66" s="135">
        <f>'将来負担比率（分子）の構造'!K$41</f>
        <v>68465</v>
      </c>
      <c r="I66" s="135"/>
      <c r="J66" s="135"/>
      <c r="K66" s="135">
        <f>'将来負担比率（分子）の構造'!L$41</f>
        <v>67954</v>
      </c>
      <c r="L66" s="135"/>
      <c r="M66" s="135"/>
      <c r="N66" s="135">
        <f>'将来負担比率（分子）の構造'!M$41</f>
        <v>69139</v>
      </c>
      <c r="O66" s="135"/>
      <c r="P66" s="135"/>
    </row>
    <row r="67" spans="1:16">
      <c r="A67" s="135" t="s">
        <v>63</v>
      </c>
      <c r="B67" s="135" t="e">
        <f>NA()</f>
        <v>#N/A</v>
      </c>
      <c r="C67" s="135">
        <f>IF(ISNUMBER('将来負担比率（分子）の構造'!I$52), IF('将来負担比率（分子）の構造'!I$52 &lt; 0, 0, '将来負担比率（分子）の構造'!I$52), NA())</f>
        <v>27290</v>
      </c>
      <c r="D67" s="135" t="e">
        <f>NA()</f>
        <v>#N/A</v>
      </c>
      <c r="E67" s="135" t="e">
        <f>NA()</f>
        <v>#N/A</v>
      </c>
      <c r="F67" s="135">
        <f>IF(ISNUMBER('将来負担比率（分子）の構造'!J$52), IF('将来負担比率（分子）の構造'!J$52 &lt; 0, 0, '将来負担比率（分子）の構造'!J$52), NA())</f>
        <v>22292</v>
      </c>
      <c r="G67" s="135" t="e">
        <f>NA()</f>
        <v>#N/A</v>
      </c>
      <c r="H67" s="135" t="e">
        <f>NA()</f>
        <v>#N/A</v>
      </c>
      <c r="I67" s="135">
        <f>IF(ISNUMBER('将来負担比率（分子）の構造'!K$52), IF('将来負担比率（分子）の構造'!K$52 &lt; 0, 0, '将来負担比率（分子）の構造'!K$52), NA())</f>
        <v>19511</v>
      </c>
      <c r="J67" s="135" t="e">
        <f>NA()</f>
        <v>#N/A</v>
      </c>
      <c r="K67" s="135" t="e">
        <f>NA()</f>
        <v>#N/A</v>
      </c>
      <c r="L67" s="135">
        <f>IF(ISNUMBER('将来負担比率（分子）の構造'!L$52), IF('将来負担比率（分子）の構造'!L$52 &lt; 0, 0, '将来負担比率（分子）の構造'!L$52), NA())</f>
        <v>18320</v>
      </c>
      <c r="M67" s="135" t="e">
        <f>NA()</f>
        <v>#N/A</v>
      </c>
      <c r="N67" s="135" t="e">
        <f>NA()</f>
        <v>#N/A</v>
      </c>
      <c r="O67" s="135">
        <f>IF(ISNUMBER('将来負担比率（分子）の構造'!M$52), IF('将来負担比率（分子）の構造'!M$52 &lt; 0, 0, '将来負担比率（分子）の構造'!M$52), NA())</f>
        <v>15508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18361672</v>
      </c>
      <c r="S5" s="639"/>
      <c r="T5" s="639"/>
      <c r="U5" s="639"/>
      <c r="V5" s="639"/>
      <c r="W5" s="639"/>
      <c r="X5" s="639"/>
      <c r="Y5" s="686"/>
      <c r="Z5" s="699">
        <v>29.5</v>
      </c>
      <c r="AA5" s="699"/>
      <c r="AB5" s="699"/>
      <c r="AC5" s="699"/>
      <c r="AD5" s="700">
        <v>17137994</v>
      </c>
      <c r="AE5" s="700"/>
      <c r="AF5" s="700"/>
      <c r="AG5" s="700"/>
      <c r="AH5" s="700"/>
      <c r="AI5" s="700"/>
      <c r="AJ5" s="700"/>
      <c r="AK5" s="700"/>
      <c r="AL5" s="687">
        <v>51.6</v>
      </c>
      <c r="AM5" s="656"/>
      <c r="AN5" s="656"/>
      <c r="AO5" s="688"/>
      <c r="AP5" s="675" t="s">
        <v>208</v>
      </c>
      <c r="AQ5" s="676"/>
      <c r="AR5" s="676"/>
      <c r="AS5" s="676"/>
      <c r="AT5" s="676"/>
      <c r="AU5" s="676"/>
      <c r="AV5" s="676"/>
      <c r="AW5" s="676"/>
      <c r="AX5" s="676"/>
      <c r="AY5" s="676"/>
      <c r="AZ5" s="676"/>
      <c r="BA5" s="676"/>
      <c r="BB5" s="676"/>
      <c r="BC5" s="676"/>
      <c r="BD5" s="676"/>
      <c r="BE5" s="676"/>
      <c r="BF5" s="677"/>
      <c r="BG5" s="588">
        <v>17137994</v>
      </c>
      <c r="BH5" s="589"/>
      <c r="BI5" s="589"/>
      <c r="BJ5" s="589"/>
      <c r="BK5" s="589"/>
      <c r="BL5" s="589"/>
      <c r="BM5" s="589"/>
      <c r="BN5" s="590"/>
      <c r="BO5" s="641">
        <v>93.3</v>
      </c>
      <c r="BP5" s="641"/>
      <c r="BQ5" s="641"/>
      <c r="BR5" s="641"/>
      <c r="BS5" s="642">
        <v>393986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425243</v>
      </c>
      <c r="S6" s="589"/>
      <c r="T6" s="589"/>
      <c r="U6" s="589"/>
      <c r="V6" s="589"/>
      <c r="W6" s="589"/>
      <c r="X6" s="589"/>
      <c r="Y6" s="590"/>
      <c r="Z6" s="641">
        <v>0.7</v>
      </c>
      <c r="AA6" s="641"/>
      <c r="AB6" s="641"/>
      <c r="AC6" s="641"/>
      <c r="AD6" s="642">
        <v>425243</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17137994</v>
      </c>
      <c r="BH6" s="589"/>
      <c r="BI6" s="589"/>
      <c r="BJ6" s="589"/>
      <c r="BK6" s="589"/>
      <c r="BL6" s="589"/>
      <c r="BM6" s="589"/>
      <c r="BN6" s="590"/>
      <c r="BO6" s="641">
        <v>93.3</v>
      </c>
      <c r="BP6" s="641"/>
      <c r="BQ6" s="641"/>
      <c r="BR6" s="641"/>
      <c r="BS6" s="642">
        <v>393986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444641</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444640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46830</v>
      </c>
      <c r="S7" s="589"/>
      <c r="T7" s="589"/>
      <c r="U7" s="589"/>
      <c r="V7" s="589"/>
      <c r="W7" s="589"/>
      <c r="X7" s="589"/>
      <c r="Y7" s="590"/>
      <c r="Z7" s="641">
        <v>0.1</v>
      </c>
      <c r="AA7" s="641"/>
      <c r="AB7" s="641"/>
      <c r="AC7" s="641"/>
      <c r="AD7" s="642">
        <v>46830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7797596</v>
      </c>
      <c r="BH7" s="589"/>
      <c r="BI7" s="589"/>
      <c r="BJ7" s="589"/>
      <c r="BK7" s="589"/>
      <c r="BL7" s="589"/>
      <c r="BM7" s="589"/>
      <c r="BN7" s="590"/>
      <c r="BO7" s="641">
        <v>42.5</v>
      </c>
      <c r="BP7" s="641"/>
      <c r="BQ7" s="641"/>
      <c r="BR7" s="641"/>
      <c r="BS7" s="642">
        <v>393986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6627256</v>
      </c>
      <c r="CS7" s="589"/>
      <c r="CT7" s="589"/>
      <c r="CU7" s="589"/>
      <c r="CV7" s="589"/>
      <c r="CW7" s="589"/>
      <c r="CX7" s="589"/>
      <c r="CY7" s="590"/>
      <c r="CZ7" s="641">
        <v>10.9</v>
      </c>
      <c r="DA7" s="641"/>
      <c r="DB7" s="641"/>
      <c r="DC7" s="641"/>
      <c r="DD7" s="594">
        <v>171869</v>
      </c>
      <c r="DE7" s="589"/>
      <c r="DF7" s="589"/>
      <c r="DG7" s="589"/>
      <c r="DH7" s="589"/>
      <c r="DI7" s="589"/>
      <c r="DJ7" s="589"/>
      <c r="DK7" s="589"/>
      <c r="DL7" s="589"/>
      <c r="DM7" s="589"/>
      <c r="DN7" s="589"/>
      <c r="DO7" s="589"/>
      <c r="DP7" s="590"/>
      <c r="DQ7" s="594">
        <v>5882083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130108</v>
      </c>
      <c r="S8" s="589"/>
      <c r="T8" s="589"/>
      <c r="U8" s="589"/>
      <c r="V8" s="589"/>
      <c r="W8" s="589"/>
      <c r="X8" s="589"/>
      <c r="Y8" s="590"/>
      <c r="Z8" s="641">
        <v>0.2</v>
      </c>
      <c r="AA8" s="641"/>
      <c r="AB8" s="641"/>
      <c r="AC8" s="641"/>
      <c r="AD8" s="642">
        <v>130108</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224465</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21336010</v>
      </c>
      <c r="CS8" s="589"/>
      <c r="CT8" s="589"/>
      <c r="CU8" s="589"/>
      <c r="CV8" s="589"/>
      <c r="CW8" s="589"/>
      <c r="CX8" s="589"/>
      <c r="CY8" s="590"/>
      <c r="CZ8" s="641">
        <v>35</v>
      </c>
      <c r="DA8" s="641"/>
      <c r="DB8" s="641"/>
      <c r="DC8" s="641"/>
      <c r="DD8" s="594">
        <v>470768</v>
      </c>
      <c r="DE8" s="589"/>
      <c r="DF8" s="589"/>
      <c r="DG8" s="589"/>
      <c r="DH8" s="589"/>
      <c r="DI8" s="589"/>
      <c r="DJ8" s="589"/>
      <c r="DK8" s="589"/>
      <c r="DL8" s="589"/>
      <c r="DM8" s="589"/>
      <c r="DN8" s="589"/>
      <c r="DO8" s="589"/>
      <c r="DP8" s="590"/>
      <c r="DQ8" s="594">
        <v>10862005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70133</v>
      </c>
      <c r="S9" s="589"/>
      <c r="T9" s="589"/>
      <c r="U9" s="589"/>
      <c r="V9" s="589"/>
      <c r="W9" s="589"/>
      <c r="X9" s="589"/>
      <c r="Y9" s="590"/>
      <c r="Z9" s="641">
        <v>0.1</v>
      </c>
      <c r="AA9" s="641"/>
      <c r="AB9" s="641"/>
      <c r="AC9" s="641"/>
      <c r="AD9" s="642">
        <v>70133</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5900058</v>
      </c>
      <c r="BH9" s="589"/>
      <c r="BI9" s="589"/>
      <c r="BJ9" s="589"/>
      <c r="BK9" s="589"/>
      <c r="BL9" s="589"/>
      <c r="BM9" s="589"/>
      <c r="BN9" s="590"/>
      <c r="BO9" s="641">
        <v>32.1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4622003</v>
      </c>
      <c r="CS9" s="589"/>
      <c r="CT9" s="589"/>
      <c r="CU9" s="589"/>
      <c r="CV9" s="589"/>
      <c r="CW9" s="589"/>
      <c r="CX9" s="589"/>
      <c r="CY9" s="590"/>
      <c r="CZ9" s="641">
        <v>7.6</v>
      </c>
      <c r="DA9" s="641"/>
      <c r="DB9" s="641"/>
      <c r="DC9" s="641"/>
      <c r="DD9" s="594">
        <v>106487</v>
      </c>
      <c r="DE9" s="589"/>
      <c r="DF9" s="589"/>
      <c r="DG9" s="589"/>
      <c r="DH9" s="589"/>
      <c r="DI9" s="589"/>
      <c r="DJ9" s="589"/>
      <c r="DK9" s="589"/>
      <c r="DL9" s="589"/>
      <c r="DM9" s="589"/>
      <c r="DN9" s="589"/>
      <c r="DO9" s="589"/>
      <c r="DP9" s="590"/>
      <c r="DQ9" s="594">
        <v>3983919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1649084</v>
      </c>
      <c r="S10" s="589"/>
      <c r="T10" s="589"/>
      <c r="U10" s="589"/>
      <c r="V10" s="589"/>
      <c r="W10" s="589"/>
      <c r="X10" s="589"/>
      <c r="Y10" s="590"/>
      <c r="Z10" s="641">
        <v>2.6</v>
      </c>
      <c r="AA10" s="641"/>
      <c r="AB10" s="641"/>
      <c r="AC10" s="641"/>
      <c r="AD10" s="642">
        <v>1649084</v>
      </c>
      <c r="AE10" s="642"/>
      <c r="AF10" s="642"/>
      <c r="AG10" s="642"/>
      <c r="AH10" s="642"/>
      <c r="AI10" s="642"/>
      <c r="AJ10" s="642"/>
      <c r="AK10" s="642"/>
      <c r="AL10" s="611">
        <v>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356801</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375983</v>
      </c>
      <c r="CS10" s="589"/>
      <c r="CT10" s="589"/>
      <c r="CU10" s="589"/>
      <c r="CV10" s="589"/>
      <c r="CW10" s="589"/>
      <c r="CX10" s="589"/>
      <c r="CY10" s="590"/>
      <c r="CZ10" s="641">
        <v>0.6</v>
      </c>
      <c r="DA10" s="641"/>
      <c r="DB10" s="641"/>
      <c r="DC10" s="641"/>
      <c r="DD10" s="594">
        <v>9126</v>
      </c>
      <c r="DE10" s="589"/>
      <c r="DF10" s="589"/>
      <c r="DG10" s="589"/>
      <c r="DH10" s="589"/>
      <c r="DI10" s="589"/>
      <c r="DJ10" s="589"/>
      <c r="DK10" s="589"/>
      <c r="DL10" s="589"/>
      <c r="DM10" s="589"/>
      <c r="DN10" s="589"/>
      <c r="DO10" s="589"/>
      <c r="DP10" s="590"/>
      <c r="DQ10" s="594">
        <v>68463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13017</v>
      </c>
      <c r="S11" s="589"/>
      <c r="T11" s="589"/>
      <c r="U11" s="589"/>
      <c r="V11" s="589"/>
      <c r="W11" s="589"/>
      <c r="X11" s="589"/>
      <c r="Y11" s="590"/>
      <c r="Z11" s="641">
        <v>0</v>
      </c>
      <c r="AA11" s="641"/>
      <c r="AB11" s="641"/>
      <c r="AC11" s="641"/>
      <c r="AD11" s="642">
        <v>13017</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1316272</v>
      </c>
      <c r="BH11" s="589"/>
      <c r="BI11" s="589"/>
      <c r="BJ11" s="589"/>
      <c r="BK11" s="589"/>
      <c r="BL11" s="589"/>
      <c r="BM11" s="589"/>
      <c r="BN11" s="590"/>
      <c r="BO11" s="641">
        <v>7.2</v>
      </c>
      <c r="BP11" s="641"/>
      <c r="BQ11" s="641"/>
      <c r="BR11" s="641"/>
      <c r="BS11" s="594">
        <v>393986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937022</v>
      </c>
      <c r="CS11" s="589"/>
      <c r="CT11" s="589"/>
      <c r="CU11" s="589"/>
      <c r="CV11" s="589"/>
      <c r="CW11" s="589"/>
      <c r="CX11" s="589"/>
      <c r="CY11" s="590"/>
      <c r="CZ11" s="641">
        <v>1.5</v>
      </c>
      <c r="DA11" s="641"/>
      <c r="DB11" s="641"/>
      <c r="DC11" s="641"/>
      <c r="DD11" s="594">
        <v>373905</v>
      </c>
      <c r="DE11" s="589"/>
      <c r="DF11" s="589"/>
      <c r="DG11" s="589"/>
      <c r="DH11" s="589"/>
      <c r="DI11" s="589"/>
      <c r="DJ11" s="589"/>
      <c r="DK11" s="589"/>
      <c r="DL11" s="589"/>
      <c r="DM11" s="589"/>
      <c r="DN11" s="589"/>
      <c r="DO11" s="589"/>
      <c r="DP11" s="590"/>
      <c r="DQ11" s="594">
        <v>674839</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8084424</v>
      </c>
      <c r="BH12" s="589"/>
      <c r="BI12" s="589"/>
      <c r="BJ12" s="589"/>
      <c r="BK12" s="589"/>
      <c r="BL12" s="589"/>
      <c r="BM12" s="589"/>
      <c r="BN12" s="590"/>
      <c r="BO12" s="641">
        <v>44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2036798</v>
      </c>
      <c r="CS12" s="589"/>
      <c r="CT12" s="589"/>
      <c r="CU12" s="589"/>
      <c r="CV12" s="589"/>
      <c r="CW12" s="589"/>
      <c r="CX12" s="589"/>
      <c r="CY12" s="590"/>
      <c r="CZ12" s="641">
        <v>3.3</v>
      </c>
      <c r="DA12" s="641"/>
      <c r="DB12" s="641"/>
      <c r="DC12" s="641"/>
      <c r="DD12" s="594">
        <v>13304</v>
      </c>
      <c r="DE12" s="589"/>
      <c r="DF12" s="589"/>
      <c r="DG12" s="589"/>
      <c r="DH12" s="589"/>
      <c r="DI12" s="589"/>
      <c r="DJ12" s="589"/>
      <c r="DK12" s="589"/>
      <c r="DL12" s="589"/>
      <c r="DM12" s="589"/>
      <c r="DN12" s="589"/>
      <c r="DO12" s="589"/>
      <c r="DP12" s="590"/>
      <c r="DQ12" s="594">
        <v>801686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59171</v>
      </c>
      <c r="S13" s="589"/>
      <c r="T13" s="589"/>
      <c r="U13" s="589"/>
      <c r="V13" s="589"/>
      <c r="W13" s="589"/>
      <c r="X13" s="589"/>
      <c r="Y13" s="590"/>
      <c r="Z13" s="641">
        <v>0.1</v>
      </c>
      <c r="AA13" s="641"/>
      <c r="AB13" s="641"/>
      <c r="AC13" s="641"/>
      <c r="AD13" s="642">
        <v>59171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8070531</v>
      </c>
      <c r="BH13" s="589"/>
      <c r="BI13" s="589"/>
      <c r="BJ13" s="589"/>
      <c r="BK13" s="589"/>
      <c r="BL13" s="589"/>
      <c r="BM13" s="589"/>
      <c r="BN13" s="590"/>
      <c r="BO13" s="641">
        <v>44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5414909</v>
      </c>
      <c r="CS13" s="589"/>
      <c r="CT13" s="589"/>
      <c r="CU13" s="589"/>
      <c r="CV13" s="589"/>
      <c r="CW13" s="589"/>
      <c r="CX13" s="589"/>
      <c r="CY13" s="590"/>
      <c r="CZ13" s="641">
        <v>8.9</v>
      </c>
      <c r="DA13" s="641"/>
      <c r="DB13" s="641"/>
      <c r="DC13" s="641"/>
      <c r="DD13" s="594">
        <v>2835340</v>
      </c>
      <c r="DE13" s="589"/>
      <c r="DF13" s="589"/>
      <c r="DG13" s="589"/>
      <c r="DH13" s="589"/>
      <c r="DI13" s="589"/>
      <c r="DJ13" s="589"/>
      <c r="DK13" s="589"/>
      <c r="DL13" s="589"/>
      <c r="DM13" s="589"/>
      <c r="DN13" s="589"/>
      <c r="DO13" s="589"/>
      <c r="DP13" s="590"/>
      <c r="DQ13" s="594">
        <v>2979137</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361480</v>
      </c>
      <c r="BH14" s="589"/>
      <c r="BI14" s="589"/>
      <c r="BJ14" s="589"/>
      <c r="BK14" s="589"/>
      <c r="BL14" s="589"/>
      <c r="BM14" s="589"/>
      <c r="BN14" s="590"/>
      <c r="BO14" s="641">
        <v>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2833335</v>
      </c>
      <c r="CS14" s="589"/>
      <c r="CT14" s="589"/>
      <c r="CU14" s="589"/>
      <c r="CV14" s="589"/>
      <c r="CW14" s="589"/>
      <c r="CX14" s="589"/>
      <c r="CY14" s="590"/>
      <c r="CZ14" s="641">
        <v>4.5999999999999996</v>
      </c>
      <c r="DA14" s="641"/>
      <c r="DB14" s="641"/>
      <c r="DC14" s="641"/>
      <c r="DD14" s="594">
        <v>778509</v>
      </c>
      <c r="DE14" s="589"/>
      <c r="DF14" s="589"/>
      <c r="DG14" s="589"/>
      <c r="DH14" s="589"/>
      <c r="DI14" s="589"/>
      <c r="DJ14" s="589"/>
      <c r="DK14" s="589"/>
      <c r="DL14" s="589"/>
      <c r="DM14" s="589"/>
      <c r="DN14" s="589"/>
      <c r="DO14" s="589"/>
      <c r="DP14" s="590"/>
      <c r="DQ14" s="594">
        <v>2041499</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61709</v>
      </c>
      <c r="S15" s="589"/>
      <c r="T15" s="589"/>
      <c r="U15" s="589"/>
      <c r="V15" s="589"/>
      <c r="W15" s="589"/>
      <c r="X15" s="589"/>
      <c r="Y15" s="590"/>
      <c r="Z15" s="641">
        <v>0.1</v>
      </c>
      <c r="AA15" s="641"/>
      <c r="AB15" s="641"/>
      <c r="AC15" s="641"/>
      <c r="AD15" s="642">
        <v>61709</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894494</v>
      </c>
      <c r="BH15" s="589"/>
      <c r="BI15" s="589"/>
      <c r="BJ15" s="589"/>
      <c r="BK15" s="589"/>
      <c r="BL15" s="589"/>
      <c r="BM15" s="589"/>
      <c r="BN15" s="590"/>
      <c r="BO15" s="641">
        <v>4.9000000000000004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8797984</v>
      </c>
      <c r="CS15" s="589"/>
      <c r="CT15" s="589"/>
      <c r="CU15" s="589"/>
      <c r="CV15" s="589"/>
      <c r="CW15" s="589"/>
      <c r="CX15" s="589"/>
      <c r="CY15" s="590"/>
      <c r="CZ15" s="641">
        <v>14.4</v>
      </c>
      <c r="DA15" s="641"/>
      <c r="DB15" s="641"/>
      <c r="DC15" s="641"/>
      <c r="DD15" s="594">
        <v>4764002</v>
      </c>
      <c r="DE15" s="589"/>
      <c r="DF15" s="589"/>
      <c r="DG15" s="589"/>
      <c r="DH15" s="589"/>
      <c r="DI15" s="589"/>
      <c r="DJ15" s="589"/>
      <c r="DK15" s="589"/>
      <c r="DL15" s="589"/>
      <c r="DM15" s="589"/>
      <c r="DN15" s="589"/>
      <c r="DO15" s="589"/>
      <c r="DP15" s="590"/>
      <c r="DQ15" s="594">
        <v>4234045</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15334834</v>
      </c>
      <c r="S16" s="589"/>
      <c r="T16" s="589"/>
      <c r="U16" s="589"/>
      <c r="V16" s="589"/>
      <c r="W16" s="589"/>
      <c r="X16" s="589"/>
      <c r="Y16" s="590"/>
      <c r="Z16" s="641">
        <v>24.6</v>
      </c>
      <c r="AA16" s="641"/>
      <c r="AB16" s="641"/>
      <c r="AC16" s="641"/>
      <c r="AD16" s="642">
        <v>13545633</v>
      </c>
      <c r="AE16" s="642"/>
      <c r="AF16" s="642"/>
      <c r="AG16" s="642"/>
      <c r="AH16" s="642"/>
      <c r="AI16" s="642"/>
      <c r="AJ16" s="642"/>
      <c r="AK16" s="642"/>
      <c r="AL16" s="611">
        <v>40.799999999999997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31809</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17727</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13545633</v>
      </c>
      <c r="S17" s="589"/>
      <c r="T17" s="589"/>
      <c r="U17" s="589"/>
      <c r="V17" s="589"/>
      <c r="W17" s="589"/>
      <c r="X17" s="589"/>
      <c r="Y17" s="590"/>
      <c r="Z17" s="641">
        <v>21.7</v>
      </c>
      <c r="AA17" s="641"/>
      <c r="AB17" s="641"/>
      <c r="AC17" s="641"/>
      <c r="AD17" s="642">
        <v>13545633</v>
      </c>
      <c r="AE17" s="642"/>
      <c r="AF17" s="642"/>
      <c r="AG17" s="642"/>
      <c r="AH17" s="642"/>
      <c r="AI17" s="642"/>
      <c r="AJ17" s="642"/>
      <c r="AK17" s="642"/>
      <c r="AL17" s="611">
        <v>40.799999999999997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7566669</v>
      </c>
      <c r="CS17" s="589"/>
      <c r="CT17" s="589"/>
      <c r="CU17" s="589"/>
      <c r="CV17" s="589"/>
      <c r="CW17" s="589"/>
      <c r="CX17" s="589"/>
      <c r="CY17" s="590"/>
      <c r="CZ17" s="641">
        <v>12.4</v>
      </c>
      <c r="DA17" s="641"/>
      <c r="DB17" s="641"/>
      <c r="DC17" s="641"/>
      <c r="DD17" s="594" t="s">
        <v>221</v>
      </c>
      <c r="DE17" s="589"/>
      <c r="DF17" s="589"/>
      <c r="DG17" s="589"/>
      <c r="DH17" s="589"/>
      <c r="DI17" s="589"/>
      <c r="DJ17" s="589"/>
      <c r="DK17" s="589"/>
      <c r="DL17" s="589"/>
      <c r="DM17" s="589"/>
      <c r="DN17" s="589"/>
      <c r="DO17" s="589"/>
      <c r="DP17" s="590"/>
      <c r="DQ17" s="594">
        <v>7373148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1789187</v>
      </c>
      <c r="S18" s="589"/>
      <c r="T18" s="589"/>
      <c r="U18" s="589"/>
      <c r="V18" s="589"/>
      <c r="W18" s="589"/>
      <c r="X18" s="589"/>
      <c r="Y18" s="590"/>
      <c r="Z18" s="641">
        <v>2.9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7738</v>
      </c>
      <c r="CS18" s="589"/>
      <c r="CT18" s="589"/>
      <c r="CU18" s="589"/>
      <c r="CV18" s="589"/>
      <c r="CW18" s="589"/>
      <c r="CX18" s="589"/>
      <c r="CY18" s="590"/>
      <c r="CZ18" s="641">
        <v>0</v>
      </c>
      <c r="DA18" s="641"/>
      <c r="DB18" s="641"/>
      <c r="DC18" s="641"/>
      <c r="DD18" s="594" t="s">
        <v>221</v>
      </c>
      <c r="DE18" s="589"/>
      <c r="DF18" s="589"/>
      <c r="DG18" s="589"/>
      <c r="DH18" s="589"/>
      <c r="DI18" s="589"/>
      <c r="DJ18" s="589"/>
      <c r="DK18" s="589"/>
      <c r="DL18" s="589"/>
      <c r="DM18" s="589"/>
      <c r="DN18" s="589"/>
      <c r="DO18" s="589"/>
      <c r="DP18" s="590"/>
      <c r="DQ18" s="594">
        <v>7738</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14</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1223678</v>
      </c>
      <c r="BH19" s="589"/>
      <c r="BI19" s="589"/>
      <c r="BJ19" s="589"/>
      <c r="BK19" s="589"/>
      <c r="BL19" s="589"/>
      <c r="BM19" s="589"/>
      <c r="BN19" s="590"/>
      <c r="BO19" s="641">
        <v>6.7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36151801</v>
      </c>
      <c r="S20" s="589"/>
      <c r="T20" s="589"/>
      <c r="U20" s="589"/>
      <c r="V20" s="589"/>
      <c r="W20" s="589"/>
      <c r="X20" s="589"/>
      <c r="Y20" s="590"/>
      <c r="Z20" s="641">
        <v>58</v>
      </c>
      <c r="AA20" s="641"/>
      <c r="AB20" s="641"/>
      <c r="AC20" s="641"/>
      <c r="AD20" s="642">
        <v>33138922</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1223678</v>
      </c>
      <c r="BH20" s="589"/>
      <c r="BI20" s="589"/>
      <c r="BJ20" s="589"/>
      <c r="BK20" s="589"/>
      <c r="BL20" s="589"/>
      <c r="BM20" s="589"/>
      <c r="BN20" s="590"/>
      <c r="BO20" s="641">
        <v>6.7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61032157</v>
      </c>
      <c r="CS20" s="589"/>
      <c r="CT20" s="589"/>
      <c r="CU20" s="589"/>
      <c r="CV20" s="589"/>
      <c r="CW20" s="589"/>
      <c r="CX20" s="589"/>
      <c r="CY20" s="590"/>
      <c r="CZ20" s="641">
        <v>100</v>
      </c>
      <c r="DA20" s="641"/>
      <c r="DB20" s="641"/>
      <c r="DC20" s="641"/>
      <c r="DD20" s="594">
        <v>9523310</v>
      </c>
      <c r="DE20" s="589"/>
      <c r="DF20" s="589"/>
      <c r="DG20" s="589"/>
      <c r="DH20" s="589"/>
      <c r="DI20" s="589"/>
      <c r="DJ20" s="589"/>
      <c r="DK20" s="589"/>
      <c r="DL20" s="589"/>
      <c r="DM20" s="589"/>
      <c r="DN20" s="589"/>
      <c r="DO20" s="589"/>
      <c r="DP20" s="590"/>
      <c r="DQ20" s="594">
        <v>39370929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18776</v>
      </c>
      <c r="S21" s="589"/>
      <c r="T21" s="589"/>
      <c r="U21" s="589"/>
      <c r="V21" s="589"/>
      <c r="W21" s="589"/>
      <c r="X21" s="589"/>
      <c r="Y21" s="590"/>
      <c r="Z21" s="641">
        <v>0</v>
      </c>
      <c r="AA21" s="641"/>
      <c r="AB21" s="641"/>
      <c r="AC21" s="641"/>
      <c r="AD21" s="642">
        <v>18776</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872826</v>
      </c>
      <c r="S22" s="589"/>
      <c r="T22" s="589"/>
      <c r="U22" s="589"/>
      <c r="V22" s="589"/>
      <c r="W22" s="589"/>
      <c r="X22" s="589"/>
      <c r="Y22" s="590"/>
      <c r="Z22" s="641">
        <v>1.4</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1144129</v>
      </c>
      <c r="S23" s="589"/>
      <c r="T23" s="589"/>
      <c r="U23" s="589"/>
      <c r="V23" s="589"/>
      <c r="W23" s="589"/>
      <c r="X23" s="589"/>
      <c r="Y23" s="590"/>
      <c r="Z23" s="641">
        <v>1.8</v>
      </c>
      <c r="AA23" s="641"/>
      <c r="AB23" s="641"/>
      <c r="AC23" s="641"/>
      <c r="AD23" s="642">
        <v>54353</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1223678</v>
      </c>
      <c r="BH23" s="589"/>
      <c r="BI23" s="589"/>
      <c r="BJ23" s="589"/>
      <c r="BK23" s="589"/>
      <c r="BL23" s="589"/>
      <c r="BM23" s="589"/>
      <c r="BN23" s="590"/>
      <c r="BO23" s="641">
        <v>6.7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446064</v>
      </c>
      <c r="S24" s="589"/>
      <c r="T24" s="589"/>
      <c r="U24" s="589"/>
      <c r="V24" s="589"/>
      <c r="W24" s="589"/>
      <c r="X24" s="589"/>
      <c r="Y24" s="590"/>
      <c r="Z24" s="641">
        <v>0.7</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30099252</v>
      </c>
      <c r="CS24" s="639"/>
      <c r="CT24" s="639"/>
      <c r="CU24" s="639"/>
      <c r="CV24" s="639"/>
      <c r="CW24" s="639"/>
      <c r="CX24" s="639"/>
      <c r="CY24" s="686"/>
      <c r="CZ24" s="690">
        <v>49.3</v>
      </c>
      <c r="DA24" s="691"/>
      <c r="DB24" s="691"/>
      <c r="DC24" s="692"/>
      <c r="DD24" s="685">
        <v>20548206</v>
      </c>
      <c r="DE24" s="639"/>
      <c r="DF24" s="639"/>
      <c r="DG24" s="639"/>
      <c r="DH24" s="639"/>
      <c r="DI24" s="639"/>
      <c r="DJ24" s="639"/>
      <c r="DK24" s="686"/>
      <c r="DL24" s="685">
        <v>20324839</v>
      </c>
      <c r="DM24" s="639"/>
      <c r="DN24" s="639"/>
      <c r="DO24" s="639"/>
      <c r="DP24" s="639"/>
      <c r="DQ24" s="639"/>
      <c r="DR24" s="639"/>
      <c r="DS24" s="639"/>
      <c r="DT24" s="639"/>
      <c r="DU24" s="639"/>
      <c r="DV24" s="686"/>
      <c r="DW24" s="687">
        <v>56.2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8013875</v>
      </c>
      <c r="S25" s="589"/>
      <c r="T25" s="589"/>
      <c r="U25" s="589"/>
      <c r="V25" s="589"/>
      <c r="W25" s="589"/>
      <c r="X25" s="589"/>
      <c r="Y25" s="590"/>
      <c r="Z25" s="641">
        <v>12.9</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10435812</v>
      </c>
      <c r="CS25" s="607"/>
      <c r="CT25" s="607"/>
      <c r="CU25" s="607"/>
      <c r="CV25" s="607"/>
      <c r="CW25" s="607"/>
      <c r="CX25" s="607"/>
      <c r="CY25" s="608"/>
      <c r="CZ25" s="591">
        <v>17.100000000000001</v>
      </c>
      <c r="DA25" s="609"/>
      <c r="DB25" s="609"/>
      <c r="DC25" s="610"/>
      <c r="DD25" s="594">
        <v>9636244</v>
      </c>
      <c r="DE25" s="607"/>
      <c r="DF25" s="607"/>
      <c r="DG25" s="607"/>
      <c r="DH25" s="607"/>
      <c r="DI25" s="607"/>
      <c r="DJ25" s="607"/>
      <c r="DK25" s="608"/>
      <c r="DL25" s="594">
        <v>9415901</v>
      </c>
      <c r="DM25" s="607"/>
      <c r="DN25" s="607"/>
      <c r="DO25" s="607"/>
      <c r="DP25" s="607"/>
      <c r="DQ25" s="607"/>
      <c r="DR25" s="607"/>
      <c r="DS25" s="607"/>
      <c r="DT25" s="607"/>
      <c r="DU25" s="607"/>
      <c r="DV25" s="608"/>
      <c r="DW25" s="611">
        <v>26</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6891555</v>
      </c>
      <c r="CS26" s="589"/>
      <c r="CT26" s="589"/>
      <c r="CU26" s="589"/>
      <c r="CV26" s="589"/>
      <c r="CW26" s="589"/>
      <c r="CX26" s="589"/>
      <c r="CY26" s="590"/>
      <c r="CZ26" s="591">
        <v>11.3</v>
      </c>
      <c r="DA26" s="609"/>
      <c r="DB26" s="609"/>
      <c r="DC26" s="610"/>
      <c r="DD26" s="594">
        <v>6304852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3874550</v>
      </c>
      <c r="S27" s="589"/>
      <c r="T27" s="589"/>
      <c r="U27" s="589"/>
      <c r="V27" s="589"/>
      <c r="W27" s="589"/>
      <c r="X27" s="589"/>
      <c r="Y27" s="590"/>
      <c r="Z27" s="641">
        <v>6.2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18361672</v>
      </c>
      <c r="BH27" s="589"/>
      <c r="BI27" s="589"/>
      <c r="BJ27" s="589"/>
      <c r="BK27" s="589"/>
      <c r="BL27" s="589"/>
      <c r="BM27" s="589"/>
      <c r="BN27" s="590"/>
      <c r="BO27" s="641">
        <v>100</v>
      </c>
      <c r="BP27" s="641"/>
      <c r="BQ27" s="641"/>
      <c r="BR27" s="641"/>
      <c r="BS27" s="594">
        <v>393986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12096771</v>
      </c>
      <c r="CS27" s="607"/>
      <c r="CT27" s="607"/>
      <c r="CU27" s="607"/>
      <c r="CV27" s="607"/>
      <c r="CW27" s="607"/>
      <c r="CX27" s="607"/>
      <c r="CY27" s="608"/>
      <c r="CZ27" s="591">
        <v>19.8</v>
      </c>
      <c r="DA27" s="609"/>
      <c r="DB27" s="609"/>
      <c r="DC27" s="610"/>
      <c r="DD27" s="594">
        <v>3538814</v>
      </c>
      <c r="DE27" s="607"/>
      <c r="DF27" s="607"/>
      <c r="DG27" s="607"/>
      <c r="DH27" s="607"/>
      <c r="DI27" s="607"/>
      <c r="DJ27" s="607"/>
      <c r="DK27" s="608"/>
      <c r="DL27" s="594">
        <v>3535790</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82255</v>
      </c>
      <c r="S28" s="589"/>
      <c r="T28" s="589"/>
      <c r="U28" s="589"/>
      <c r="V28" s="589"/>
      <c r="W28" s="589"/>
      <c r="X28" s="589"/>
      <c r="Y28" s="590"/>
      <c r="Z28" s="641">
        <v>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7566669</v>
      </c>
      <c r="CS28" s="589"/>
      <c r="CT28" s="589"/>
      <c r="CU28" s="589"/>
      <c r="CV28" s="589"/>
      <c r="CW28" s="589"/>
      <c r="CX28" s="589"/>
      <c r="CY28" s="590"/>
      <c r="CZ28" s="591">
        <v>12.4</v>
      </c>
      <c r="DA28" s="609"/>
      <c r="DB28" s="609"/>
      <c r="DC28" s="610"/>
      <c r="DD28" s="594">
        <v>7373148</v>
      </c>
      <c r="DE28" s="589"/>
      <c r="DF28" s="589"/>
      <c r="DG28" s="589"/>
      <c r="DH28" s="589"/>
      <c r="DI28" s="589"/>
      <c r="DJ28" s="589"/>
      <c r="DK28" s="590"/>
      <c r="DL28" s="594">
        <v>7373148</v>
      </c>
      <c r="DM28" s="589"/>
      <c r="DN28" s="589"/>
      <c r="DO28" s="589"/>
      <c r="DP28" s="589"/>
      <c r="DQ28" s="589"/>
      <c r="DR28" s="589"/>
      <c r="DS28" s="589"/>
      <c r="DT28" s="589"/>
      <c r="DU28" s="589"/>
      <c r="DV28" s="590"/>
      <c r="DW28" s="611">
        <v>20.399999999999999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277691</v>
      </c>
      <c r="S29" s="589"/>
      <c r="T29" s="589"/>
      <c r="U29" s="589"/>
      <c r="V29" s="589"/>
      <c r="W29" s="589"/>
      <c r="X29" s="589"/>
      <c r="Y29" s="590"/>
      <c r="Z29" s="641">
        <v>0.4</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7564653</v>
      </c>
      <c r="CS29" s="607"/>
      <c r="CT29" s="607"/>
      <c r="CU29" s="607"/>
      <c r="CV29" s="607"/>
      <c r="CW29" s="607"/>
      <c r="CX29" s="607"/>
      <c r="CY29" s="608"/>
      <c r="CZ29" s="591">
        <v>12.4</v>
      </c>
      <c r="DA29" s="609"/>
      <c r="DB29" s="609"/>
      <c r="DC29" s="610"/>
      <c r="DD29" s="594">
        <v>7371132</v>
      </c>
      <c r="DE29" s="607"/>
      <c r="DF29" s="607"/>
      <c r="DG29" s="607"/>
      <c r="DH29" s="607"/>
      <c r="DI29" s="607"/>
      <c r="DJ29" s="607"/>
      <c r="DK29" s="608"/>
      <c r="DL29" s="594">
        <v>7371132</v>
      </c>
      <c r="DM29" s="607"/>
      <c r="DN29" s="607"/>
      <c r="DO29" s="607"/>
      <c r="DP29" s="607"/>
      <c r="DQ29" s="607"/>
      <c r="DR29" s="607"/>
      <c r="DS29" s="607"/>
      <c r="DT29" s="607"/>
      <c r="DU29" s="607"/>
      <c r="DV29" s="608"/>
      <c r="DW29" s="611">
        <v>20.399999999999999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275392</v>
      </c>
      <c r="S30" s="589"/>
      <c r="T30" s="589"/>
      <c r="U30" s="589"/>
      <c r="V30" s="589"/>
      <c r="W30" s="589"/>
      <c r="X30" s="589"/>
      <c r="Y30" s="590"/>
      <c r="Z30" s="641">
        <v>0.4</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99.2</v>
      </c>
      <c r="BH30" s="655"/>
      <c r="BI30" s="655"/>
      <c r="BJ30" s="655"/>
      <c r="BK30" s="655"/>
      <c r="BL30" s="655"/>
      <c r="BM30" s="656">
        <v>96.1</v>
      </c>
      <c r="BN30" s="655"/>
      <c r="BO30" s="655"/>
      <c r="BP30" s="655"/>
      <c r="BQ30" s="657"/>
      <c r="BR30" s="654">
        <v>99.1</v>
      </c>
      <c r="BS30" s="655"/>
      <c r="BT30" s="655"/>
      <c r="BU30" s="655"/>
      <c r="BV30" s="655"/>
      <c r="BW30" s="655"/>
      <c r="BX30" s="656">
        <v>95.7</v>
      </c>
      <c r="BY30" s="655"/>
      <c r="BZ30" s="655"/>
      <c r="CA30" s="655"/>
      <c r="CB30" s="657"/>
      <c r="CD30" s="660"/>
      <c r="CE30" s="661"/>
      <c r="CF30" s="625" t="s">
        <v>293</v>
      </c>
      <c r="CG30" s="622"/>
      <c r="CH30" s="622"/>
      <c r="CI30" s="622"/>
      <c r="CJ30" s="622"/>
      <c r="CK30" s="622"/>
      <c r="CL30" s="622"/>
      <c r="CM30" s="622"/>
      <c r="CN30" s="622"/>
      <c r="CO30" s="622"/>
      <c r="CP30" s="622"/>
      <c r="CQ30" s="623"/>
      <c r="CR30" s="588">
        <v>6635286</v>
      </c>
      <c r="CS30" s="589"/>
      <c r="CT30" s="589"/>
      <c r="CU30" s="589"/>
      <c r="CV30" s="589"/>
      <c r="CW30" s="589"/>
      <c r="CX30" s="589"/>
      <c r="CY30" s="590"/>
      <c r="CZ30" s="591">
        <v>10.9</v>
      </c>
      <c r="DA30" s="609"/>
      <c r="DB30" s="609"/>
      <c r="DC30" s="610"/>
      <c r="DD30" s="594">
        <v>6477482</v>
      </c>
      <c r="DE30" s="589"/>
      <c r="DF30" s="589"/>
      <c r="DG30" s="589"/>
      <c r="DH30" s="589"/>
      <c r="DI30" s="589"/>
      <c r="DJ30" s="589"/>
      <c r="DK30" s="590"/>
      <c r="DL30" s="594">
        <v>6477482</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1317505</v>
      </c>
      <c r="S31" s="589"/>
      <c r="T31" s="589"/>
      <c r="U31" s="589"/>
      <c r="V31" s="589"/>
      <c r="W31" s="589"/>
      <c r="X31" s="589"/>
      <c r="Y31" s="590"/>
      <c r="Z31" s="641">
        <v>2.1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99.2</v>
      </c>
      <c r="BH31" s="607"/>
      <c r="BI31" s="607"/>
      <c r="BJ31" s="607"/>
      <c r="BK31" s="607"/>
      <c r="BL31" s="607"/>
      <c r="BM31" s="643">
        <v>96.1</v>
      </c>
      <c r="BN31" s="653"/>
      <c r="BO31" s="653"/>
      <c r="BP31" s="653"/>
      <c r="BQ31" s="617"/>
      <c r="BR31" s="652">
        <v>99</v>
      </c>
      <c r="BS31" s="607"/>
      <c r="BT31" s="607"/>
      <c r="BU31" s="607"/>
      <c r="BV31" s="607"/>
      <c r="BW31" s="607"/>
      <c r="BX31" s="643">
        <v>95.8</v>
      </c>
      <c r="BY31" s="653"/>
      <c r="BZ31" s="653"/>
      <c r="CA31" s="653"/>
      <c r="CB31" s="617"/>
      <c r="CD31" s="660"/>
      <c r="CE31" s="661"/>
      <c r="CF31" s="625" t="s">
        <v>297</v>
      </c>
      <c r="CG31" s="622"/>
      <c r="CH31" s="622"/>
      <c r="CI31" s="622"/>
      <c r="CJ31" s="622"/>
      <c r="CK31" s="622"/>
      <c r="CL31" s="622"/>
      <c r="CM31" s="622"/>
      <c r="CN31" s="622"/>
      <c r="CO31" s="622"/>
      <c r="CP31" s="622"/>
      <c r="CQ31" s="623"/>
      <c r="CR31" s="588">
        <v>929367</v>
      </c>
      <c r="CS31" s="607"/>
      <c r="CT31" s="607"/>
      <c r="CU31" s="607"/>
      <c r="CV31" s="607"/>
      <c r="CW31" s="607"/>
      <c r="CX31" s="607"/>
      <c r="CY31" s="608"/>
      <c r="CZ31" s="591">
        <v>1.5</v>
      </c>
      <c r="DA31" s="609"/>
      <c r="DB31" s="609"/>
      <c r="DC31" s="610"/>
      <c r="DD31" s="594">
        <v>893650</v>
      </c>
      <c r="DE31" s="607"/>
      <c r="DF31" s="607"/>
      <c r="DG31" s="607"/>
      <c r="DH31" s="607"/>
      <c r="DI31" s="607"/>
      <c r="DJ31" s="607"/>
      <c r="DK31" s="608"/>
      <c r="DL31" s="594">
        <v>893650</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1995996</v>
      </c>
      <c r="S32" s="589"/>
      <c r="T32" s="589"/>
      <c r="U32" s="589"/>
      <c r="V32" s="589"/>
      <c r="W32" s="589"/>
      <c r="X32" s="589"/>
      <c r="Y32" s="590"/>
      <c r="Z32" s="641">
        <v>3.2</v>
      </c>
      <c r="AA32" s="641"/>
      <c r="AB32" s="641"/>
      <c r="AC32" s="641"/>
      <c r="AD32" s="642">
        <v>8673</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99.2</v>
      </c>
      <c r="BH32" s="573"/>
      <c r="BI32" s="573"/>
      <c r="BJ32" s="573"/>
      <c r="BK32" s="573"/>
      <c r="BL32" s="573"/>
      <c r="BM32" s="636">
        <v>95.8</v>
      </c>
      <c r="BN32" s="573"/>
      <c r="BO32" s="573"/>
      <c r="BP32" s="573"/>
      <c r="BQ32" s="630"/>
      <c r="BR32" s="651">
        <v>99.2</v>
      </c>
      <c r="BS32" s="573"/>
      <c r="BT32" s="573"/>
      <c r="BU32" s="573"/>
      <c r="BV32" s="573"/>
      <c r="BW32" s="573"/>
      <c r="BX32" s="636">
        <v>95.4</v>
      </c>
      <c r="BY32" s="573"/>
      <c r="BZ32" s="573"/>
      <c r="CA32" s="573"/>
      <c r="CB32" s="630"/>
      <c r="CD32" s="662"/>
      <c r="CE32" s="663"/>
      <c r="CF32" s="625" t="s">
        <v>300</v>
      </c>
      <c r="CG32" s="622"/>
      <c r="CH32" s="622"/>
      <c r="CI32" s="622"/>
      <c r="CJ32" s="622"/>
      <c r="CK32" s="622"/>
      <c r="CL32" s="622"/>
      <c r="CM32" s="622"/>
      <c r="CN32" s="622"/>
      <c r="CO32" s="622"/>
      <c r="CP32" s="622"/>
      <c r="CQ32" s="623"/>
      <c r="CR32" s="588">
        <v>2016</v>
      </c>
      <c r="CS32" s="589"/>
      <c r="CT32" s="589"/>
      <c r="CU32" s="589"/>
      <c r="CV32" s="589"/>
      <c r="CW32" s="589"/>
      <c r="CX32" s="589"/>
      <c r="CY32" s="590"/>
      <c r="CZ32" s="591">
        <v>0</v>
      </c>
      <c r="DA32" s="609"/>
      <c r="DB32" s="609"/>
      <c r="DC32" s="610"/>
      <c r="DD32" s="594">
        <v>2016</v>
      </c>
      <c r="DE32" s="589"/>
      <c r="DF32" s="589"/>
      <c r="DG32" s="589"/>
      <c r="DH32" s="589"/>
      <c r="DI32" s="589"/>
      <c r="DJ32" s="589"/>
      <c r="DK32" s="590"/>
      <c r="DL32" s="594">
        <v>2016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7820000</v>
      </c>
      <c r="S33" s="589"/>
      <c r="T33" s="589"/>
      <c r="U33" s="589"/>
      <c r="V33" s="589"/>
      <c r="W33" s="589"/>
      <c r="X33" s="589"/>
      <c r="Y33" s="590"/>
      <c r="Z33" s="641">
        <v>12.6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21377786</v>
      </c>
      <c r="CS33" s="607"/>
      <c r="CT33" s="607"/>
      <c r="CU33" s="607"/>
      <c r="CV33" s="607"/>
      <c r="CW33" s="607"/>
      <c r="CX33" s="607"/>
      <c r="CY33" s="608"/>
      <c r="CZ33" s="591">
        <v>35</v>
      </c>
      <c r="DA33" s="609"/>
      <c r="DB33" s="609"/>
      <c r="DC33" s="610"/>
      <c r="DD33" s="594">
        <v>16595947</v>
      </c>
      <c r="DE33" s="607"/>
      <c r="DF33" s="607"/>
      <c r="DG33" s="607"/>
      <c r="DH33" s="607"/>
      <c r="DI33" s="607"/>
      <c r="DJ33" s="607"/>
      <c r="DK33" s="608"/>
      <c r="DL33" s="594">
        <v>13474967</v>
      </c>
      <c r="DM33" s="607"/>
      <c r="DN33" s="607"/>
      <c r="DO33" s="607"/>
      <c r="DP33" s="607"/>
      <c r="DQ33" s="607"/>
      <c r="DR33" s="607"/>
      <c r="DS33" s="607"/>
      <c r="DT33" s="607"/>
      <c r="DU33" s="607"/>
      <c r="DV33" s="608"/>
      <c r="DW33" s="611">
        <v>37.299999999999997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7041024</v>
      </c>
      <c r="CS34" s="589"/>
      <c r="CT34" s="589"/>
      <c r="CU34" s="589"/>
      <c r="CV34" s="589"/>
      <c r="CW34" s="589"/>
      <c r="CX34" s="589"/>
      <c r="CY34" s="590"/>
      <c r="CZ34" s="591">
        <v>11.5</v>
      </c>
      <c r="DA34" s="609"/>
      <c r="DB34" s="609"/>
      <c r="DC34" s="610"/>
      <c r="DD34" s="594">
        <v>5678128</v>
      </c>
      <c r="DE34" s="589"/>
      <c r="DF34" s="589"/>
      <c r="DG34" s="589"/>
      <c r="DH34" s="589"/>
      <c r="DI34" s="589"/>
      <c r="DJ34" s="589"/>
      <c r="DK34" s="590"/>
      <c r="DL34" s="594">
        <v>4990520</v>
      </c>
      <c r="DM34" s="589"/>
      <c r="DN34" s="589"/>
      <c r="DO34" s="589"/>
      <c r="DP34" s="589"/>
      <c r="DQ34" s="589"/>
      <c r="DR34" s="589"/>
      <c r="DS34" s="589"/>
      <c r="DT34" s="589"/>
      <c r="DU34" s="589"/>
      <c r="DV34" s="590"/>
      <c r="DW34" s="611">
        <v>13.8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2950600</v>
      </c>
      <c r="S35" s="589"/>
      <c r="T35" s="589"/>
      <c r="U35" s="589"/>
      <c r="V35" s="589"/>
      <c r="W35" s="589"/>
      <c r="X35" s="589"/>
      <c r="Y35" s="590"/>
      <c r="Z35" s="641">
        <v>4.7</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7702918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242246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904467</v>
      </c>
      <c r="CS35" s="607"/>
      <c r="CT35" s="607"/>
      <c r="CU35" s="607"/>
      <c r="CV35" s="607"/>
      <c r="CW35" s="607"/>
      <c r="CX35" s="607"/>
      <c r="CY35" s="608"/>
      <c r="CZ35" s="591">
        <v>1.5</v>
      </c>
      <c r="DA35" s="609"/>
      <c r="DB35" s="609"/>
      <c r="DC35" s="610"/>
      <c r="DD35" s="594">
        <v>583853</v>
      </c>
      <c r="DE35" s="607"/>
      <c r="DF35" s="607"/>
      <c r="DG35" s="607"/>
      <c r="DH35" s="607"/>
      <c r="DI35" s="607"/>
      <c r="DJ35" s="607"/>
      <c r="DK35" s="608"/>
      <c r="DL35" s="594">
        <v>583853</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62290860</v>
      </c>
      <c r="S36" s="629"/>
      <c r="T36" s="629"/>
      <c r="U36" s="629"/>
      <c r="V36" s="629"/>
      <c r="W36" s="629"/>
      <c r="X36" s="629"/>
      <c r="Y36" s="632"/>
      <c r="Z36" s="633">
        <v>100</v>
      </c>
      <c r="AA36" s="633"/>
      <c r="AB36" s="633"/>
      <c r="AC36" s="633"/>
      <c r="AD36" s="634">
        <v>33220724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941857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81153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3717923</v>
      </c>
      <c r="CS36" s="589"/>
      <c r="CT36" s="589"/>
      <c r="CU36" s="589"/>
      <c r="CV36" s="589"/>
      <c r="CW36" s="589"/>
      <c r="CX36" s="589"/>
      <c r="CY36" s="590"/>
      <c r="CZ36" s="591">
        <v>6.1</v>
      </c>
      <c r="DA36" s="609"/>
      <c r="DB36" s="609"/>
      <c r="DC36" s="610"/>
      <c r="DD36" s="594">
        <v>3362899</v>
      </c>
      <c r="DE36" s="589"/>
      <c r="DF36" s="589"/>
      <c r="DG36" s="589"/>
      <c r="DH36" s="589"/>
      <c r="DI36" s="589"/>
      <c r="DJ36" s="589"/>
      <c r="DK36" s="590"/>
      <c r="DL36" s="594">
        <v>2338783</v>
      </c>
      <c r="DM36" s="589"/>
      <c r="DN36" s="589"/>
      <c r="DO36" s="589"/>
      <c r="DP36" s="589"/>
      <c r="DQ36" s="589"/>
      <c r="DR36" s="589"/>
      <c r="DS36" s="589"/>
      <c r="DT36" s="589"/>
      <c r="DU36" s="589"/>
      <c r="DV36" s="590"/>
      <c r="DW36" s="611">
        <v>6.5</v>
      </c>
      <c r="DX36" s="612"/>
      <c r="DY36" s="612"/>
      <c r="DZ36" s="612"/>
      <c r="EA36" s="612"/>
      <c r="EB36" s="612"/>
      <c r="EC36" s="613"/>
    </row>
    <row r="37" spans="2:133" ht="11.25" customHeight="1">
      <c r="AQ37" s="614" t="s">
        <v>315</v>
      </c>
      <c r="AR37" s="615"/>
      <c r="AS37" s="615"/>
      <c r="AT37" s="615"/>
      <c r="AU37" s="615"/>
      <c r="AV37" s="615"/>
      <c r="AW37" s="615"/>
      <c r="AX37" s="615"/>
      <c r="AY37" s="616"/>
      <c r="AZ37" s="588">
        <v>913871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22104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41568</v>
      </c>
      <c r="CS37" s="607"/>
      <c r="CT37" s="607"/>
      <c r="CU37" s="607"/>
      <c r="CV37" s="607"/>
      <c r="CW37" s="607"/>
      <c r="CX37" s="607"/>
      <c r="CY37" s="608"/>
      <c r="CZ37" s="591">
        <v>0.1</v>
      </c>
      <c r="DA37" s="609"/>
      <c r="DB37" s="609"/>
      <c r="DC37" s="610"/>
      <c r="DD37" s="594">
        <v>41568</v>
      </c>
      <c r="DE37" s="607"/>
      <c r="DF37" s="607"/>
      <c r="DG37" s="607"/>
      <c r="DH37" s="607"/>
      <c r="DI37" s="607"/>
      <c r="DJ37" s="607"/>
      <c r="DK37" s="608"/>
      <c r="DL37" s="594">
        <v>41563</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114831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35931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6646230</v>
      </c>
      <c r="CS38" s="589"/>
      <c r="CT38" s="589"/>
      <c r="CU38" s="589"/>
      <c r="CV38" s="589"/>
      <c r="CW38" s="589"/>
      <c r="CX38" s="589"/>
      <c r="CY38" s="590"/>
      <c r="CZ38" s="591">
        <v>10.9</v>
      </c>
      <c r="DA38" s="609"/>
      <c r="DB38" s="609"/>
      <c r="DC38" s="610"/>
      <c r="DD38" s="594">
        <v>5830267</v>
      </c>
      <c r="DE38" s="589"/>
      <c r="DF38" s="589"/>
      <c r="DG38" s="589"/>
      <c r="DH38" s="589"/>
      <c r="DI38" s="589"/>
      <c r="DJ38" s="589"/>
      <c r="DK38" s="590"/>
      <c r="DL38" s="594">
        <v>5521011</v>
      </c>
      <c r="DM38" s="589"/>
      <c r="DN38" s="589"/>
      <c r="DO38" s="589"/>
      <c r="DP38" s="589"/>
      <c r="DQ38" s="589"/>
      <c r="DR38" s="589"/>
      <c r="DS38" s="589"/>
      <c r="DT38" s="589"/>
      <c r="DU38" s="589"/>
      <c r="DV38" s="590"/>
      <c r="DW38" s="611">
        <v>15.3</v>
      </c>
      <c r="DX38" s="612"/>
      <c r="DY38" s="612"/>
      <c r="DZ38" s="612"/>
      <c r="EA38" s="612"/>
      <c r="EB38" s="612"/>
      <c r="EC38" s="613"/>
    </row>
    <row r="39" spans="2:133" ht="11.25" customHeight="1">
      <c r="AQ39" s="614" t="s">
        <v>321</v>
      </c>
      <c r="AR39" s="615"/>
      <c r="AS39" s="615"/>
      <c r="AT39" s="615"/>
      <c r="AU39" s="615"/>
      <c r="AV39" s="615"/>
      <c r="AW39" s="615"/>
      <c r="AX39" s="615"/>
      <c r="AY39" s="616"/>
      <c r="AZ39" s="588">
        <v>14132</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1383083</v>
      </c>
      <c r="CS39" s="607"/>
      <c r="CT39" s="607"/>
      <c r="CU39" s="607"/>
      <c r="CV39" s="607"/>
      <c r="CW39" s="607"/>
      <c r="CX39" s="607"/>
      <c r="CY39" s="608"/>
      <c r="CZ39" s="591">
        <v>2.2999999999999998</v>
      </c>
      <c r="DA39" s="609"/>
      <c r="DB39" s="609"/>
      <c r="DC39" s="610"/>
      <c r="DD39" s="594">
        <v>1100000</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1088016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1685059</v>
      </c>
      <c r="CS40" s="589"/>
      <c r="CT40" s="589"/>
      <c r="CU40" s="589"/>
      <c r="CV40" s="589"/>
      <c r="CW40" s="589"/>
      <c r="CX40" s="589"/>
      <c r="CY40" s="590"/>
      <c r="CZ40" s="591">
        <v>2.8</v>
      </c>
      <c r="DA40" s="609"/>
      <c r="DB40" s="609"/>
      <c r="DC40" s="610"/>
      <c r="DD40" s="594">
        <v>40800</v>
      </c>
      <c r="DE40" s="589"/>
      <c r="DF40" s="589"/>
      <c r="DG40" s="589"/>
      <c r="DH40" s="589"/>
      <c r="DI40" s="589"/>
      <c r="DJ40" s="589"/>
      <c r="DK40" s="590"/>
      <c r="DL40" s="594">
        <v>40800</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4630211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9555119</v>
      </c>
      <c r="CS42" s="589"/>
      <c r="CT42" s="589"/>
      <c r="CU42" s="589"/>
      <c r="CV42" s="589"/>
      <c r="CW42" s="589"/>
      <c r="CX42" s="589"/>
      <c r="CY42" s="590"/>
      <c r="CZ42" s="591">
        <v>15.7</v>
      </c>
      <c r="DA42" s="592"/>
      <c r="DB42" s="592"/>
      <c r="DC42" s="593"/>
      <c r="DD42" s="594">
        <v>2226776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199582</v>
      </c>
      <c r="CS43" s="607"/>
      <c r="CT43" s="607"/>
      <c r="CU43" s="607"/>
      <c r="CV43" s="607"/>
      <c r="CW43" s="607"/>
      <c r="CX43" s="607"/>
      <c r="CY43" s="608"/>
      <c r="CZ43" s="591">
        <v>0.3</v>
      </c>
      <c r="DA43" s="609"/>
      <c r="DB43" s="609"/>
      <c r="DC43" s="610"/>
      <c r="DD43" s="594">
        <v>192598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9523310</v>
      </c>
      <c r="CS44" s="589"/>
      <c r="CT44" s="589"/>
      <c r="CU44" s="589"/>
      <c r="CV44" s="589"/>
      <c r="CW44" s="589"/>
      <c r="CX44" s="589"/>
      <c r="CY44" s="590"/>
      <c r="CZ44" s="591">
        <v>15.6</v>
      </c>
      <c r="DA44" s="592"/>
      <c r="DB44" s="592"/>
      <c r="DC44" s="593"/>
      <c r="DD44" s="594">
        <v>2209049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3531139</v>
      </c>
      <c r="CS45" s="607"/>
      <c r="CT45" s="607"/>
      <c r="CU45" s="607"/>
      <c r="CV45" s="607"/>
      <c r="CW45" s="607"/>
      <c r="CX45" s="607"/>
      <c r="CY45" s="608"/>
      <c r="CZ45" s="591">
        <v>5.8</v>
      </c>
      <c r="DA45" s="609"/>
      <c r="DB45" s="609"/>
      <c r="DC45" s="610"/>
      <c r="DD45" s="594">
        <v>205002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5824482</v>
      </c>
      <c r="CS46" s="589"/>
      <c r="CT46" s="589"/>
      <c r="CU46" s="589"/>
      <c r="CV46" s="589"/>
      <c r="CW46" s="589"/>
      <c r="CX46" s="589"/>
      <c r="CY46" s="590"/>
      <c r="CZ46" s="591">
        <v>9.5</v>
      </c>
      <c r="DA46" s="592"/>
      <c r="DB46" s="592"/>
      <c r="DC46" s="593"/>
      <c r="DD46" s="594">
        <v>1904405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31809</v>
      </c>
      <c r="CS47" s="607"/>
      <c r="CT47" s="607"/>
      <c r="CU47" s="607"/>
      <c r="CV47" s="607"/>
      <c r="CW47" s="607"/>
      <c r="CX47" s="607"/>
      <c r="CY47" s="608"/>
      <c r="CZ47" s="591">
        <v>0.1</v>
      </c>
      <c r="DA47" s="609"/>
      <c r="DB47" s="609"/>
      <c r="DC47" s="610"/>
      <c r="DD47" s="594">
        <v>17727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61032157</v>
      </c>
      <c r="CS49" s="573"/>
      <c r="CT49" s="573"/>
      <c r="CU49" s="573"/>
      <c r="CV49" s="573"/>
      <c r="CW49" s="573"/>
      <c r="CX49" s="573"/>
      <c r="CY49" s="574"/>
      <c r="CZ49" s="575">
        <v>100</v>
      </c>
      <c r="DA49" s="576"/>
      <c r="DB49" s="576"/>
      <c r="DC49" s="577"/>
      <c r="DD49" s="578">
        <v>39370929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61904</v>
      </c>
      <c r="R7" s="1101"/>
      <c r="S7" s="1101"/>
      <c r="T7" s="1101"/>
      <c r="U7" s="1101"/>
      <c r="V7" s="1101">
        <v>60654</v>
      </c>
      <c r="W7" s="1101"/>
      <c r="X7" s="1101"/>
      <c r="Y7" s="1101"/>
      <c r="Z7" s="1101"/>
      <c r="AA7" s="1101">
        <v>1250</v>
      </c>
      <c r="AB7" s="1101"/>
      <c r="AC7" s="1101"/>
      <c r="AD7" s="1101"/>
      <c r="AE7" s="1102"/>
      <c r="AF7" s="1103">
        <v>811</v>
      </c>
      <c r="AG7" s="1104"/>
      <c r="AH7" s="1104"/>
      <c r="AI7" s="1104"/>
      <c r="AJ7" s="1105"/>
      <c r="AK7" s="1087">
        <v>250</v>
      </c>
      <c r="AL7" s="1088"/>
      <c r="AM7" s="1088"/>
      <c r="AN7" s="1088"/>
      <c r="AO7" s="1088"/>
      <c r="AP7" s="1088">
        <v>69119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68</v>
      </c>
      <c r="CI7" s="1085"/>
      <c r="CJ7" s="1085"/>
      <c r="CK7" s="1085"/>
      <c r="CL7" s="1086"/>
      <c r="CM7" s="1084">
        <v>335</v>
      </c>
      <c r="CN7" s="1085"/>
      <c r="CO7" s="1085"/>
      <c r="CP7" s="1085"/>
      <c r="CQ7" s="1086"/>
      <c r="CR7" s="1084">
        <v>200</v>
      </c>
      <c r="CS7" s="1085"/>
      <c r="CT7" s="1085"/>
      <c r="CU7" s="1085"/>
      <c r="CV7" s="1086"/>
      <c r="CW7" s="1084" t="s">
        <v>547</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210</v>
      </c>
      <c r="R8" s="1040"/>
      <c r="S8" s="1040"/>
      <c r="T8" s="1040"/>
      <c r="U8" s="1040"/>
      <c r="V8" s="1040">
        <v>201</v>
      </c>
      <c r="W8" s="1040"/>
      <c r="X8" s="1040"/>
      <c r="Y8" s="1040"/>
      <c r="Z8" s="1040"/>
      <c r="AA8" s="1040">
        <v>9</v>
      </c>
      <c r="AB8" s="1040"/>
      <c r="AC8" s="1040"/>
      <c r="AD8" s="1040"/>
      <c r="AE8" s="1041"/>
      <c r="AF8" s="1015">
        <v>9</v>
      </c>
      <c r="AG8" s="1016"/>
      <c r="AH8" s="1016"/>
      <c r="AI8" s="1016"/>
      <c r="AJ8" s="1017"/>
      <c r="AK8" s="1082" t="s">
        <v>546</v>
      </c>
      <c r="AL8" s="1083"/>
      <c r="AM8" s="1083"/>
      <c r="AN8" s="1083"/>
      <c r="AO8" s="1083"/>
      <c r="AP8" s="1083" t="s">
        <v>546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39</v>
      </c>
      <c r="CI8" s="986"/>
      <c r="CJ8" s="986"/>
      <c r="CK8" s="986"/>
      <c r="CL8" s="987"/>
      <c r="CM8" s="985">
        <v>573</v>
      </c>
      <c r="CN8" s="986"/>
      <c r="CO8" s="986"/>
      <c r="CP8" s="986"/>
      <c r="CQ8" s="987"/>
      <c r="CR8" s="985">
        <v>150</v>
      </c>
      <c r="CS8" s="986"/>
      <c r="CT8" s="986"/>
      <c r="CU8" s="986"/>
      <c r="CV8" s="987"/>
      <c r="CW8" s="985" t="s">
        <v>546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67</v>
      </c>
      <c r="R9" s="1040"/>
      <c r="S9" s="1040"/>
      <c r="T9" s="1040"/>
      <c r="U9" s="1040"/>
      <c r="V9" s="1040">
        <v>67</v>
      </c>
      <c r="W9" s="1040"/>
      <c r="X9" s="1040"/>
      <c r="Y9" s="1040"/>
      <c r="Z9" s="1040"/>
      <c r="AA9" s="1040" t="s">
        <v>545</v>
      </c>
      <c r="AB9" s="1040"/>
      <c r="AC9" s="1040"/>
      <c r="AD9" s="1040"/>
      <c r="AE9" s="1041"/>
      <c r="AF9" s="1015" t="s">
        <v>111</v>
      </c>
      <c r="AG9" s="1016"/>
      <c r="AH9" s="1016"/>
      <c r="AI9" s="1016"/>
      <c r="AJ9" s="1017"/>
      <c r="AK9" s="1082">
        <v>57</v>
      </c>
      <c r="AL9" s="1083"/>
      <c r="AM9" s="1083"/>
      <c r="AN9" s="1083"/>
      <c r="AO9" s="1083"/>
      <c r="AP9" s="1083" t="s">
        <v>546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-20</v>
      </c>
      <c r="CI9" s="986"/>
      <c r="CJ9" s="986"/>
      <c r="CK9" s="986"/>
      <c r="CL9" s="987"/>
      <c r="CM9" s="985">
        <v>44</v>
      </c>
      <c r="CN9" s="986"/>
      <c r="CO9" s="986"/>
      <c r="CP9" s="986"/>
      <c r="CQ9" s="987"/>
      <c r="CR9" s="985">
        <v>3</v>
      </c>
      <c r="CS9" s="986"/>
      <c r="CT9" s="986"/>
      <c r="CU9" s="986"/>
      <c r="CV9" s="987"/>
      <c r="CW9" s="985">
        <v>41</v>
      </c>
      <c r="CX9" s="986"/>
      <c r="CY9" s="986"/>
      <c r="CZ9" s="986"/>
      <c r="DA9" s="987"/>
      <c r="DB9" s="985" t="s">
        <v>546</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c r="A10" s="212">
        <v>4</v>
      </c>
      <c r="B10" s="1033" t="s">
        <v>369</v>
      </c>
      <c r="C10" s="1034"/>
      <c r="D10" s="1034"/>
      <c r="E10" s="1034"/>
      <c r="F10" s="1034"/>
      <c r="G10" s="1034"/>
      <c r="H10" s="1034"/>
      <c r="I10" s="1034"/>
      <c r="J10" s="1034"/>
      <c r="K10" s="1034"/>
      <c r="L10" s="1034"/>
      <c r="M10" s="1034"/>
      <c r="N10" s="1034"/>
      <c r="O10" s="1034"/>
      <c r="P10" s="1035"/>
      <c r="Q10" s="1039">
        <v>267</v>
      </c>
      <c r="R10" s="1040"/>
      <c r="S10" s="1040"/>
      <c r="T10" s="1040"/>
      <c r="U10" s="1040"/>
      <c r="V10" s="1040">
        <v>267</v>
      </c>
      <c r="W10" s="1040"/>
      <c r="X10" s="1040"/>
      <c r="Y10" s="1040"/>
      <c r="Z10" s="1040"/>
      <c r="AA10" s="1040" t="s">
        <v>546</v>
      </c>
      <c r="AB10" s="1040"/>
      <c r="AC10" s="1040"/>
      <c r="AD10" s="1040"/>
      <c r="AE10" s="1041"/>
      <c r="AF10" s="1015" t="s">
        <v>111</v>
      </c>
      <c r="AG10" s="1016"/>
      <c r="AH10" s="1016"/>
      <c r="AI10" s="1016"/>
      <c r="AJ10" s="1017"/>
      <c r="AK10" s="1082">
        <v>77</v>
      </c>
      <c r="AL10" s="1083"/>
      <c r="AM10" s="1083"/>
      <c r="AN10" s="1083"/>
      <c r="AO10" s="1083"/>
      <c r="AP10" s="1083">
        <v>19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910</v>
      </c>
      <c r="CN10" s="986"/>
      <c r="CO10" s="986"/>
      <c r="CP10" s="986"/>
      <c r="CQ10" s="987"/>
      <c r="CR10" s="985">
        <v>50</v>
      </c>
      <c r="CS10" s="986"/>
      <c r="CT10" s="986"/>
      <c r="CU10" s="986"/>
      <c r="CV10" s="987"/>
      <c r="CW10" s="985" t="s">
        <v>546</v>
      </c>
      <c r="CX10" s="986"/>
      <c r="CY10" s="986"/>
      <c r="CZ10" s="986"/>
      <c r="DA10" s="987"/>
      <c r="DB10" s="985" t="s">
        <v>546</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544</v>
      </c>
      <c r="BT11" s="1011"/>
      <c r="BU11" s="1011"/>
      <c r="BV11" s="1011"/>
      <c r="BW11" s="1011"/>
      <c r="BX11" s="1011"/>
      <c r="BY11" s="1011"/>
      <c r="BZ11" s="1011"/>
      <c r="CA11" s="1011"/>
      <c r="CB11" s="1011"/>
      <c r="CC11" s="1011"/>
      <c r="CD11" s="1011"/>
      <c r="CE11" s="1011"/>
      <c r="CF11" s="1011"/>
      <c r="CG11" s="1012"/>
      <c r="CH11" s="985">
        <v>69</v>
      </c>
      <c r="CI11" s="986"/>
      <c r="CJ11" s="986"/>
      <c r="CK11" s="986"/>
      <c r="CL11" s="987"/>
      <c r="CM11" s="985">
        <v>476</v>
      </c>
      <c r="CN11" s="986"/>
      <c r="CO11" s="986"/>
      <c r="CP11" s="986"/>
      <c r="CQ11" s="987"/>
      <c r="CR11" s="985">
        <v>275</v>
      </c>
      <c r="CS11" s="986"/>
      <c r="CT11" s="986"/>
      <c r="CU11" s="986"/>
      <c r="CV11" s="987"/>
      <c r="CW11" s="985">
        <v>202</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39</v>
      </c>
      <c r="CI12" s="986"/>
      <c r="CJ12" s="986"/>
      <c r="CK12" s="986"/>
      <c r="CL12" s="987"/>
      <c r="CM12" s="985">
        <v>2517</v>
      </c>
      <c r="CN12" s="986"/>
      <c r="CO12" s="986"/>
      <c r="CP12" s="986"/>
      <c r="CQ12" s="987"/>
      <c r="CR12" s="985">
        <v>811</v>
      </c>
      <c r="CS12" s="986"/>
      <c r="CT12" s="986"/>
      <c r="CU12" s="986"/>
      <c r="CV12" s="987"/>
      <c r="CW12" s="985">
        <v>396</v>
      </c>
      <c r="CX12" s="986"/>
      <c r="CY12" s="986"/>
      <c r="CZ12" s="986"/>
      <c r="DA12" s="987"/>
      <c r="DB12" s="985" t="s">
        <v>546</v>
      </c>
      <c r="DC12" s="986"/>
      <c r="DD12" s="986"/>
      <c r="DE12" s="986"/>
      <c r="DF12" s="987"/>
      <c r="DG12" s="985" t="s">
        <v>546</v>
      </c>
      <c r="DH12" s="986"/>
      <c r="DI12" s="986"/>
      <c r="DJ12" s="986"/>
      <c r="DK12" s="987"/>
      <c r="DL12" s="985" t="s">
        <v>546</v>
      </c>
      <c r="DM12" s="986"/>
      <c r="DN12" s="986"/>
      <c r="DO12" s="986"/>
      <c r="DP12" s="987"/>
      <c r="DQ12" s="985" t="s">
        <v>546</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62308</v>
      </c>
      <c r="R23" s="1065"/>
      <c r="S23" s="1065"/>
      <c r="T23" s="1065"/>
      <c r="U23" s="1065"/>
      <c r="V23" s="1065">
        <v>61049</v>
      </c>
      <c r="W23" s="1065"/>
      <c r="X23" s="1065"/>
      <c r="Y23" s="1065"/>
      <c r="Z23" s="1065"/>
      <c r="AA23" s="1065">
        <v>1259</v>
      </c>
      <c r="AB23" s="1065"/>
      <c r="AC23" s="1065"/>
      <c r="AD23" s="1065"/>
      <c r="AE23" s="1066"/>
      <c r="AF23" s="1067">
        <v>820</v>
      </c>
      <c r="AG23" s="1065"/>
      <c r="AH23" s="1065"/>
      <c r="AI23" s="1065"/>
      <c r="AJ23" s="1068"/>
      <c r="AK23" s="1069"/>
      <c r="AL23" s="1070"/>
      <c r="AM23" s="1070"/>
      <c r="AN23" s="1070"/>
      <c r="AO23" s="1070"/>
      <c r="AP23" s="1065">
        <v>69139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18009</v>
      </c>
      <c r="R28" s="1050"/>
      <c r="S28" s="1050"/>
      <c r="T28" s="1050"/>
      <c r="U28" s="1050"/>
      <c r="V28" s="1050">
        <v>17766</v>
      </c>
      <c r="W28" s="1050"/>
      <c r="X28" s="1050"/>
      <c r="Y28" s="1050"/>
      <c r="Z28" s="1050"/>
      <c r="AA28" s="1050">
        <v>242</v>
      </c>
      <c r="AB28" s="1050"/>
      <c r="AC28" s="1050"/>
      <c r="AD28" s="1050"/>
      <c r="AE28" s="1051"/>
      <c r="AF28" s="1052">
        <v>242</v>
      </c>
      <c r="AG28" s="1050"/>
      <c r="AH28" s="1050"/>
      <c r="AI28" s="1050"/>
      <c r="AJ28" s="1053"/>
      <c r="AK28" s="1054">
        <v>1312</v>
      </c>
      <c r="AL28" s="1042"/>
      <c r="AM28" s="1042"/>
      <c r="AN28" s="1042"/>
      <c r="AO28" s="1042"/>
      <c r="AP28" s="1042" t="s">
        <v>547</v>
      </c>
      <c r="AQ28" s="1042"/>
      <c r="AR28" s="1042"/>
      <c r="AS28" s="1042"/>
      <c r="AT28" s="1042"/>
      <c r="AU28" s="1042" t="s">
        <v>551</v>
      </c>
      <c r="AV28" s="1042"/>
      <c r="AW28" s="1042"/>
      <c r="AX28" s="1042"/>
      <c r="AY28" s="1042"/>
      <c r="AZ28" s="1043" t="s">
        <v>551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134</v>
      </c>
      <c r="R29" s="1040"/>
      <c r="S29" s="1040"/>
      <c r="T29" s="1040"/>
      <c r="U29" s="1040"/>
      <c r="V29" s="1040">
        <v>134</v>
      </c>
      <c r="W29" s="1040"/>
      <c r="X29" s="1040"/>
      <c r="Y29" s="1040"/>
      <c r="Z29" s="1040"/>
      <c r="AA29" s="1040" t="s">
        <v>547</v>
      </c>
      <c r="AB29" s="1040"/>
      <c r="AC29" s="1040"/>
      <c r="AD29" s="1040"/>
      <c r="AE29" s="1041"/>
      <c r="AF29" s="1015" t="s">
        <v>111</v>
      </c>
      <c r="AG29" s="1016"/>
      <c r="AH29" s="1016"/>
      <c r="AI29" s="1016"/>
      <c r="AJ29" s="1017"/>
      <c r="AK29" s="976" t="s">
        <v>545</v>
      </c>
      <c r="AL29" s="967"/>
      <c r="AM29" s="967"/>
      <c r="AN29" s="967"/>
      <c r="AO29" s="967"/>
      <c r="AP29" s="967">
        <v>402</v>
      </c>
      <c r="AQ29" s="967"/>
      <c r="AR29" s="967"/>
      <c r="AS29" s="967"/>
      <c r="AT29" s="967"/>
      <c r="AU29" s="967" t="s">
        <v>546</v>
      </c>
      <c r="AV29" s="967"/>
      <c r="AW29" s="967"/>
      <c r="AX29" s="967"/>
      <c r="AY29" s="967"/>
      <c r="AZ29" s="1038" t="s">
        <v>546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15932</v>
      </c>
      <c r="R30" s="1040"/>
      <c r="S30" s="1040"/>
      <c r="T30" s="1040"/>
      <c r="U30" s="1040"/>
      <c r="V30" s="1040">
        <v>15815</v>
      </c>
      <c r="W30" s="1040"/>
      <c r="X30" s="1040"/>
      <c r="Y30" s="1040"/>
      <c r="Z30" s="1040"/>
      <c r="AA30" s="1040">
        <v>117</v>
      </c>
      <c r="AB30" s="1040"/>
      <c r="AC30" s="1040"/>
      <c r="AD30" s="1040"/>
      <c r="AE30" s="1041"/>
      <c r="AF30" s="1015">
        <v>117</v>
      </c>
      <c r="AG30" s="1016"/>
      <c r="AH30" s="1016"/>
      <c r="AI30" s="1016"/>
      <c r="AJ30" s="1017"/>
      <c r="AK30" s="976">
        <v>2198</v>
      </c>
      <c r="AL30" s="967"/>
      <c r="AM30" s="967"/>
      <c r="AN30" s="967"/>
      <c r="AO30" s="967"/>
      <c r="AP30" s="967" t="s">
        <v>546</v>
      </c>
      <c r="AQ30" s="967"/>
      <c r="AR30" s="967"/>
      <c r="AS30" s="967"/>
      <c r="AT30" s="967"/>
      <c r="AU30" s="967" t="s">
        <v>546</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2051</v>
      </c>
      <c r="R31" s="1040"/>
      <c r="S31" s="1040"/>
      <c r="T31" s="1040"/>
      <c r="U31" s="1040"/>
      <c r="V31" s="1040">
        <v>2010</v>
      </c>
      <c r="W31" s="1040"/>
      <c r="X31" s="1040"/>
      <c r="Y31" s="1040"/>
      <c r="Z31" s="1040"/>
      <c r="AA31" s="1040">
        <v>42</v>
      </c>
      <c r="AB31" s="1040"/>
      <c r="AC31" s="1040"/>
      <c r="AD31" s="1040"/>
      <c r="AE31" s="1041"/>
      <c r="AF31" s="1015">
        <v>42</v>
      </c>
      <c r="AG31" s="1016"/>
      <c r="AH31" s="1016"/>
      <c r="AI31" s="1016"/>
      <c r="AJ31" s="1017"/>
      <c r="AK31" s="976">
        <v>506</v>
      </c>
      <c r="AL31" s="967"/>
      <c r="AM31" s="967"/>
      <c r="AN31" s="967"/>
      <c r="AO31" s="967"/>
      <c r="AP31" s="967" t="s">
        <v>546</v>
      </c>
      <c r="AQ31" s="967"/>
      <c r="AR31" s="967"/>
      <c r="AS31" s="967"/>
      <c r="AT31" s="967"/>
      <c r="AU31" s="967" t="s">
        <v>546</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4675</v>
      </c>
      <c r="R32" s="1040"/>
      <c r="S32" s="1040"/>
      <c r="T32" s="1040"/>
      <c r="U32" s="1040"/>
      <c r="V32" s="1040">
        <v>4688</v>
      </c>
      <c r="W32" s="1040"/>
      <c r="X32" s="1040"/>
      <c r="Y32" s="1040"/>
      <c r="Z32" s="1040"/>
      <c r="AA32" s="1040">
        <v>-13</v>
      </c>
      <c r="AB32" s="1040"/>
      <c r="AC32" s="1040"/>
      <c r="AD32" s="1040"/>
      <c r="AE32" s="1041"/>
      <c r="AF32" s="1015">
        <v>2805</v>
      </c>
      <c r="AG32" s="1016"/>
      <c r="AH32" s="1016"/>
      <c r="AI32" s="1016"/>
      <c r="AJ32" s="1017"/>
      <c r="AK32" s="976">
        <v>115</v>
      </c>
      <c r="AL32" s="967"/>
      <c r="AM32" s="967"/>
      <c r="AN32" s="967"/>
      <c r="AO32" s="967"/>
      <c r="AP32" s="967">
        <v>5167</v>
      </c>
      <c r="AQ32" s="967"/>
      <c r="AR32" s="967"/>
      <c r="AS32" s="967"/>
      <c r="AT32" s="967"/>
      <c r="AU32" s="967">
        <v>1090</v>
      </c>
      <c r="AV32" s="967"/>
      <c r="AW32" s="967"/>
      <c r="AX32" s="967"/>
      <c r="AY32" s="967"/>
      <c r="AZ32" s="1038" t="s">
        <v>546</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13815</v>
      </c>
      <c r="R33" s="1040"/>
      <c r="S33" s="1040"/>
      <c r="T33" s="1040"/>
      <c r="U33" s="1040"/>
      <c r="V33" s="1040">
        <v>18513</v>
      </c>
      <c r="W33" s="1040"/>
      <c r="X33" s="1040"/>
      <c r="Y33" s="1040"/>
      <c r="Z33" s="1040"/>
      <c r="AA33" s="1040">
        <v>-4698</v>
      </c>
      <c r="AB33" s="1040"/>
      <c r="AC33" s="1040"/>
      <c r="AD33" s="1040"/>
      <c r="AE33" s="1041"/>
      <c r="AF33" s="1015">
        <v>4816</v>
      </c>
      <c r="AG33" s="1016"/>
      <c r="AH33" s="1016"/>
      <c r="AI33" s="1016"/>
      <c r="AJ33" s="1017"/>
      <c r="AK33" s="976">
        <v>973</v>
      </c>
      <c r="AL33" s="967"/>
      <c r="AM33" s="967"/>
      <c r="AN33" s="967"/>
      <c r="AO33" s="967"/>
      <c r="AP33" s="967">
        <v>5357</v>
      </c>
      <c r="AQ33" s="967"/>
      <c r="AR33" s="967"/>
      <c r="AS33" s="967"/>
      <c r="AT33" s="967"/>
      <c r="AU33" s="967">
        <v>3353</v>
      </c>
      <c r="AV33" s="967"/>
      <c r="AW33" s="967"/>
      <c r="AX33" s="967"/>
      <c r="AY33" s="967"/>
      <c r="AZ33" s="1038" t="s">
        <v>546</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44</v>
      </c>
      <c r="R34" s="1040"/>
      <c r="S34" s="1040"/>
      <c r="T34" s="1040"/>
      <c r="U34" s="1040"/>
      <c r="V34" s="1040">
        <v>44</v>
      </c>
      <c r="W34" s="1040"/>
      <c r="X34" s="1040"/>
      <c r="Y34" s="1040"/>
      <c r="Z34" s="1040"/>
      <c r="AA34" s="1040" t="s">
        <v>551</v>
      </c>
      <c r="AB34" s="1040"/>
      <c r="AC34" s="1040"/>
      <c r="AD34" s="1040"/>
      <c r="AE34" s="1041"/>
      <c r="AF34" s="1015" t="s">
        <v>555</v>
      </c>
      <c r="AG34" s="1016"/>
      <c r="AH34" s="1016"/>
      <c r="AI34" s="1016"/>
      <c r="AJ34" s="1017"/>
      <c r="AK34" s="976">
        <v>14</v>
      </c>
      <c r="AL34" s="967"/>
      <c r="AM34" s="967"/>
      <c r="AN34" s="967"/>
      <c r="AO34" s="967"/>
      <c r="AP34" s="967">
        <v>242</v>
      </c>
      <c r="AQ34" s="967"/>
      <c r="AR34" s="967"/>
      <c r="AS34" s="967"/>
      <c r="AT34" s="967"/>
      <c r="AU34" s="967">
        <v>81</v>
      </c>
      <c r="AV34" s="967"/>
      <c r="AW34" s="967"/>
      <c r="AX34" s="967"/>
      <c r="AY34" s="967"/>
      <c r="AZ34" s="1038" t="s">
        <v>546</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2111</v>
      </c>
      <c r="R35" s="1040"/>
      <c r="S35" s="1040"/>
      <c r="T35" s="1040"/>
      <c r="U35" s="1040"/>
      <c r="V35" s="1040">
        <v>2111</v>
      </c>
      <c r="W35" s="1040"/>
      <c r="X35" s="1040"/>
      <c r="Y35" s="1040"/>
      <c r="Z35" s="1040"/>
      <c r="AA35" s="1040" t="s">
        <v>546</v>
      </c>
      <c r="AB35" s="1040"/>
      <c r="AC35" s="1040"/>
      <c r="AD35" s="1040"/>
      <c r="AE35" s="1041"/>
      <c r="AF35" s="1015" t="s">
        <v>555</v>
      </c>
      <c r="AG35" s="1016"/>
      <c r="AH35" s="1016"/>
      <c r="AI35" s="1016"/>
      <c r="AJ35" s="1017"/>
      <c r="AK35" s="976">
        <v>778</v>
      </c>
      <c r="AL35" s="967"/>
      <c r="AM35" s="967"/>
      <c r="AN35" s="967"/>
      <c r="AO35" s="967"/>
      <c r="AP35" s="967">
        <v>9161</v>
      </c>
      <c r="AQ35" s="967"/>
      <c r="AR35" s="967"/>
      <c r="AS35" s="967"/>
      <c r="AT35" s="967"/>
      <c r="AU35" s="967">
        <v>9157</v>
      </c>
      <c r="AV35" s="967"/>
      <c r="AW35" s="967"/>
      <c r="AX35" s="967"/>
      <c r="AY35" s="967"/>
      <c r="AZ35" s="1038" t="s">
        <v>546</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393</v>
      </c>
      <c r="C36" s="1034"/>
      <c r="D36" s="1034"/>
      <c r="E36" s="1034"/>
      <c r="F36" s="1034"/>
      <c r="G36" s="1034"/>
      <c r="H36" s="1034"/>
      <c r="I36" s="1034"/>
      <c r="J36" s="1034"/>
      <c r="K36" s="1034"/>
      <c r="L36" s="1034"/>
      <c r="M36" s="1034"/>
      <c r="N36" s="1034"/>
      <c r="O36" s="1034"/>
      <c r="P36" s="1035"/>
      <c r="Q36" s="1039">
        <v>19</v>
      </c>
      <c r="R36" s="1040"/>
      <c r="S36" s="1040"/>
      <c r="T36" s="1040"/>
      <c r="U36" s="1040"/>
      <c r="V36" s="1040">
        <v>19</v>
      </c>
      <c r="W36" s="1040"/>
      <c r="X36" s="1040"/>
      <c r="Y36" s="1040"/>
      <c r="Z36" s="1040"/>
      <c r="AA36" s="1040" t="s">
        <v>546</v>
      </c>
      <c r="AB36" s="1040"/>
      <c r="AC36" s="1040"/>
      <c r="AD36" s="1040"/>
      <c r="AE36" s="1041"/>
      <c r="AF36" s="1015" t="s">
        <v>555</v>
      </c>
      <c r="AG36" s="1016"/>
      <c r="AH36" s="1016"/>
      <c r="AI36" s="1016"/>
      <c r="AJ36" s="1017"/>
      <c r="AK36" s="976">
        <v>16</v>
      </c>
      <c r="AL36" s="967"/>
      <c r="AM36" s="967"/>
      <c r="AN36" s="967"/>
      <c r="AO36" s="967"/>
      <c r="AP36" s="967">
        <v>177</v>
      </c>
      <c r="AQ36" s="967"/>
      <c r="AR36" s="967"/>
      <c r="AS36" s="967"/>
      <c r="AT36" s="967"/>
      <c r="AU36" s="967">
        <v>177</v>
      </c>
      <c r="AV36" s="967"/>
      <c r="AW36" s="967"/>
      <c r="AX36" s="967"/>
      <c r="AY36" s="967"/>
      <c r="AZ36" s="1038" t="s">
        <v>546</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394</v>
      </c>
      <c r="C37" s="1034"/>
      <c r="D37" s="1034"/>
      <c r="E37" s="1034"/>
      <c r="F37" s="1034"/>
      <c r="G37" s="1034"/>
      <c r="H37" s="1034"/>
      <c r="I37" s="1034"/>
      <c r="J37" s="1034"/>
      <c r="K37" s="1034"/>
      <c r="L37" s="1034"/>
      <c r="M37" s="1034"/>
      <c r="N37" s="1034"/>
      <c r="O37" s="1034"/>
      <c r="P37" s="1035"/>
      <c r="Q37" s="1039">
        <v>181</v>
      </c>
      <c r="R37" s="1040"/>
      <c r="S37" s="1040"/>
      <c r="T37" s="1040"/>
      <c r="U37" s="1040"/>
      <c r="V37" s="1040">
        <v>181</v>
      </c>
      <c r="W37" s="1040"/>
      <c r="X37" s="1040"/>
      <c r="Y37" s="1040"/>
      <c r="Z37" s="1040"/>
      <c r="AA37" s="1040" t="s">
        <v>546</v>
      </c>
      <c r="AB37" s="1040"/>
      <c r="AC37" s="1040"/>
      <c r="AD37" s="1040"/>
      <c r="AE37" s="1041"/>
      <c r="AF37" s="1015" t="s">
        <v>555</v>
      </c>
      <c r="AG37" s="1016"/>
      <c r="AH37" s="1016"/>
      <c r="AI37" s="1016"/>
      <c r="AJ37" s="1017"/>
      <c r="AK37" s="976">
        <v>95</v>
      </c>
      <c r="AL37" s="967"/>
      <c r="AM37" s="967"/>
      <c r="AN37" s="967"/>
      <c r="AO37" s="967"/>
      <c r="AP37" s="967">
        <v>813</v>
      </c>
      <c r="AQ37" s="967"/>
      <c r="AR37" s="967"/>
      <c r="AS37" s="967"/>
      <c r="AT37" s="967"/>
      <c r="AU37" s="967">
        <v>731</v>
      </c>
      <c r="AV37" s="967"/>
      <c r="AW37" s="967"/>
      <c r="AX37" s="967"/>
      <c r="AY37" s="967"/>
      <c r="AZ37" s="1038" t="s">
        <v>546</v>
      </c>
      <c r="BA37" s="1038"/>
      <c r="BB37" s="1038"/>
      <c r="BC37" s="1038"/>
      <c r="BD37" s="1038"/>
      <c r="BE37" s="1028" t="s">
        <v>391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395</v>
      </c>
      <c r="C38" s="1034"/>
      <c r="D38" s="1034"/>
      <c r="E38" s="1034"/>
      <c r="F38" s="1034"/>
      <c r="G38" s="1034"/>
      <c r="H38" s="1034"/>
      <c r="I38" s="1034"/>
      <c r="J38" s="1034"/>
      <c r="K38" s="1034"/>
      <c r="L38" s="1034"/>
      <c r="M38" s="1034"/>
      <c r="N38" s="1034"/>
      <c r="O38" s="1034"/>
      <c r="P38" s="1035"/>
      <c r="Q38" s="1039">
        <v>35</v>
      </c>
      <c r="R38" s="1040"/>
      <c r="S38" s="1040"/>
      <c r="T38" s="1040"/>
      <c r="U38" s="1040"/>
      <c r="V38" s="1040">
        <v>35</v>
      </c>
      <c r="W38" s="1040"/>
      <c r="X38" s="1040"/>
      <c r="Y38" s="1040"/>
      <c r="Z38" s="1040"/>
      <c r="AA38" s="1040" t="s">
        <v>546</v>
      </c>
      <c r="AB38" s="1040"/>
      <c r="AC38" s="1040"/>
      <c r="AD38" s="1040"/>
      <c r="AE38" s="1041"/>
      <c r="AF38" s="1015" t="s">
        <v>555</v>
      </c>
      <c r="AG38" s="1016"/>
      <c r="AH38" s="1016"/>
      <c r="AI38" s="1016"/>
      <c r="AJ38" s="1017"/>
      <c r="AK38" s="976">
        <v>24</v>
      </c>
      <c r="AL38" s="967"/>
      <c r="AM38" s="967"/>
      <c r="AN38" s="967"/>
      <c r="AO38" s="967"/>
      <c r="AP38" s="967">
        <v>184</v>
      </c>
      <c r="AQ38" s="967"/>
      <c r="AR38" s="967"/>
      <c r="AS38" s="967"/>
      <c r="AT38" s="967"/>
      <c r="AU38" s="967">
        <v>184</v>
      </c>
      <c r="AV38" s="967"/>
      <c r="AW38" s="967"/>
      <c r="AX38" s="967"/>
      <c r="AY38" s="967"/>
      <c r="AZ38" s="1038" t="s">
        <v>546</v>
      </c>
      <c r="BA38" s="1038"/>
      <c r="BB38" s="1038"/>
      <c r="BC38" s="1038"/>
      <c r="BD38" s="1038"/>
      <c r="BE38" s="1028" t="s">
        <v>391</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396</v>
      </c>
      <c r="C39" s="1034"/>
      <c r="D39" s="1034"/>
      <c r="E39" s="1034"/>
      <c r="F39" s="1034"/>
      <c r="G39" s="1034"/>
      <c r="H39" s="1034"/>
      <c r="I39" s="1034"/>
      <c r="J39" s="1034"/>
      <c r="K39" s="1034"/>
      <c r="L39" s="1034"/>
      <c r="M39" s="1034"/>
      <c r="N39" s="1034"/>
      <c r="O39" s="1034"/>
      <c r="P39" s="1035"/>
      <c r="Q39" s="1039">
        <v>34</v>
      </c>
      <c r="R39" s="1040"/>
      <c r="S39" s="1040"/>
      <c r="T39" s="1040"/>
      <c r="U39" s="1040"/>
      <c r="V39" s="1040">
        <v>34</v>
      </c>
      <c r="W39" s="1040"/>
      <c r="X39" s="1040"/>
      <c r="Y39" s="1040"/>
      <c r="Z39" s="1040"/>
      <c r="AA39" s="1040" t="s">
        <v>546</v>
      </c>
      <c r="AB39" s="1040"/>
      <c r="AC39" s="1040"/>
      <c r="AD39" s="1040"/>
      <c r="AE39" s="1041"/>
      <c r="AF39" s="1015" t="s">
        <v>555</v>
      </c>
      <c r="AG39" s="1016"/>
      <c r="AH39" s="1016"/>
      <c r="AI39" s="1016"/>
      <c r="AJ39" s="1017"/>
      <c r="AK39" s="976">
        <v>8</v>
      </c>
      <c r="AL39" s="967"/>
      <c r="AM39" s="967"/>
      <c r="AN39" s="967"/>
      <c r="AO39" s="967"/>
      <c r="AP39" s="967" t="s">
        <v>553</v>
      </c>
      <c r="AQ39" s="967"/>
      <c r="AR39" s="967"/>
      <c r="AS39" s="967"/>
      <c r="AT39" s="967"/>
      <c r="AU39" s="967">
        <v>0</v>
      </c>
      <c r="AV39" s="967"/>
      <c r="AW39" s="967"/>
      <c r="AX39" s="967"/>
      <c r="AY39" s="967"/>
      <c r="AZ39" s="1038" t="s">
        <v>546</v>
      </c>
      <c r="BA39" s="1038"/>
      <c r="BB39" s="1038"/>
      <c r="BC39" s="1038"/>
      <c r="BD39" s="1038"/>
      <c r="BE39" s="1028" t="s">
        <v>391</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8022</v>
      </c>
      <c r="AG63" s="955"/>
      <c r="AH63" s="955"/>
      <c r="AI63" s="955"/>
      <c r="AJ63" s="1026"/>
      <c r="AK63" s="1027"/>
      <c r="AL63" s="959"/>
      <c r="AM63" s="959"/>
      <c r="AN63" s="959"/>
      <c r="AO63" s="959"/>
      <c r="AP63" s="955">
        <v>21504</v>
      </c>
      <c r="AQ63" s="955"/>
      <c r="AR63" s="955"/>
      <c r="AS63" s="955"/>
      <c r="AT63" s="955"/>
      <c r="AU63" s="955">
        <v>14772</v>
      </c>
      <c r="AV63" s="955"/>
      <c r="AW63" s="955"/>
      <c r="AX63" s="955"/>
      <c r="AY63" s="955"/>
      <c r="AZ63" s="1021"/>
      <c r="BA63" s="1021"/>
      <c r="BB63" s="1021"/>
      <c r="BC63" s="1021"/>
      <c r="BD63" s="1021"/>
      <c r="BE63" s="956" t="s">
        <v>555</v>
      </c>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400</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401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548</v>
      </c>
      <c r="C68" s="982"/>
      <c r="D68" s="982"/>
      <c r="E68" s="982"/>
      <c r="F68" s="982"/>
      <c r="G68" s="982"/>
      <c r="H68" s="982"/>
      <c r="I68" s="982"/>
      <c r="J68" s="982"/>
      <c r="K68" s="982"/>
      <c r="L68" s="982"/>
      <c r="M68" s="982"/>
      <c r="N68" s="982"/>
      <c r="O68" s="982"/>
      <c r="P68" s="983"/>
      <c r="Q68" s="984">
        <v>330</v>
      </c>
      <c r="R68" s="978"/>
      <c r="S68" s="978"/>
      <c r="T68" s="978"/>
      <c r="U68" s="978"/>
      <c r="V68" s="978">
        <v>324</v>
      </c>
      <c r="W68" s="978"/>
      <c r="X68" s="978"/>
      <c r="Y68" s="978"/>
      <c r="Z68" s="978"/>
      <c r="AA68" s="978">
        <v>6</v>
      </c>
      <c r="AB68" s="978"/>
      <c r="AC68" s="978"/>
      <c r="AD68" s="978"/>
      <c r="AE68" s="978"/>
      <c r="AF68" s="978">
        <v>6</v>
      </c>
      <c r="AG68" s="978"/>
      <c r="AH68" s="978"/>
      <c r="AI68" s="978"/>
      <c r="AJ68" s="978"/>
      <c r="AK68" s="978" t="s">
        <v>547</v>
      </c>
      <c r="AL68" s="978"/>
      <c r="AM68" s="978"/>
      <c r="AN68" s="978"/>
      <c r="AO68" s="978"/>
      <c r="AP68" s="978" t="s">
        <v>546</v>
      </c>
      <c r="AQ68" s="978"/>
      <c r="AR68" s="978"/>
      <c r="AS68" s="978"/>
      <c r="AT68" s="978"/>
      <c r="AU68" s="978" t="s">
        <v>552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549</v>
      </c>
      <c r="C69" s="971"/>
      <c r="D69" s="971"/>
      <c r="E69" s="971"/>
      <c r="F69" s="971"/>
      <c r="G69" s="971"/>
      <c r="H69" s="971"/>
      <c r="I69" s="971"/>
      <c r="J69" s="971"/>
      <c r="K69" s="971"/>
      <c r="L69" s="971"/>
      <c r="M69" s="971"/>
      <c r="N69" s="971"/>
      <c r="O69" s="971"/>
      <c r="P69" s="972"/>
      <c r="Q69" s="973">
        <v>951</v>
      </c>
      <c r="R69" s="967"/>
      <c r="S69" s="967"/>
      <c r="T69" s="967"/>
      <c r="U69" s="967"/>
      <c r="V69" s="967">
        <v>951</v>
      </c>
      <c r="W69" s="967"/>
      <c r="X69" s="967"/>
      <c r="Y69" s="967"/>
      <c r="Z69" s="967"/>
      <c r="AA69" s="967">
        <v>0</v>
      </c>
      <c r="AB69" s="967"/>
      <c r="AC69" s="967"/>
      <c r="AD69" s="967"/>
      <c r="AE69" s="967"/>
      <c r="AF69" s="967">
        <v>0</v>
      </c>
      <c r="AG69" s="967"/>
      <c r="AH69" s="967"/>
      <c r="AI69" s="967"/>
      <c r="AJ69" s="967"/>
      <c r="AK69" s="967">
        <v>36</v>
      </c>
      <c r="AL69" s="967"/>
      <c r="AM69" s="967"/>
      <c r="AN69" s="967"/>
      <c r="AO69" s="967"/>
      <c r="AP69" s="967" t="s">
        <v>556</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550</v>
      </c>
      <c r="C70" s="971"/>
      <c r="D70" s="971"/>
      <c r="E70" s="971"/>
      <c r="F70" s="971"/>
      <c r="G70" s="971"/>
      <c r="H70" s="971"/>
      <c r="I70" s="971"/>
      <c r="J70" s="971"/>
      <c r="K70" s="971"/>
      <c r="L70" s="971"/>
      <c r="M70" s="971"/>
      <c r="N70" s="971"/>
      <c r="O70" s="971"/>
      <c r="P70" s="972"/>
      <c r="Q70" s="973">
        <v>375539</v>
      </c>
      <c r="R70" s="967"/>
      <c r="S70" s="967"/>
      <c r="T70" s="967"/>
      <c r="U70" s="967"/>
      <c r="V70" s="967">
        <v>374021</v>
      </c>
      <c r="W70" s="967"/>
      <c r="X70" s="967"/>
      <c r="Y70" s="967"/>
      <c r="Z70" s="967"/>
      <c r="AA70" s="967">
        <v>1517</v>
      </c>
      <c r="AB70" s="967"/>
      <c r="AC70" s="967"/>
      <c r="AD70" s="967"/>
      <c r="AE70" s="967"/>
      <c r="AF70" s="967">
        <v>1517</v>
      </c>
      <c r="AG70" s="967"/>
      <c r="AH70" s="967"/>
      <c r="AI70" s="967"/>
      <c r="AJ70" s="967"/>
      <c r="AK70" s="967">
        <v>2628</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1524</v>
      </c>
      <c r="AG88" s="955"/>
      <c r="AH88" s="955"/>
      <c r="AI88" s="955"/>
      <c r="AJ88" s="955"/>
      <c r="AK88" s="959"/>
      <c r="AL88" s="959"/>
      <c r="AM88" s="959"/>
      <c r="AN88" s="959"/>
      <c r="AO88" s="959"/>
      <c r="AP88" s="955" t="s">
        <v>557</v>
      </c>
      <c r="AQ88" s="955"/>
      <c r="AR88" s="955"/>
      <c r="AS88" s="955"/>
      <c r="AT88" s="955"/>
      <c r="AU88" s="955" t="s">
        <v>557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1489</v>
      </c>
      <c r="CS102" s="947"/>
      <c r="CT102" s="947"/>
      <c r="CU102" s="947"/>
      <c r="CV102" s="948"/>
      <c r="CW102" s="946">
        <v>639</v>
      </c>
      <c r="CX102" s="947"/>
      <c r="CY102" s="947"/>
      <c r="CZ102" s="947"/>
      <c r="DA102" s="948"/>
      <c r="DB102" s="946" t="s">
        <v>545</v>
      </c>
      <c r="DC102" s="947"/>
      <c r="DD102" s="947"/>
      <c r="DE102" s="947"/>
      <c r="DF102" s="948"/>
      <c r="DG102" s="946" t="s">
        <v>546</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287</v>
      </c>
      <c r="AG109" s="888"/>
      <c r="AH109" s="888"/>
      <c r="AI109" s="888"/>
      <c r="AJ109" s="889"/>
      <c r="AK109" s="890" t="s">
        <v>286</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287</v>
      </c>
      <c r="BW109" s="888"/>
      <c r="BX109" s="888"/>
      <c r="BY109" s="888"/>
      <c r="BZ109" s="889"/>
      <c r="CA109" s="890" t="s">
        <v>286</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287</v>
      </c>
      <c r="DM109" s="888"/>
      <c r="DN109" s="888"/>
      <c r="DO109" s="888"/>
      <c r="DP109" s="889"/>
      <c r="DQ109" s="890" t="s">
        <v>286</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7650988</v>
      </c>
      <c r="AB110" s="873"/>
      <c r="AC110" s="873"/>
      <c r="AD110" s="873"/>
      <c r="AE110" s="874"/>
      <c r="AF110" s="875">
        <v>7652309</v>
      </c>
      <c r="AG110" s="873"/>
      <c r="AH110" s="873"/>
      <c r="AI110" s="873"/>
      <c r="AJ110" s="874"/>
      <c r="AK110" s="875">
        <v>7564653</v>
      </c>
      <c r="AL110" s="873"/>
      <c r="AM110" s="873"/>
      <c r="AN110" s="873"/>
      <c r="AO110" s="874"/>
      <c r="AP110" s="876">
        <v>24.5</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68464548</v>
      </c>
      <c r="BR110" s="800"/>
      <c r="BS110" s="800"/>
      <c r="BT110" s="800"/>
      <c r="BU110" s="800"/>
      <c r="BV110" s="800">
        <v>67953933</v>
      </c>
      <c r="BW110" s="800"/>
      <c r="BX110" s="800"/>
      <c r="BY110" s="800"/>
      <c r="BZ110" s="800"/>
      <c r="CA110" s="800">
        <v>69138647</v>
      </c>
      <c r="CB110" s="800"/>
      <c r="CC110" s="800"/>
      <c r="CD110" s="800"/>
      <c r="CE110" s="800"/>
      <c r="CF110" s="861">
        <v>224.1</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325</v>
      </c>
      <c r="BR111" s="771"/>
      <c r="BS111" s="771"/>
      <c r="BT111" s="771"/>
      <c r="BU111" s="771"/>
      <c r="BV111" s="771" t="s">
        <v>325</v>
      </c>
      <c r="BW111" s="771"/>
      <c r="BX111" s="771"/>
      <c r="BY111" s="771"/>
      <c r="BZ111" s="771"/>
      <c r="CA111" s="771" t="s">
        <v>325</v>
      </c>
      <c r="CB111" s="771"/>
      <c r="CC111" s="771"/>
      <c r="CD111" s="771"/>
      <c r="CE111" s="771"/>
      <c r="CF111" s="848" t="s">
        <v>325</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325</v>
      </c>
      <c r="DH111" s="771"/>
      <c r="DI111" s="771"/>
      <c r="DJ111" s="771"/>
      <c r="DK111" s="771"/>
      <c r="DL111" s="771" t="s">
        <v>325</v>
      </c>
      <c r="DM111" s="771"/>
      <c r="DN111" s="771"/>
      <c r="DO111" s="771"/>
      <c r="DP111" s="771"/>
      <c r="DQ111" s="771" t="s">
        <v>325</v>
      </c>
      <c r="DR111" s="771"/>
      <c r="DS111" s="771"/>
      <c r="DT111" s="771"/>
      <c r="DU111" s="771"/>
      <c r="DV111" s="823" t="s">
        <v>325</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325</v>
      </c>
      <c r="AB112" s="784"/>
      <c r="AC112" s="784"/>
      <c r="AD112" s="784"/>
      <c r="AE112" s="785"/>
      <c r="AF112" s="786" t="s">
        <v>325</v>
      </c>
      <c r="AG112" s="784"/>
      <c r="AH112" s="784"/>
      <c r="AI112" s="784"/>
      <c r="AJ112" s="785"/>
      <c r="AK112" s="786" t="s">
        <v>325</v>
      </c>
      <c r="AL112" s="784"/>
      <c r="AM112" s="784"/>
      <c r="AN112" s="784"/>
      <c r="AO112" s="785"/>
      <c r="AP112" s="754" t="s">
        <v>325</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15089833</v>
      </c>
      <c r="BR112" s="771"/>
      <c r="BS112" s="771"/>
      <c r="BT112" s="771"/>
      <c r="BU112" s="771"/>
      <c r="BV112" s="771">
        <v>15059349</v>
      </c>
      <c r="BW112" s="771"/>
      <c r="BX112" s="771"/>
      <c r="BY112" s="771"/>
      <c r="BZ112" s="771"/>
      <c r="CA112" s="771">
        <v>14772421</v>
      </c>
      <c r="CB112" s="771"/>
      <c r="CC112" s="771"/>
      <c r="CD112" s="771"/>
      <c r="CE112" s="771"/>
      <c r="CF112" s="848">
        <v>47.9</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325</v>
      </c>
      <c r="DH112" s="771"/>
      <c r="DI112" s="771"/>
      <c r="DJ112" s="771"/>
      <c r="DK112" s="771"/>
      <c r="DL112" s="771" t="s">
        <v>325</v>
      </c>
      <c r="DM112" s="771"/>
      <c r="DN112" s="771"/>
      <c r="DO112" s="771"/>
      <c r="DP112" s="771"/>
      <c r="DQ112" s="771" t="s">
        <v>325</v>
      </c>
      <c r="DR112" s="771"/>
      <c r="DS112" s="771"/>
      <c r="DT112" s="771"/>
      <c r="DU112" s="771"/>
      <c r="DV112" s="823" t="s">
        <v>325</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1311106</v>
      </c>
      <c r="AB113" s="909"/>
      <c r="AC113" s="909"/>
      <c r="AD113" s="909"/>
      <c r="AE113" s="910"/>
      <c r="AF113" s="911">
        <v>1323934</v>
      </c>
      <c r="AG113" s="909"/>
      <c r="AH113" s="909"/>
      <c r="AI113" s="909"/>
      <c r="AJ113" s="910"/>
      <c r="AK113" s="911">
        <v>1253443</v>
      </c>
      <c r="AL113" s="909"/>
      <c r="AM113" s="909"/>
      <c r="AN113" s="909"/>
      <c r="AO113" s="910"/>
      <c r="AP113" s="912">
        <v>4.0999999999999996</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325</v>
      </c>
      <c r="BR113" s="771"/>
      <c r="BS113" s="771"/>
      <c r="BT113" s="771"/>
      <c r="BU113" s="771"/>
      <c r="BV113" s="771" t="s">
        <v>325</v>
      </c>
      <c r="BW113" s="771"/>
      <c r="BX113" s="771"/>
      <c r="BY113" s="771"/>
      <c r="BZ113" s="771"/>
      <c r="CA113" s="771" t="s">
        <v>325</v>
      </c>
      <c r="CB113" s="771"/>
      <c r="CC113" s="771"/>
      <c r="CD113" s="771"/>
      <c r="CE113" s="771"/>
      <c r="CF113" s="848" t="s">
        <v>325</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325</v>
      </c>
      <c r="DH113" s="784"/>
      <c r="DI113" s="784"/>
      <c r="DJ113" s="784"/>
      <c r="DK113" s="785"/>
      <c r="DL113" s="786" t="s">
        <v>325</v>
      </c>
      <c r="DM113" s="784"/>
      <c r="DN113" s="784"/>
      <c r="DO113" s="784"/>
      <c r="DP113" s="785"/>
      <c r="DQ113" s="786" t="s">
        <v>325</v>
      </c>
      <c r="DR113" s="784"/>
      <c r="DS113" s="784"/>
      <c r="DT113" s="784"/>
      <c r="DU113" s="785"/>
      <c r="DV113" s="754" t="s">
        <v>325</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4134</v>
      </c>
      <c r="AB114" s="784"/>
      <c r="AC114" s="784"/>
      <c r="AD114" s="784"/>
      <c r="AE114" s="785"/>
      <c r="AF114" s="786" t="s">
        <v>325</v>
      </c>
      <c r="AG114" s="784"/>
      <c r="AH114" s="784"/>
      <c r="AI114" s="784"/>
      <c r="AJ114" s="785"/>
      <c r="AK114" s="786" t="s">
        <v>325</v>
      </c>
      <c r="AL114" s="784"/>
      <c r="AM114" s="784"/>
      <c r="AN114" s="784"/>
      <c r="AO114" s="785"/>
      <c r="AP114" s="754" t="s">
        <v>325</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12081246</v>
      </c>
      <c r="BR114" s="771"/>
      <c r="BS114" s="771"/>
      <c r="BT114" s="771"/>
      <c r="BU114" s="771"/>
      <c r="BV114" s="771">
        <v>12000837</v>
      </c>
      <c r="BW114" s="771"/>
      <c r="BX114" s="771"/>
      <c r="BY114" s="771"/>
      <c r="BZ114" s="771"/>
      <c r="CA114" s="771">
        <v>11214393</v>
      </c>
      <c r="CB114" s="771"/>
      <c r="CC114" s="771"/>
      <c r="CD114" s="771"/>
      <c r="CE114" s="771"/>
      <c r="CF114" s="848">
        <v>36.4</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325</v>
      </c>
      <c r="DH114" s="784"/>
      <c r="DI114" s="784"/>
      <c r="DJ114" s="784"/>
      <c r="DK114" s="785"/>
      <c r="DL114" s="786" t="s">
        <v>325</v>
      </c>
      <c r="DM114" s="784"/>
      <c r="DN114" s="784"/>
      <c r="DO114" s="784"/>
      <c r="DP114" s="785"/>
      <c r="DQ114" s="786" t="s">
        <v>325</v>
      </c>
      <c r="DR114" s="784"/>
      <c r="DS114" s="784"/>
      <c r="DT114" s="784"/>
      <c r="DU114" s="785"/>
      <c r="DV114" s="754" t="s">
        <v>325</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325</v>
      </c>
      <c r="AB115" s="909"/>
      <c r="AC115" s="909"/>
      <c r="AD115" s="909"/>
      <c r="AE115" s="910"/>
      <c r="AF115" s="911" t="s">
        <v>325</v>
      </c>
      <c r="AG115" s="909"/>
      <c r="AH115" s="909"/>
      <c r="AI115" s="909"/>
      <c r="AJ115" s="910"/>
      <c r="AK115" s="911" t="s">
        <v>325</v>
      </c>
      <c r="AL115" s="909"/>
      <c r="AM115" s="909"/>
      <c r="AN115" s="909"/>
      <c r="AO115" s="910"/>
      <c r="AP115" s="912" t="s">
        <v>325</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325</v>
      </c>
      <c r="BR115" s="771"/>
      <c r="BS115" s="771"/>
      <c r="BT115" s="771"/>
      <c r="BU115" s="771"/>
      <c r="BV115" s="771" t="s">
        <v>325</v>
      </c>
      <c r="BW115" s="771"/>
      <c r="BX115" s="771"/>
      <c r="BY115" s="771"/>
      <c r="BZ115" s="771"/>
      <c r="CA115" s="771" t="s">
        <v>325</v>
      </c>
      <c r="CB115" s="771"/>
      <c r="CC115" s="771"/>
      <c r="CD115" s="771"/>
      <c r="CE115" s="771"/>
      <c r="CF115" s="848" t="s">
        <v>325</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325</v>
      </c>
      <c r="DH115" s="784"/>
      <c r="DI115" s="784"/>
      <c r="DJ115" s="784"/>
      <c r="DK115" s="785"/>
      <c r="DL115" s="786" t="s">
        <v>325</v>
      </c>
      <c r="DM115" s="784"/>
      <c r="DN115" s="784"/>
      <c r="DO115" s="784"/>
      <c r="DP115" s="785"/>
      <c r="DQ115" s="786" t="s">
        <v>325</v>
      </c>
      <c r="DR115" s="784"/>
      <c r="DS115" s="784"/>
      <c r="DT115" s="784"/>
      <c r="DU115" s="785"/>
      <c r="DV115" s="754" t="s">
        <v>325</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99</v>
      </c>
      <c r="AB116" s="784"/>
      <c r="AC116" s="784"/>
      <c r="AD116" s="784"/>
      <c r="AE116" s="785"/>
      <c r="AF116" s="786">
        <v>208</v>
      </c>
      <c r="AG116" s="784"/>
      <c r="AH116" s="784"/>
      <c r="AI116" s="784"/>
      <c r="AJ116" s="785"/>
      <c r="AK116" s="786">
        <v>98</v>
      </c>
      <c r="AL116" s="784"/>
      <c r="AM116" s="784"/>
      <c r="AN116" s="784"/>
      <c r="AO116" s="785"/>
      <c r="AP116" s="754">
        <v>0</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325</v>
      </c>
      <c r="BR116" s="771"/>
      <c r="BS116" s="771"/>
      <c r="BT116" s="771"/>
      <c r="BU116" s="771"/>
      <c r="BV116" s="771" t="s">
        <v>325</v>
      </c>
      <c r="BW116" s="771"/>
      <c r="BX116" s="771"/>
      <c r="BY116" s="771"/>
      <c r="BZ116" s="771"/>
      <c r="CA116" s="771" t="s">
        <v>325</v>
      </c>
      <c r="CB116" s="771"/>
      <c r="CC116" s="771"/>
      <c r="CD116" s="771"/>
      <c r="CE116" s="771"/>
      <c r="CF116" s="848" t="s">
        <v>325</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325</v>
      </c>
      <c r="DH116" s="784"/>
      <c r="DI116" s="784"/>
      <c r="DJ116" s="784"/>
      <c r="DK116" s="785"/>
      <c r="DL116" s="786" t="s">
        <v>325</v>
      </c>
      <c r="DM116" s="784"/>
      <c r="DN116" s="784"/>
      <c r="DO116" s="784"/>
      <c r="DP116" s="785"/>
      <c r="DQ116" s="786" t="s">
        <v>325</v>
      </c>
      <c r="DR116" s="784"/>
      <c r="DS116" s="784"/>
      <c r="DT116" s="784"/>
      <c r="DU116" s="785"/>
      <c r="DV116" s="754" t="s">
        <v>325</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8966327</v>
      </c>
      <c r="AB117" s="895"/>
      <c r="AC117" s="895"/>
      <c r="AD117" s="895"/>
      <c r="AE117" s="896"/>
      <c r="AF117" s="898">
        <v>8976451</v>
      </c>
      <c r="AG117" s="895"/>
      <c r="AH117" s="895"/>
      <c r="AI117" s="895"/>
      <c r="AJ117" s="896"/>
      <c r="AK117" s="898">
        <v>8818194</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287</v>
      </c>
      <c r="AG118" s="888"/>
      <c r="AH118" s="888"/>
      <c r="AI118" s="888"/>
      <c r="AJ118" s="889"/>
      <c r="AK118" s="890" t="s">
        <v>286</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95635627</v>
      </c>
      <c r="BR118" s="858"/>
      <c r="BS118" s="858"/>
      <c r="BT118" s="858"/>
      <c r="BU118" s="858"/>
      <c r="BV118" s="858">
        <v>95014119</v>
      </c>
      <c r="BW118" s="858"/>
      <c r="BX118" s="858"/>
      <c r="BY118" s="858"/>
      <c r="BZ118" s="858"/>
      <c r="CA118" s="858">
        <v>95125461</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11807682</v>
      </c>
      <c r="BR119" s="800"/>
      <c r="BS119" s="800"/>
      <c r="BT119" s="800"/>
      <c r="BU119" s="800"/>
      <c r="BV119" s="800">
        <v>12325477</v>
      </c>
      <c r="BW119" s="800"/>
      <c r="BX119" s="800"/>
      <c r="BY119" s="800"/>
      <c r="BZ119" s="800"/>
      <c r="CA119" s="800">
        <v>13678362</v>
      </c>
      <c r="CB119" s="800"/>
      <c r="CC119" s="800"/>
      <c r="CD119" s="800"/>
      <c r="CE119" s="800"/>
      <c r="CF119" s="861">
        <v>44.3</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13817562</v>
      </c>
      <c r="BR120" s="771"/>
      <c r="BS120" s="771"/>
      <c r="BT120" s="771"/>
      <c r="BU120" s="771"/>
      <c r="BV120" s="771">
        <v>12687562</v>
      </c>
      <c r="BW120" s="771"/>
      <c r="BX120" s="771"/>
      <c r="BY120" s="771"/>
      <c r="BZ120" s="771"/>
      <c r="CA120" s="771">
        <v>12047889</v>
      </c>
      <c r="CB120" s="771"/>
      <c r="CC120" s="771"/>
      <c r="CD120" s="771"/>
      <c r="CE120" s="771"/>
      <c r="CF120" s="848">
        <v>39.1</v>
      </c>
      <c r="CG120" s="849"/>
      <c r="CH120" s="849"/>
      <c r="CI120" s="849"/>
      <c r="CJ120" s="849"/>
      <c r="CK120" s="850" t="s">
        <v>446</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9414114</v>
      </c>
      <c r="DH120" s="800"/>
      <c r="DI120" s="800"/>
      <c r="DJ120" s="800"/>
      <c r="DK120" s="800"/>
      <c r="DL120" s="800">
        <v>9161728</v>
      </c>
      <c r="DM120" s="800"/>
      <c r="DN120" s="800"/>
      <c r="DO120" s="800"/>
      <c r="DP120" s="800"/>
      <c r="DQ120" s="800">
        <v>9156914</v>
      </c>
      <c r="DR120" s="800"/>
      <c r="DS120" s="800"/>
      <c r="DT120" s="800"/>
      <c r="DU120" s="800"/>
      <c r="DV120" s="801">
        <v>29.7</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50499104</v>
      </c>
      <c r="BR121" s="858"/>
      <c r="BS121" s="858"/>
      <c r="BT121" s="858"/>
      <c r="BU121" s="858"/>
      <c r="BV121" s="858">
        <v>51680923</v>
      </c>
      <c r="BW121" s="858"/>
      <c r="BX121" s="858"/>
      <c r="BY121" s="858"/>
      <c r="BZ121" s="858"/>
      <c r="CA121" s="858">
        <v>53890794</v>
      </c>
      <c r="CB121" s="858"/>
      <c r="CC121" s="858"/>
      <c r="CD121" s="858"/>
      <c r="CE121" s="858"/>
      <c r="CF121" s="859">
        <v>174.7</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3707725</v>
      </c>
      <c r="DH121" s="771"/>
      <c r="DI121" s="771"/>
      <c r="DJ121" s="771"/>
      <c r="DK121" s="771"/>
      <c r="DL121" s="771">
        <v>3618441</v>
      </c>
      <c r="DM121" s="771"/>
      <c r="DN121" s="771"/>
      <c r="DO121" s="771"/>
      <c r="DP121" s="771"/>
      <c r="DQ121" s="771">
        <v>3353487</v>
      </c>
      <c r="DR121" s="771"/>
      <c r="DS121" s="771"/>
      <c r="DT121" s="771"/>
      <c r="DU121" s="771"/>
      <c r="DV121" s="823">
        <v>10.9</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76124348</v>
      </c>
      <c r="BR122" s="840"/>
      <c r="BS122" s="840"/>
      <c r="BT122" s="840"/>
      <c r="BU122" s="840"/>
      <c r="BV122" s="840">
        <v>76693962</v>
      </c>
      <c r="BW122" s="840"/>
      <c r="BX122" s="840"/>
      <c r="BY122" s="840"/>
      <c r="BZ122" s="840"/>
      <c r="CA122" s="840">
        <v>79617045</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716020</v>
      </c>
      <c r="DH122" s="771"/>
      <c r="DI122" s="771"/>
      <c r="DJ122" s="771"/>
      <c r="DK122" s="771"/>
      <c r="DL122" s="771">
        <v>1097705</v>
      </c>
      <c r="DM122" s="771"/>
      <c r="DN122" s="771"/>
      <c r="DO122" s="771"/>
      <c r="DP122" s="771"/>
      <c r="DQ122" s="771">
        <v>1090200</v>
      </c>
      <c r="DR122" s="771"/>
      <c r="DS122" s="771"/>
      <c r="DT122" s="771"/>
      <c r="DU122" s="771"/>
      <c r="DV122" s="823">
        <v>3.5</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63.1</v>
      </c>
      <c r="BR123" s="832"/>
      <c r="BS123" s="832"/>
      <c r="BT123" s="832"/>
      <c r="BU123" s="832"/>
      <c r="BV123" s="832">
        <v>58.6</v>
      </c>
      <c r="BW123" s="832"/>
      <c r="BX123" s="832"/>
      <c r="BY123" s="832"/>
      <c r="BZ123" s="832"/>
      <c r="CA123" s="832">
        <v>50.2</v>
      </c>
      <c r="CB123" s="832"/>
      <c r="CC123" s="832"/>
      <c r="CD123" s="832"/>
      <c r="CE123" s="832"/>
      <c r="CF123" s="730"/>
      <c r="CG123" s="731"/>
      <c r="CH123" s="731"/>
      <c r="CI123" s="731"/>
      <c r="CJ123" s="833"/>
      <c r="CK123" s="851"/>
      <c r="CL123" s="812"/>
      <c r="CM123" s="812"/>
      <c r="CN123" s="812"/>
      <c r="CO123" s="813"/>
      <c r="CP123" s="828" t="s">
        <v>394</v>
      </c>
      <c r="CQ123" s="829"/>
      <c r="CR123" s="829"/>
      <c r="CS123" s="829"/>
      <c r="CT123" s="829"/>
      <c r="CU123" s="829"/>
      <c r="CV123" s="829"/>
      <c r="CW123" s="829"/>
      <c r="CX123" s="829"/>
      <c r="CY123" s="829"/>
      <c r="CZ123" s="829"/>
      <c r="DA123" s="829"/>
      <c r="DB123" s="829"/>
      <c r="DC123" s="829"/>
      <c r="DD123" s="829"/>
      <c r="DE123" s="829"/>
      <c r="DF123" s="830"/>
      <c r="DG123" s="783">
        <v>841994</v>
      </c>
      <c r="DH123" s="784"/>
      <c r="DI123" s="784"/>
      <c r="DJ123" s="784"/>
      <c r="DK123" s="785"/>
      <c r="DL123" s="786">
        <v>797770</v>
      </c>
      <c r="DM123" s="784"/>
      <c r="DN123" s="784"/>
      <c r="DO123" s="784"/>
      <c r="DP123" s="785"/>
      <c r="DQ123" s="786">
        <v>730801</v>
      </c>
      <c r="DR123" s="784"/>
      <c r="DS123" s="784"/>
      <c r="DT123" s="784"/>
      <c r="DU123" s="785"/>
      <c r="DV123" s="754">
        <v>2.4</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409980</v>
      </c>
      <c r="DH124" s="717"/>
      <c r="DI124" s="717"/>
      <c r="DJ124" s="717"/>
      <c r="DK124" s="718"/>
      <c r="DL124" s="719">
        <v>383705</v>
      </c>
      <c r="DM124" s="717"/>
      <c r="DN124" s="717"/>
      <c r="DO124" s="717"/>
      <c r="DP124" s="718"/>
      <c r="DQ124" s="719">
        <v>441019</v>
      </c>
      <c r="DR124" s="717"/>
      <c r="DS124" s="717"/>
      <c r="DT124" s="717"/>
      <c r="DU124" s="718"/>
      <c r="DV124" s="807">
        <v>1.4</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460</v>
      </c>
      <c r="AY127" s="758"/>
      <c r="AZ127" s="758"/>
      <c r="BA127" s="758"/>
      <c r="BB127" s="758"/>
      <c r="BC127" s="758"/>
      <c r="BD127" s="758"/>
      <c r="BE127" s="759"/>
      <c r="BF127" s="760" t="s">
        <v>111</v>
      </c>
      <c r="BG127" s="761"/>
      <c r="BH127" s="761"/>
      <c r="BI127" s="761"/>
      <c r="BJ127" s="761"/>
      <c r="BK127" s="761"/>
      <c r="BL127" s="762"/>
      <c r="BM127" s="760">
        <v>11.58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1343947</v>
      </c>
      <c r="AB128" s="724"/>
      <c r="AC128" s="724"/>
      <c r="AD128" s="724"/>
      <c r="AE128" s="725"/>
      <c r="AF128" s="726">
        <v>1310458</v>
      </c>
      <c r="AG128" s="724"/>
      <c r="AH128" s="724"/>
      <c r="AI128" s="724"/>
      <c r="AJ128" s="725"/>
      <c r="AK128" s="726">
        <v>1304698</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16.579999999999998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35739156</v>
      </c>
      <c r="AB129" s="784"/>
      <c r="AC129" s="784"/>
      <c r="AD129" s="784"/>
      <c r="AE129" s="785"/>
      <c r="AF129" s="786">
        <v>36194024</v>
      </c>
      <c r="AG129" s="784"/>
      <c r="AH129" s="784"/>
      <c r="AI129" s="784"/>
      <c r="AJ129" s="785"/>
      <c r="AK129" s="786">
        <v>35965614</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4863998</v>
      </c>
      <c r="AB130" s="784"/>
      <c r="AC130" s="784"/>
      <c r="AD130" s="784"/>
      <c r="AE130" s="785"/>
      <c r="AF130" s="786">
        <v>4948558</v>
      </c>
      <c r="AG130" s="784"/>
      <c r="AH130" s="784"/>
      <c r="AI130" s="784"/>
      <c r="AJ130" s="785"/>
      <c r="AK130" s="786">
        <v>5119795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50.2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30875158</v>
      </c>
      <c r="AB131" s="717"/>
      <c r="AC131" s="717"/>
      <c r="AD131" s="717"/>
      <c r="AE131" s="718"/>
      <c r="AF131" s="719">
        <v>31245466</v>
      </c>
      <c r="AG131" s="717"/>
      <c r="AH131" s="717"/>
      <c r="AI131" s="717"/>
      <c r="AJ131" s="718"/>
      <c r="AK131" s="719">
        <v>30845819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8.9339850500000004</v>
      </c>
      <c r="AB132" s="740"/>
      <c r="AC132" s="740"/>
      <c r="AD132" s="740"/>
      <c r="AE132" s="741"/>
      <c r="AF132" s="742">
        <v>8.6970538380000004</v>
      </c>
      <c r="AG132" s="740"/>
      <c r="AH132" s="740"/>
      <c r="AI132" s="740"/>
      <c r="AJ132" s="741"/>
      <c r="AK132" s="742">
        <v>7.76021217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9.4</v>
      </c>
      <c r="AB133" s="749"/>
      <c r="AC133" s="749"/>
      <c r="AD133" s="749"/>
      <c r="AE133" s="750"/>
      <c r="AF133" s="748">
        <v>9</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10435812</v>
      </c>
      <c r="L9" s="264">
        <v>72715</v>
      </c>
      <c r="M9" s="265">
        <v>58961</v>
      </c>
      <c r="N9" s="266">
        <v>23.3</v>
      </c>
    </row>
    <row r="10" spans="1:16">
      <c r="A10" s="248"/>
      <c r="B10" s="244"/>
      <c r="C10" s="244"/>
      <c r="D10" s="244"/>
      <c r="E10" s="244"/>
      <c r="F10" s="244"/>
      <c r="G10" s="1133" t="s">
        <v>482</v>
      </c>
      <c r="H10" s="1134"/>
      <c r="I10" s="1134"/>
      <c r="J10" s="1135"/>
      <c r="K10" s="267">
        <v>854130</v>
      </c>
      <c r="L10" s="268">
        <v>5951</v>
      </c>
      <c r="M10" s="269">
        <v>3996</v>
      </c>
      <c r="N10" s="270">
        <v>48.9</v>
      </c>
    </row>
    <row r="11" spans="1:16" ht="13.5" customHeight="1">
      <c r="A11" s="248"/>
      <c r="B11" s="244"/>
      <c r="C11" s="244"/>
      <c r="D11" s="244"/>
      <c r="E11" s="244"/>
      <c r="F11" s="244"/>
      <c r="G11" s="1133" t="s">
        <v>483</v>
      </c>
      <c r="H11" s="1134"/>
      <c r="I11" s="1134"/>
      <c r="J11" s="1135"/>
      <c r="K11" s="267">
        <v>8048</v>
      </c>
      <c r="L11" s="268">
        <v>56</v>
      </c>
      <c r="M11" s="269">
        <v>3773</v>
      </c>
      <c r="N11" s="270">
        <v>-98.5</v>
      </c>
    </row>
    <row r="12" spans="1:16" ht="13.5" customHeight="1">
      <c r="A12" s="248"/>
      <c r="B12" s="244"/>
      <c r="C12" s="244"/>
      <c r="D12" s="244"/>
      <c r="E12" s="244"/>
      <c r="F12" s="244"/>
      <c r="G12" s="1133" t="s">
        <v>484</v>
      </c>
      <c r="H12" s="1134"/>
      <c r="I12" s="1134"/>
      <c r="J12" s="1135"/>
      <c r="K12" s="267">
        <v>766556</v>
      </c>
      <c r="L12" s="268">
        <v>5341</v>
      </c>
      <c r="M12" s="269">
        <v>594</v>
      </c>
      <c r="N12" s="270">
        <v>799.2</v>
      </c>
    </row>
    <row r="13" spans="1:16" ht="13.5" customHeight="1">
      <c r="A13" s="248"/>
      <c r="B13" s="244"/>
      <c r="C13" s="244"/>
      <c r="D13" s="244"/>
      <c r="E13" s="244"/>
      <c r="F13" s="244"/>
      <c r="G13" s="1133" t="s">
        <v>485</v>
      </c>
      <c r="H13" s="1134"/>
      <c r="I13" s="1134"/>
      <c r="J13" s="1135"/>
      <c r="K13" s="267" t="s">
        <v>486</v>
      </c>
      <c r="L13" s="268" t="s">
        <v>486</v>
      </c>
      <c r="M13" s="269">
        <v>1</v>
      </c>
      <c r="N13" s="270" t="s">
        <v>486</v>
      </c>
    </row>
    <row r="14" spans="1:16" ht="13.5" customHeight="1">
      <c r="A14" s="248"/>
      <c r="B14" s="244"/>
      <c r="C14" s="244"/>
      <c r="D14" s="244"/>
      <c r="E14" s="244"/>
      <c r="F14" s="244"/>
      <c r="G14" s="1133" t="s">
        <v>487</v>
      </c>
      <c r="H14" s="1134"/>
      <c r="I14" s="1134"/>
      <c r="J14" s="1135"/>
      <c r="K14" s="267">
        <v>465417</v>
      </c>
      <c r="L14" s="268">
        <v>3243</v>
      </c>
      <c r="M14" s="269">
        <v>2438</v>
      </c>
      <c r="N14" s="270">
        <v>33</v>
      </c>
    </row>
    <row r="15" spans="1:16" ht="13.5" customHeight="1">
      <c r="A15" s="248"/>
      <c r="B15" s="244"/>
      <c r="C15" s="244"/>
      <c r="D15" s="244"/>
      <c r="E15" s="244"/>
      <c r="F15" s="244"/>
      <c r="G15" s="1133" t="s">
        <v>488</v>
      </c>
      <c r="H15" s="1134"/>
      <c r="I15" s="1134"/>
      <c r="J15" s="1135"/>
      <c r="K15" s="267">
        <v>199582</v>
      </c>
      <c r="L15" s="268">
        <v>1391</v>
      </c>
      <c r="M15" s="269">
        <v>1435</v>
      </c>
      <c r="N15" s="270">
        <v>-3.1</v>
      </c>
    </row>
    <row r="16" spans="1:16">
      <c r="A16" s="248"/>
      <c r="B16" s="244"/>
      <c r="C16" s="244"/>
      <c r="D16" s="244"/>
      <c r="E16" s="244"/>
      <c r="F16" s="244"/>
      <c r="G16" s="1136" t="s">
        <v>489</v>
      </c>
      <c r="H16" s="1137"/>
      <c r="I16" s="1137"/>
      <c r="J16" s="1138"/>
      <c r="K16" s="268">
        <v>-924819</v>
      </c>
      <c r="L16" s="268">
        <v>-6444</v>
      </c>
      <c r="M16" s="269">
        <v>-6041</v>
      </c>
      <c r="N16" s="270">
        <v>6.7</v>
      </c>
    </row>
    <row r="17" spans="1:16">
      <c r="A17" s="248"/>
      <c r="B17" s="244"/>
      <c r="C17" s="244"/>
      <c r="D17" s="244"/>
      <c r="E17" s="244"/>
      <c r="F17" s="244"/>
      <c r="G17" s="1136" t="s">
        <v>170</v>
      </c>
      <c r="H17" s="1137"/>
      <c r="I17" s="1137"/>
      <c r="J17" s="1138"/>
      <c r="K17" s="268">
        <v>11804726</v>
      </c>
      <c r="L17" s="268">
        <v>82254</v>
      </c>
      <c r="M17" s="269">
        <v>65157</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7.73</v>
      </c>
      <c r="L21" s="281">
        <v>6.38</v>
      </c>
      <c r="M21" s="282">
        <v>1.35</v>
      </c>
      <c r="N21" s="249"/>
      <c r="O21" s="283"/>
      <c r="P21" s="279"/>
    </row>
    <row r="22" spans="1:16" s="284" customFormat="1">
      <c r="A22" s="279"/>
      <c r="B22" s="249"/>
      <c r="C22" s="249"/>
      <c r="D22" s="249"/>
      <c r="E22" s="249"/>
      <c r="F22" s="249"/>
      <c r="G22" s="1130" t="s">
        <v>495</v>
      </c>
      <c r="H22" s="1131"/>
      <c r="I22" s="1131"/>
      <c r="J22" s="1132"/>
      <c r="K22" s="285">
        <v>101.1</v>
      </c>
      <c r="L22" s="286">
        <v>99.2</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7564653</v>
      </c>
      <c r="L32" s="294">
        <v>52709</v>
      </c>
      <c r="M32" s="295">
        <v>38103</v>
      </c>
      <c r="N32" s="296">
        <v>38.299999999999997</v>
      </c>
    </row>
    <row r="33" spans="1:16" ht="13.5" customHeight="1">
      <c r="A33" s="248"/>
      <c r="B33" s="244"/>
      <c r="C33" s="244"/>
      <c r="D33" s="244"/>
      <c r="E33" s="244"/>
      <c r="F33" s="244"/>
      <c r="G33" s="1121" t="s">
        <v>499</v>
      </c>
      <c r="H33" s="1122"/>
      <c r="I33" s="1122"/>
      <c r="J33" s="1123"/>
      <c r="K33" s="294" t="s">
        <v>486</v>
      </c>
      <c r="L33" s="294" t="s">
        <v>486</v>
      </c>
      <c r="M33" s="295" t="s">
        <v>486</v>
      </c>
      <c r="N33" s="296" t="s">
        <v>486</v>
      </c>
    </row>
    <row r="34" spans="1:16" ht="27" customHeight="1">
      <c r="A34" s="248"/>
      <c r="B34" s="244"/>
      <c r="C34" s="244"/>
      <c r="D34" s="244"/>
      <c r="E34" s="244"/>
      <c r="F34" s="244"/>
      <c r="G34" s="1121" t="s">
        <v>500</v>
      </c>
      <c r="H34" s="1122"/>
      <c r="I34" s="1122"/>
      <c r="J34" s="1123"/>
      <c r="K34" s="294" t="s">
        <v>486</v>
      </c>
      <c r="L34" s="294" t="s">
        <v>486</v>
      </c>
      <c r="M34" s="295">
        <v>32</v>
      </c>
      <c r="N34" s="296" t="s">
        <v>486</v>
      </c>
    </row>
    <row r="35" spans="1:16" ht="27" customHeight="1">
      <c r="A35" s="248"/>
      <c r="B35" s="244"/>
      <c r="C35" s="244"/>
      <c r="D35" s="244"/>
      <c r="E35" s="244"/>
      <c r="F35" s="244"/>
      <c r="G35" s="1121" t="s">
        <v>501</v>
      </c>
      <c r="H35" s="1122"/>
      <c r="I35" s="1122"/>
      <c r="J35" s="1123"/>
      <c r="K35" s="294">
        <v>1253443</v>
      </c>
      <c r="L35" s="294">
        <v>8734</v>
      </c>
      <c r="M35" s="295">
        <v>9772</v>
      </c>
      <c r="N35" s="296">
        <v>-10.6</v>
      </c>
    </row>
    <row r="36" spans="1:16" ht="27" customHeight="1">
      <c r="A36" s="248"/>
      <c r="B36" s="244"/>
      <c r="C36" s="244"/>
      <c r="D36" s="244"/>
      <c r="E36" s="244"/>
      <c r="F36" s="244"/>
      <c r="G36" s="1121" t="s">
        <v>502</v>
      </c>
      <c r="H36" s="1122"/>
      <c r="I36" s="1122"/>
      <c r="J36" s="1123"/>
      <c r="K36" s="294" t="s">
        <v>486</v>
      </c>
      <c r="L36" s="294" t="s">
        <v>486</v>
      </c>
      <c r="M36" s="295">
        <v>1367</v>
      </c>
      <c r="N36" s="296" t="s">
        <v>486</v>
      </c>
    </row>
    <row r="37" spans="1:16" ht="13.5" customHeight="1">
      <c r="A37" s="248"/>
      <c r="B37" s="244"/>
      <c r="C37" s="244"/>
      <c r="D37" s="244"/>
      <c r="E37" s="244"/>
      <c r="F37" s="244"/>
      <c r="G37" s="1121" t="s">
        <v>503</v>
      </c>
      <c r="H37" s="1122"/>
      <c r="I37" s="1122"/>
      <c r="J37" s="1123"/>
      <c r="K37" s="294" t="s">
        <v>486</v>
      </c>
      <c r="L37" s="294" t="s">
        <v>486</v>
      </c>
      <c r="M37" s="295">
        <v>888</v>
      </c>
      <c r="N37" s="296" t="s">
        <v>486</v>
      </c>
    </row>
    <row r="38" spans="1:16" ht="27" customHeight="1">
      <c r="A38" s="248"/>
      <c r="B38" s="244"/>
      <c r="C38" s="244"/>
      <c r="D38" s="244"/>
      <c r="E38" s="244"/>
      <c r="F38" s="244"/>
      <c r="G38" s="1124" t="s">
        <v>504</v>
      </c>
      <c r="H38" s="1125"/>
      <c r="I38" s="1125"/>
      <c r="J38" s="1126"/>
      <c r="K38" s="297">
        <v>98</v>
      </c>
      <c r="L38" s="297">
        <v>1</v>
      </c>
      <c r="M38" s="298">
        <v>2</v>
      </c>
      <c r="N38" s="299">
        <v>-50</v>
      </c>
      <c r="O38" s="293"/>
    </row>
    <row r="39" spans="1:16">
      <c r="A39" s="248"/>
      <c r="B39" s="244"/>
      <c r="C39" s="244"/>
      <c r="D39" s="244"/>
      <c r="E39" s="244"/>
      <c r="F39" s="244"/>
      <c r="G39" s="1124" t="s">
        <v>505</v>
      </c>
      <c r="H39" s="1125"/>
      <c r="I39" s="1125"/>
      <c r="J39" s="1126"/>
      <c r="K39" s="300">
        <v>-1304698</v>
      </c>
      <c r="L39" s="300">
        <v>-9091</v>
      </c>
      <c r="M39" s="301">
        <v>-6931</v>
      </c>
      <c r="N39" s="302">
        <v>31.2</v>
      </c>
      <c r="O39" s="293"/>
    </row>
    <row r="40" spans="1:16" ht="27" customHeight="1">
      <c r="A40" s="248"/>
      <c r="B40" s="244"/>
      <c r="C40" s="244"/>
      <c r="D40" s="244"/>
      <c r="E40" s="244"/>
      <c r="F40" s="244"/>
      <c r="G40" s="1121" t="s">
        <v>506</v>
      </c>
      <c r="H40" s="1122"/>
      <c r="I40" s="1122"/>
      <c r="J40" s="1123"/>
      <c r="K40" s="300">
        <v>-5119795</v>
      </c>
      <c r="L40" s="300">
        <v>-35674</v>
      </c>
      <c r="M40" s="301">
        <v>-31548</v>
      </c>
      <c r="N40" s="302">
        <v>13.1</v>
      </c>
      <c r="O40" s="293"/>
    </row>
    <row r="41" spans="1:16">
      <c r="A41" s="248"/>
      <c r="B41" s="244"/>
      <c r="C41" s="244"/>
      <c r="D41" s="244"/>
      <c r="E41" s="244"/>
      <c r="F41" s="244"/>
      <c r="G41" s="1127" t="s">
        <v>281</v>
      </c>
      <c r="H41" s="1128"/>
      <c r="I41" s="1128"/>
      <c r="J41" s="1129"/>
      <c r="K41" s="294">
        <v>2393701</v>
      </c>
      <c r="L41" s="300">
        <v>16679</v>
      </c>
      <c r="M41" s="301">
        <v>11686</v>
      </c>
      <c r="N41" s="302">
        <v>42.7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4275439</v>
      </c>
      <c r="J51" s="320">
        <v>29055</v>
      </c>
      <c r="K51" s="321">
        <v>-42.6</v>
      </c>
      <c r="L51" s="322">
        <v>50804</v>
      </c>
      <c r="M51" s="323">
        <v>-1.4</v>
      </c>
      <c r="N51" s="324">
        <v>-41.2</v>
      </c>
    </row>
    <row r="52" spans="1:14">
      <c r="A52" s="248"/>
      <c r="B52" s="244"/>
      <c r="C52" s="244"/>
      <c r="D52" s="244"/>
      <c r="E52" s="244"/>
      <c r="F52" s="244"/>
      <c r="G52" s="325"/>
      <c r="H52" s="326" t="s">
        <v>517</v>
      </c>
      <c r="I52" s="327">
        <v>2485512</v>
      </c>
      <c r="J52" s="328">
        <v>16891</v>
      </c>
      <c r="K52" s="329">
        <v>-52.6</v>
      </c>
      <c r="L52" s="330">
        <v>30480</v>
      </c>
      <c r="M52" s="331">
        <v>-6.6</v>
      </c>
      <c r="N52" s="332">
        <v>-46</v>
      </c>
    </row>
    <row r="53" spans="1:14">
      <c r="A53" s="248"/>
      <c r="B53" s="244"/>
      <c r="C53" s="244"/>
      <c r="D53" s="244"/>
      <c r="E53" s="244"/>
      <c r="F53" s="244"/>
      <c r="G53" s="310" t="s">
        <v>518</v>
      </c>
      <c r="H53" s="311"/>
      <c r="I53" s="319">
        <v>4943751</v>
      </c>
      <c r="J53" s="320">
        <v>33876</v>
      </c>
      <c r="K53" s="321">
        <v>16.600000000000001</v>
      </c>
      <c r="L53" s="322">
        <v>41433</v>
      </c>
      <c r="M53" s="323">
        <v>-18.399999999999999</v>
      </c>
      <c r="N53" s="324">
        <v>35</v>
      </c>
    </row>
    <row r="54" spans="1:14">
      <c r="A54" s="248"/>
      <c r="B54" s="244"/>
      <c r="C54" s="244"/>
      <c r="D54" s="244"/>
      <c r="E54" s="244"/>
      <c r="F54" s="244"/>
      <c r="G54" s="325"/>
      <c r="H54" s="326" t="s">
        <v>517</v>
      </c>
      <c r="I54" s="327">
        <v>3435475</v>
      </c>
      <c r="J54" s="328">
        <v>23541</v>
      </c>
      <c r="K54" s="329">
        <v>39.4</v>
      </c>
      <c r="L54" s="330">
        <v>22351</v>
      </c>
      <c r="M54" s="331">
        <v>-26.7</v>
      </c>
      <c r="N54" s="332">
        <v>66.099999999999994</v>
      </c>
    </row>
    <row r="55" spans="1:14">
      <c r="A55" s="248"/>
      <c r="B55" s="244"/>
      <c r="C55" s="244"/>
      <c r="D55" s="244"/>
      <c r="E55" s="244"/>
      <c r="F55" s="244"/>
      <c r="G55" s="310" t="s">
        <v>519</v>
      </c>
      <c r="H55" s="311"/>
      <c r="I55" s="319">
        <v>5502416</v>
      </c>
      <c r="J55" s="320">
        <v>37708</v>
      </c>
      <c r="K55" s="321">
        <v>11.3</v>
      </c>
      <c r="L55" s="322">
        <v>43493</v>
      </c>
      <c r="M55" s="323">
        <v>5</v>
      </c>
      <c r="N55" s="324">
        <v>6.3</v>
      </c>
    </row>
    <row r="56" spans="1:14">
      <c r="A56" s="248"/>
      <c r="B56" s="244"/>
      <c r="C56" s="244"/>
      <c r="D56" s="244"/>
      <c r="E56" s="244"/>
      <c r="F56" s="244"/>
      <c r="G56" s="325"/>
      <c r="H56" s="326" t="s">
        <v>517</v>
      </c>
      <c r="I56" s="327">
        <v>3549576</v>
      </c>
      <c r="J56" s="328">
        <v>24325</v>
      </c>
      <c r="K56" s="329">
        <v>3.3</v>
      </c>
      <c r="L56" s="330">
        <v>23254</v>
      </c>
      <c r="M56" s="331">
        <v>4</v>
      </c>
      <c r="N56" s="332">
        <v>-0.7</v>
      </c>
    </row>
    <row r="57" spans="1:14">
      <c r="A57" s="248"/>
      <c r="B57" s="244"/>
      <c r="C57" s="244"/>
      <c r="D57" s="244"/>
      <c r="E57" s="244"/>
      <c r="F57" s="244"/>
      <c r="G57" s="310" t="s">
        <v>520</v>
      </c>
      <c r="H57" s="311"/>
      <c r="I57" s="319">
        <v>7523521</v>
      </c>
      <c r="J57" s="320">
        <v>51910</v>
      </c>
      <c r="K57" s="321">
        <v>37.700000000000003</v>
      </c>
      <c r="L57" s="322">
        <v>50840</v>
      </c>
      <c r="M57" s="323">
        <v>16.899999999999999</v>
      </c>
      <c r="N57" s="324">
        <v>20.8</v>
      </c>
    </row>
    <row r="58" spans="1:14">
      <c r="A58" s="248"/>
      <c r="B58" s="244"/>
      <c r="C58" s="244"/>
      <c r="D58" s="244"/>
      <c r="E58" s="244"/>
      <c r="F58" s="244"/>
      <c r="G58" s="325"/>
      <c r="H58" s="326" t="s">
        <v>517</v>
      </c>
      <c r="I58" s="327">
        <v>4331161</v>
      </c>
      <c r="J58" s="328">
        <v>29883</v>
      </c>
      <c r="K58" s="329">
        <v>22.8</v>
      </c>
      <c r="L58" s="330">
        <v>25367</v>
      </c>
      <c r="M58" s="331">
        <v>9.1</v>
      </c>
      <c r="N58" s="332">
        <v>13.7</v>
      </c>
    </row>
    <row r="59" spans="1:14">
      <c r="A59" s="248"/>
      <c r="B59" s="244"/>
      <c r="C59" s="244"/>
      <c r="D59" s="244"/>
      <c r="E59" s="244"/>
      <c r="F59" s="244"/>
      <c r="G59" s="310" t="s">
        <v>521</v>
      </c>
      <c r="H59" s="311"/>
      <c r="I59" s="319">
        <v>9523310</v>
      </c>
      <c r="J59" s="320">
        <v>66357</v>
      </c>
      <c r="K59" s="321">
        <v>27.8</v>
      </c>
      <c r="L59" s="322">
        <v>53605</v>
      </c>
      <c r="M59" s="323">
        <v>5.4</v>
      </c>
      <c r="N59" s="324">
        <v>22.4</v>
      </c>
    </row>
    <row r="60" spans="1:14">
      <c r="A60" s="248"/>
      <c r="B60" s="244"/>
      <c r="C60" s="244"/>
      <c r="D60" s="244"/>
      <c r="E60" s="244"/>
      <c r="F60" s="244"/>
      <c r="G60" s="325"/>
      <c r="H60" s="326" t="s">
        <v>517</v>
      </c>
      <c r="I60" s="333">
        <v>5824482</v>
      </c>
      <c r="J60" s="328">
        <v>40584</v>
      </c>
      <c r="K60" s="329">
        <v>35.799999999999997</v>
      </c>
      <c r="L60" s="330">
        <v>28343</v>
      </c>
      <c r="M60" s="331">
        <v>11.7</v>
      </c>
      <c r="N60" s="332">
        <v>24.1</v>
      </c>
    </row>
    <row r="61" spans="1:14">
      <c r="A61" s="248"/>
      <c r="B61" s="244"/>
      <c r="C61" s="244"/>
      <c r="D61" s="244"/>
      <c r="E61" s="244"/>
      <c r="F61" s="244"/>
      <c r="G61" s="310" t="s">
        <v>522</v>
      </c>
      <c r="H61" s="334"/>
      <c r="I61" s="335">
        <v>6353687</v>
      </c>
      <c r="J61" s="336">
        <v>43781</v>
      </c>
      <c r="K61" s="337">
        <v>10.199999999999999</v>
      </c>
      <c r="L61" s="338">
        <v>48035</v>
      </c>
      <c r="M61" s="339">
        <v>1.5</v>
      </c>
      <c r="N61" s="324">
        <v>8.6999999999999993</v>
      </c>
    </row>
    <row r="62" spans="1:14">
      <c r="A62" s="248"/>
      <c r="B62" s="244"/>
      <c r="C62" s="244"/>
      <c r="D62" s="244"/>
      <c r="E62" s="244"/>
      <c r="F62" s="244"/>
      <c r="G62" s="325"/>
      <c r="H62" s="326" t="s">
        <v>517</v>
      </c>
      <c r="I62" s="327">
        <v>3925241</v>
      </c>
      <c r="J62" s="328">
        <v>27045</v>
      </c>
      <c r="K62" s="329">
        <v>9.6999999999999993</v>
      </c>
      <c r="L62" s="330">
        <v>25959</v>
      </c>
      <c r="M62" s="331">
        <v>-1.7</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8.73</v>
      </c>
      <c r="G47" s="12">
        <v>9.94</v>
      </c>
      <c r="H47" s="12">
        <v>11.45</v>
      </c>
      <c r="I47" s="12">
        <v>11.73</v>
      </c>
      <c r="J47" s="13">
        <v>13.1</v>
      </c>
    </row>
    <row r="48" spans="2:10" ht="57.75" customHeight="1">
      <c r="B48" s="14"/>
      <c r="C48" s="1141" t="s">
        <v>4</v>
      </c>
      <c r="D48" s="1141"/>
      <c r="E48" s="1142"/>
      <c r="F48" s="15">
        <v>1.81</v>
      </c>
      <c r="G48" s="16">
        <v>2.87</v>
      </c>
      <c r="H48" s="16">
        <v>0.57999999999999996</v>
      </c>
      <c r="I48" s="16">
        <v>2.64</v>
      </c>
      <c r="J48" s="17">
        <v>2.2799999999999998</v>
      </c>
    </row>
    <row r="49" spans="2:10" ht="57.75" customHeight="1" thickBot="1">
      <c r="B49" s="18"/>
      <c r="C49" s="1143" t="s">
        <v>5</v>
      </c>
      <c r="D49" s="1143"/>
      <c r="E49" s="1144"/>
      <c r="F49" s="19">
        <v>1.52</v>
      </c>
      <c r="G49" s="20">
        <v>2.17</v>
      </c>
      <c r="H49" s="20" t="s">
        <v>529</v>
      </c>
      <c r="I49" s="20">
        <v>2.5299999999999998</v>
      </c>
      <c r="J49" s="21">
        <v>0.91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P33" sqref="P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530</v>
      </c>
      <c r="D34" s="1151"/>
      <c r="E34" s="1152"/>
      <c r="F34" s="32">
        <v>12.39</v>
      </c>
      <c r="G34" s="33">
        <v>12.46</v>
      </c>
      <c r="H34" s="33">
        <v>12</v>
      </c>
      <c r="I34" s="33">
        <v>13.33</v>
      </c>
      <c r="J34" s="34">
        <v>13.39</v>
      </c>
      <c r="K34" s="22"/>
      <c r="L34" s="22"/>
      <c r="M34" s="22"/>
      <c r="N34" s="22"/>
      <c r="O34" s="22"/>
      <c r="P34" s="22"/>
    </row>
    <row r="35" spans="1:16" ht="39" customHeight="1">
      <c r="A35" s="22"/>
      <c r="B35" s="35"/>
      <c r="C35" s="1145" t="s">
        <v>531</v>
      </c>
      <c r="D35" s="1146"/>
      <c r="E35" s="1147"/>
      <c r="F35" s="36">
        <v>6.33</v>
      </c>
      <c r="G35" s="37">
        <v>6.99</v>
      </c>
      <c r="H35" s="37">
        <v>6.91</v>
      </c>
      <c r="I35" s="37">
        <v>7.31</v>
      </c>
      <c r="J35" s="38">
        <v>7.79</v>
      </c>
      <c r="K35" s="22"/>
      <c r="L35" s="22"/>
      <c r="M35" s="22"/>
      <c r="N35" s="22"/>
      <c r="O35" s="22"/>
      <c r="P35" s="22"/>
    </row>
    <row r="36" spans="1:16" ht="39" customHeight="1">
      <c r="A36" s="22"/>
      <c r="B36" s="35"/>
      <c r="C36" s="1145" t="s">
        <v>532</v>
      </c>
      <c r="D36" s="1146"/>
      <c r="E36" s="1147"/>
      <c r="F36" s="36">
        <v>1.79</v>
      </c>
      <c r="G36" s="37">
        <v>2.85</v>
      </c>
      <c r="H36" s="37">
        <v>0.56000000000000005</v>
      </c>
      <c r="I36" s="37">
        <v>2.61</v>
      </c>
      <c r="J36" s="38">
        <v>2.25</v>
      </c>
      <c r="K36" s="22"/>
      <c r="L36" s="22"/>
      <c r="M36" s="22"/>
      <c r="N36" s="22"/>
      <c r="O36" s="22"/>
      <c r="P36" s="22"/>
    </row>
    <row r="37" spans="1:16" ht="39" customHeight="1">
      <c r="A37" s="22"/>
      <c r="B37" s="35"/>
      <c r="C37" s="1145" t="s">
        <v>533</v>
      </c>
      <c r="D37" s="1146"/>
      <c r="E37" s="1147"/>
      <c r="F37" s="36">
        <v>0.28000000000000003</v>
      </c>
      <c r="G37" s="37">
        <v>0.73</v>
      </c>
      <c r="H37" s="37">
        <v>1.0900000000000001</v>
      </c>
      <c r="I37" s="37">
        <v>1.24</v>
      </c>
      <c r="J37" s="38">
        <v>0.67</v>
      </c>
      <c r="K37" s="22"/>
      <c r="L37" s="22"/>
      <c r="M37" s="22"/>
      <c r="N37" s="22"/>
      <c r="O37" s="22"/>
      <c r="P37" s="22"/>
    </row>
    <row r="38" spans="1:16" ht="39" customHeight="1">
      <c r="A38" s="22"/>
      <c r="B38" s="35"/>
      <c r="C38" s="1145" t="s">
        <v>534</v>
      </c>
      <c r="D38" s="1146"/>
      <c r="E38" s="1147"/>
      <c r="F38" s="36">
        <v>0.24</v>
      </c>
      <c r="G38" s="37">
        <v>0</v>
      </c>
      <c r="H38" s="37">
        <v>0.12</v>
      </c>
      <c r="I38" s="37">
        <v>0.01</v>
      </c>
      <c r="J38" s="38">
        <v>0.32</v>
      </c>
      <c r="K38" s="22"/>
      <c r="L38" s="22"/>
      <c r="M38" s="22"/>
      <c r="N38" s="22"/>
      <c r="O38" s="22"/>
      <c r="P38" s="22"/>
    </row>
    <row r="39" spans="1:16" ht="39" customHeight="1">
      <c r="A39" s="22"/>
      <c r="B39" s="35"/>
      <c r="C39" s="1145" t="s">
        <v>535</v>
      </c>
      <c r="D39" s="1146"/>
      <c r="E39" s="1147"/>
      <c r="F39" s="36">
        <v>0.08</v>
      </c>
      <c r="G39" s="37">
        <v>0.09</v>
      </c>
      <c r="H39" s="37">
        <v>0.12</v>
      </c>
      <c r="I39" s="37">
        <v>0.11</v>
      </c>
      <c r="J39" s="38">
        <v>0.11</v>
      </c>
      <c r="K39" s="22"/>
      <c r="L39" s="22"/>
      <c r="M39" s="22"/>
      <c r="N39" s="22"/>
      <c r="O39" s="22"/>
      <c r="P39" s="22"/>
    </row>
    <row r="40" spans="1:16" ht="39" customHeight="1">
      <c r="A40" s="22"/>
      <c r="B40" s="35"/>
      <c r="C40" s="1145" t="s">
        <v>536</v>
      </c>
      <c r="D40" s="1146"/>
      <c r="E40" s="1147"/>
      <c r="F40" s="36">
        <v>0.01</v>
      </c>
      <c r="G40" s="37">
        <v>0.01</v>
      </c>
      <c r="H40" s="37">
        <v>0.01</v>
      </c>
      <c r="I40" s="37">
        <v>0.02</v>
      </c>
      <c r="J40" s="38">
        <v>0.02</v>
      </c>
      <c r="K40" s="22"/>
      <c r="L40" s="22"/>
      <c r="M40" s="22"/>
      <c r="N40" s="22"/>
      <c r="O40" s="22"/>
      <c r="P40" s="22"/>
    </row>
    <row r="41" spans="1:16" ht="39" customHeight="1">
      <c r="A41" s="22"/>
      <c r="B41" s="35"/>
      <c r="C41" s="1145" t="s">
        <v>537</v>
      </c>
      <c r="D41" s="1146"/>
      <c r="E41" s="1147"/>
      <c r="F41" s="36">
        <v>0</v>
      </c>
      <c r="G41" s="37">
        <v>0</v>
      </c>
      <c r="H41" s="37">
        <v>0</v>
      </c>
      <c r="I41" s="37">
        <v>0</v>
      </c>
      <c r="J41" s="38">
        <v>0</v>
      </c>
      <c r="K41" s="22"/>
      <c r="L41" s="22"/>
      <c r="M41" s="22"/>
      <c r="N41" s="22"/>
      <c r="O41" s="22"/>
      <c r="P41" s="22"/>
    </row>
    <row r="42" spans="1:16" ht="39" customHeight="1">
      <c r="A42" s="22"/>
      <c r="B42" s="39"/>
      <c r="C42" s="1145" t="s">
        <v>538</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539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M47" sqref="M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7913</v>
      </c>
      <c r="L45" s="60">
        <v>7773</v>
      </c>
      <c r="M45" s="60">
        <v>7651</v>
      </c>
      <c r="N45" s="60">
        <v>7652</v>
      </c>
      <c r="O45" s="61">
        <v>7565</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1251</v>
      </c>
      <c r="L48" s="64">
        <v>1387</v>
      </c>
      <c r="M48" s="64">
        <v>1311</v>
      </c>
      <c r="N48" s="64">
        <v>1324</v>
      </c>
      <c r="O48" s="65">
        <v>1253</v>
      </c>
      <c r="P48" s="48"/>
      <c r="Q48" s="48"/>
      <c r="R48" s="48"/>
      <c r="S48" s="48"/>
      <c r="T48" s="48"/>
      <c r="U48" s="48"/>
    </row>
    <row r="49" spans="1:21" ht="30.75" customHeight="1">
      <c r="A49" s="48"/>
      <c r="B49" s="1163"/>
      <c r="C49" s="1164"/>
      <c r="D49" s="62"/>
      <c r="E49" s="1155" t="s">
        <v>16</v>
      </c>
      <c r="F49" s="1155"/>
      <c r="G49" s="1155"/>
      <c r="H49" s="1155"/>
      <c r="I49" s="1155"/>
      <c r="J49" s="1156"/>
      <c r="K49" s="63">
        <v>7</v>
      </c>
      <c r="L49" s="64">
        <v>7</v>
      </c>
      <c r="M49" s="64">
        <v>4</v>
      </c>
      <c r="N49" s="64" t="s">
        <v>486</v>
      </c>
      <c r="O49" s="65" t="s">
        <v>486</v>
      </c>
      <c r="P49" s="48"/>
      <c r="Q49" s="48"/>
      <c r="R49" s="48"/>
      <c r="S49" s="48"/>
      <c r="T49" s="48"/>
      <c r="U49" s="48"/>
    </row>
    <row r="50" spans="1:21" ht="30.75" customHeight="1">
      <c r="A50" s="48"/>
      <c r="B50" s="1163"/>
      <c r="C50" s="1164"/>
      <c r="D50" s="62"/>
      <c r="E50" s="1155" t="s">
        <v>17</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486</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6027</v>
      </c>
      <c r="L52" s="64">
        <v>6198</v>
      </c>
      <c r="M52" s="64">
        <v>6208</v>
      </c>
      <c r="N52" s="64">
        <v>6259</v>
      </c>
      <c r="O52" s="65">
        <v>6426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3145</v>
      </c>
      <c r="L53" s="69">
        <v>2969</v>
      </c>
      <c r="M53" s="69">
        <v>2758</v>
      </c>
      <c r="N53" s="69">
        <v>2717</v>
      </c>
      <c r="O53" s="70">
        <v>2392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松原　康</cp:lastModifiedBy>
  <cp:lastPrinted>2016-04-12T07:13:18Z</cp:lastPrinted>
  <dcterms:created xsi:type="dcterms:W3CDTF">2016-02-15T02:01:02Z</dcterms:created>
  <dcterms:modified xsi:type="dcterms:W3CDTF">2016-05-10T05:29:17Z</dcterms:modified>
</cp:coreProperties>
</file>