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16\財政\財務課共有\決算\財政状況資料集（H22決算～）\31年度決算\05 回答\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W35" i="10"/>
  <c r="BW36" i="10" s="1"/>
  <c r="CO34" i="10" s="1"/>
  <c r="CO35" i="10" s="1"/>
  <c r="CO36" i="10" s="1"/>
  <c r="CO37" i="10" s="1"/>
  <c r="CO38" i="10" s="1"/>
  <c r="CO39" i="10" s="1"/>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<sst xmlns="http://schemas.openxmlformats.org/spreadsheetml/2006/main" count="1136" uniqueCount="611">
  <si>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</si>
  <si>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</si>
  <si>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</si>
  <si>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</si>
  <si>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</si>
  <si>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</si>
  <si>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</si>
  <si>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</si>
  <si>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</si>
  <si>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</si>
  <si>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</si>
  <si>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</si>
  <si>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</si>
  <si>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</si>
  <si>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</si>
  <si>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</si>
  <si>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</si>
  <si>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</si>
  <si>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</si>
  <si>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</si>
  <si>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</si>
  <si>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</si>
  <si>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</si>
  <si>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</si>
  <si>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</si>
  <si>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</si>
  <si>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</si>
  <si>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</si>
  <si>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</si>
  <si>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</si>
  <si>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</si>
  <si>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</si>
  <si>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</si>
  <si>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</si>
  <si>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</si>
  <si>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</si>
  <si>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</si>
  <si>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</si>
  <si>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</si>
  <si>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</si>
  <si>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</si>
  <si>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</si>
  <si>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</si>
  <si>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</si>
  <si>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</si>
  <si>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</si>
  <si>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</si>
  <si>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</si>
  <si>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</si>
  <si>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</si>
  <si>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</si>
  <si>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</si>
  <si>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</si>
  <si>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</si>
  <si>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</si>
  <si>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</si>
  <si>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</si>
  <si>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</si>
  <si>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</si>
  <si>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</si>
  <si>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</si>
  <si>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</si>
  <si>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</si>
  <si>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</si>
  <si>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</si>
  <si>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</si>
  <si>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</si>
  <si>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</si>
  <si>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</si>
  <si>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</si>
  <si>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</si>
  <si>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</si>
  <si>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</si>
  <si>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</si>
  <si>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</si>
  <si>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</si>
  <si>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</si>
  <si>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</si>
  <si>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</si>
  <si>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</si>
  <si>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</si>
  <si>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</si>
  <si>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</si>
  <si>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</si>
  <si>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</si>
  <si>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</si>
  <si>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</si>
  <si>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</si>
  <si>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</si>
  <si>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</si>
  <si>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</si>
  <si>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</si>
  <si>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</si>
  <si>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</si>
  <si>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</si>
  <si>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</si>
  <si>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</si>
  <si>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</si>
  <si>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</si>
  <si>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</si>
  <si>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</si>
  <si>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</si>
  <si>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</si>
  <si>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</si>
  <si>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</si>
  <si>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</si>
  <si>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</si>
  <si>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</si>
  <si>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</si>
  <si>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</si>
  <si>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</si>
  <si>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</si>
  <si>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</si>
  <si>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</si>
  <si>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</si>
  <si>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</si>
  <si>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</si>
  <si>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</si>
  <si>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</si>
  <si>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</si>
  <si>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</si>
  <si>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</si>
  <si>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</si>
  <si>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</si>
  <si>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</si>
  <si>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</si>
  <si>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</si>
  <si>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</si>
  <si>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</si>
  <si>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</si>
  <si>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</si>
  <si>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</si>
  <si>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</si>
  <si>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</si>
  <si>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</si>
  <si>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</si>
  <si>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</si>
  <si>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</si>
  <si>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</si>
  <si>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</si>
  <si>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</si>
  <si>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</si>
  <si>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</si>
  <si>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</si>
  <si>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</si>
  <si>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</si>
  <si>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</si>
  <si>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</si>
  <si>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</si>
  <si>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</si>
  <si>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</si>
  <si>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</si>
  <si>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</si>
  <si>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</si>
  <si>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</si>
  <si>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</si>
  <si>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</si>
  <si>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</si>
  <si>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</si>
  <si>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</si>
  <si>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</si>
  <si>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</si>
  <si>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</si>
  <si>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</si>
  <si>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</si>
  <si>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</si>
  <si>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</si>
  <si>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</si>
  <si>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</si>
  <si>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</si>
  <si>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</si>
  <si>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</si>
  <si>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</si>
  <si>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</si>
  <si>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</si>
  <si>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</si>
  <si>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</si>
  <si>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</si>
  <si>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</si>
  <si>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</si>
  <si>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</si>
  <si>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</si>
  <si>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</si>
  <si>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</si>
  <si>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</si>
  <si>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</si>
  <si>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</si>
  <si>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</si>
  <si>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</si>
  <si>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</si>
  <si>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</si>
  <si>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</si>
  <si>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</si>
  <si>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</si>
  <si>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</si>
  <si>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</si>
  <si>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</si>
  <si>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</si>
  <si>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</si>
  <si>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</si>
  <si>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</si>
  <si>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</si>
  <si>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</si>
  <si>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</si>
  <si>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</si>
  <si>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</si>
  <si>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</si>
  <si>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</si>
  <si>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</si>
  <si>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</si>
  <si>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</si>
  <si>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</si>
  <si>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</si>
  <si>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広島県尾道市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</si>
  <si>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</si>
  <si>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</si>
  <si>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</si>
  <si>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</si>
  <si>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</si>
  <si>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</si>
  <si>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</si>
  <si>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</si>
  <si>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</si>
  <si>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</si>
  <si>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</si>
  <si>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</si>
  <si>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</si>
  <si>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</si>
  <si>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</si>
  <si>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</si>
  <si>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</si>
  <si>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</si>
  <si>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</si>
  <si>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</si>
  <si>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</si>
  <si>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</si>
  <si>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</si>
  <si>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</si>
  <si>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</si>
  <si>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</si>
  <si>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</si>
  <si>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</si>
  <si>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</si>
  <si>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</si>
  <si>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</si>
  <si>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</si>
  <si>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</si>
  <si>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</si>
  <si>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</si>
  <si>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</si>
  <si>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</si>
  <si>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</si>
  <si>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</si>
  <si>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</si>
  <si>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</si>
  <si>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</si>
  <si>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</si>
  <si>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</si>
  <si>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</si>
  <si>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</si>
  <si>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</si>
  <si>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</si>
  <si>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</si>
  <si>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</si>
  <si>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</si>
  <si>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</si>
  <si>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</si>
  <si>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</si>
  <si>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</si>
  <si>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</si>
  <si>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</si>
  <si>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</si>
  <si>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</si>
  <si>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</si>
  <si>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</si>
  <si>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</si>
  <si>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</si>
  <si>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</si>
  <si>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</si>
  <si>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</si>
  <si>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</si>
  <si>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</si>
  <si>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</si>
  <si>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</si>
  <si>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</si>
  <si>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</si>
  <si>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</si>
  <si>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</si>
  <si>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</si>
  <si>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</si>
  <si>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</si>
  <si>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</si>
  <si>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</si>
  <si>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</si>
  <si>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</si>
  <si>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</si>
  <si>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</si>
  <si>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</si>
  <si>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</si>
  <si>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</si>
  <si>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</si>
  <si>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</si>
  <si>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</si>
  <si>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</si>
  <si>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</si>
  <si>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</si>
  <si>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</si>
  <si>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</si>
  <si>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</si>
  <si>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</si>
  <si>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</si>
  <si>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</si>
  <si>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</si>
  <si>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</si>
  <si>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</si>
  <si>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</si>
  <si>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</si>
  <si>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</si>
  <si>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</si>
  <si>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</si>
  <si>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</si>
  <si>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</si>
  <si>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</si>
  <si>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</si>
  <si>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</si>
  <si>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</si>
  <si>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</si>
  <si>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</si>
  <si>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</si>
  <si>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</si>
  <si>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</si>
  <si>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</si>
  <si>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</si>
  <si>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</si>
  <si>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</si>
  <si>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</si>
  <si>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</si>
  <si>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</si>
  <si>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</si>
  <si>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</si>
  <si>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</si>
  <si>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</si>
  <si>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</si>
  <si>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</si>
  <si>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</si>
  <si>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</si>
  <si>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</si>
  <si>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</si>
  <si>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</si>
  <si>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</si>
  <si>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</si>
  <si>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</si>
  <si>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</si>
  <si>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</si>
  <si>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</si>
  <si>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</si>
  <si>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</si>
  <si>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</si>
  <si>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</si>
  <si>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</si>
  <si>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</si>
  <si>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</si>
  <si>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</si>
  <si>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</si>
  <si>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</si>
  <si>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</si>
  <si>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広島県尾道市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</si>
  <si>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</si>
  <si>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</si>
  <si>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</si>
  <si>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</si>
  <si>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</si>
  <si>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</si>
  <si>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</si>
  <si>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</si>
  <si>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</si>
  <si>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</si>
  <si>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</si>
  <si>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</si>
  <si>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</si>
  <si>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</si>
  <si>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</si>
  <si>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</si>
  <si>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</si>
  <si>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</si>
  <si>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</si>
  <si>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</si>
  <si>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</si>
  <si>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</si>
  <si>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</si>
  <si>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</si>
  <si>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</si>
  <si>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</si>
  <si>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</si>
  <si>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</si>
  <si>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</si>
  <si>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</si>
  <si>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</si>
  <si>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</si>
  <si>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</si>
  <si>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</si>
  <si>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</si>
  <si>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</si>
  <si>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</si>
  <si>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</si>
  <si>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</si>
  <si>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</si>
  <si>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</si>
  <si>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</si>
  <si>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</si>
  <si>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千光寺山索道事業特別会計</t>
    <phoneticPr fontId="5"/>
  </si>
  <si>
    <t>法非適用企業</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</si>
  <si>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</si>
  <si>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</si>
  <si>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</si>
  <si>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</si>
  <si>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</si>
  <si>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</si>
  <si>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</si>
  <si>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</si>
  <si>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</si>
  <si>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</si>
  <si>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</si>
  <si>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</si>
  <si>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</si>
  <si>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</si>
  <si>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</si>
  <si>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</si>
  <si>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</si>
  <si>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</si>
  <si>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</si>
  <si>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</si>
  <si>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</si>
  <si>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</si>
  <si>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</si>
  <si>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</si>
  <si>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</si>
  <si>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</si>
  <si>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</si>
  <si>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</si>
  <si>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</si>
  <si>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</si>
  <si>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</si>
  <si>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</si>
  <si>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</si>
  <si>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</si>
  <si>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</si>
  <si>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</si>
  <si>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</si>
  <si>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</si>
  <si>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</si>
  <si>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</si>
  <si>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</si>
  <si>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</si>
  <si>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</si>
  <si>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</si>
  <si>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</si>
  <si>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</si>
  <si>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</si>
  <si>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</si>
  <si>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</si>
  <si>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</si>
  <si>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</si>
  <si>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</si>
  <si>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</si>
  <si>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</si>
  <si>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</si>
  <si>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</si>
  <si>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</si>
  <si>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</si>
  <si>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</si>
  <si>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</si>
  <si>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</si>
  <si>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</si>
  <si>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</si>
  <si>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</si>
  <si>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</si>
  <si>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</si>
  <si>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</si>
  <si>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</si>
  <si>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</si>
  <si>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</si>
  <si>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</si>
  <si>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</si>
  <si>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</si>
  <si>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</si>
  <si>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</si>
  <si>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</si>
  <si>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</si>
  <si>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</si>
  <si>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</si>
  <si>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</si>
  <si>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</si>
  <si>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</si>
  <si>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</si>
  <si>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</si>
  <si>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</si>
  <si>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</si>
  <si>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</si>
  <si>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</si>
  <si>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</si>
  <si>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</si>
  <si>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</si>
  <si>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</si>
  <si>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</si>
  <si>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</si>
  <si>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</si>
  <si>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</si>
  <si>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</si>
  <si>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</si>
  <si>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</si>
  <si>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</si>
  <si>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</si>
  <si>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</si>
  <si>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</si>
  <si>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</si>
  <si>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</si>
  <si>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</si>
  <si>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</si>
  <si>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</si>
  <si>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</si>
  <si>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</si>
  <si>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</si>
  <si>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</si>
  <si>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</si>
  <si>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</si>
  <si>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</si>
  <si>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</si>
  <si>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</si>
  <si>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</si>
  <si>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</si>
  <si>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</si>
  <si>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</si>
  <si>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</si>
  <si>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</si>
  <si>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</si>
  <si>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</si>
  <si>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</si>
  <si>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</si>
  <si>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</si>
  <si>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</si>
  <si>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</si>
  <si>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</si>
  <si>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</si>
  <si>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</si>
  <si>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</si>
  <si>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</si>
  <si>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</si>
  <si>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</si>
  <si>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</si>
  <si>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</si>
  <si>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</si>
  <si>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</si>
  <si>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</si>
  <si>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</si>
  <si>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</si>
  <si>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</si>
  <si>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</si>
  <si>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</si>
  <si>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</si>
  <si>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</si>
  <si>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</si>
  <si>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</si>
  <si>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</si>
  <si>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</si>
  <si>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1.65</t>
  </si>
  <si>
    <t>▲ 0.07</t>
  </si>
  <si>
    <t>▲ 1.03</t>
  </si>
  <si>
    <t>病院事業会計</t>
  </si>
  <si>
    <t>水道事業会計</t>
  </si>
  <si>
    <t>一般会計</t>
  </si>
  <si>
    <t>介護保険事業特別会計</t>
  </si>
  <si>
    <t>国民健康保険事業特別会計</t>
  </si>
  <si>
    <t>下水道事業会計</t>
  </si>
  <si>
    <t>後期高齢者医療事業特別会計</t>
  </si>
  <si>
    <t>港湾事業特別会計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</si>
  <si>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</si>
  <si>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</si>
  <si>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</si>
  <si>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</si>
  <si>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</si>
  <si>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</si>
  <si>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</si>
  <si>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</si>
  <si>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</si>
  <si>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甲世衛生組合</t>
    <rPh sb="0" eb="1">
      <t>コウ</t>
    </rPh>
    <rPh sb="1" eb="2">
      <t>セ</t>
    </rPh>
    <rPh sb="2" eb="4">
      <t>エイセイ</t>
    </rPh>
    <rPh sb="4" eb="6">
      <t>クミアイ</t>
    </rPh>
    <phoneticPr fontId="2"/>
  </si>
  <si>
    <t>-</t>
    <phoneticPr fontId="2"/>
  </si>
  <si>
    <t>-</t>
    <phoneticPr fontId="2"/>
  </si>
  <si>
    <t>-</t>
    <phoneticPr fontId="2"/>
  </si>
  <si>
    <t>-</t>
    <phoneticPr fontId="2"/>
  </si>
  <si>
    <t>-</t>
    <phoneticPr fontId="2"/>
  </si>
  <si>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</si>
  <si>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</si>
  <si>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</si>
  <si>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平山郁夫美術館</t>
    <rPh sb="0" eb="2">
      <t>ヒラヤマ</t>
    </rPh>
    <rPh sb="2" eb="4">
      <t>イクオ</t>
    </rPh>
    <rPh sb="4" eb="7">
      <t>ビジュツカン</t>
    </rPh>
    <phoneticPr fontId="2"/>
  </si>
  <si>
    <t>おのみちバス</t>
    <phoneticPr fontId="2"/>
  </si>
  <si>
    <t>公立大学法人尾道市立大学</t>
    <rPh sb="0" eb="2">
      <t>コウリツ</t>
    </rPh>
    <rPh sb="2" eb="4">
      <t>ダイガク</t>
    </rPh>
    <rPh sb="4" eb="6">
      <t>ホウジン</t>
    </rPh>
    <rPh sb="6" eb="8">
      <t>オノミチ</t>
    </rPh>
    <rPh sb="8" eb="10">
      <t>シリツ</t>
    </rPh>
    <rPh sb="10" eb="12">
      <t>ダイガク</t>
    </rPh>
    <phoneticPr fontId="2"/>
  </si>
  <si>
    <t>後期高齢者広域連合（一般会計）</t>
    <rPh sb="0" eb="2">
      <t>コウキ</t>
    </rPh>
    <rPh sb="2" eb="5">
      <t>コウレイシャ</t>
    </rPh>
    <rPh sb="5" eb="7">
      <t>コウイキ</t>
    </rPh>
    <rPh sb="7" eb="9">
      <t>レンゴウ</t>
    </rPh>
    <rPh sb="10" eb="12">
      <t>イッパン</t>
    </rPh>
    <rPh sb="12" eb="14">
      <t>カイケイ</t>
    </rPh>
    <phoneticPr fontId="2"/>
  </si>
  <si>
    <t>後期高齢者連合（特別会計）</t>
    <rPh sb="0" eb="5">
      <t>コウキコウレイシャ</t>
    </rPh>
    <rPh sb="5" eb="7">
      <t>レンゴウ</t>
    </rPh>
    <rPh sb="8" eb="10">
      <t>トクベツ</t>
    </rPh>
    <rPh sb="10" eb="12">
      <t>カイケイ</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</si>
  <si>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</si>
  <si>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</si>
  <si>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ふるさと振興基金</t>
    <rPh sb="4" eb="6">
      <t>シンコウ</t>
    </rPh>
    <rPh sb="6" eb="8">
      <t>キキン</t>
    </rPh>
    <phoneticPr fontId="2"/>
  </si>
  <si>
    <t>職員退職手当基金</t>
    <rPh sb="0" eb="2">
      <t>ショクイン</t>
    </rPh>
    <rPh sb="2" eb="4">
      <t>タイショク</t>
    </rPh>
    <rPh sb="4" eb="6">
      <t>テアテ</t>
    </rPh>
    <rPh sb="6" eb="8">
      <t>キキン</t>
    </rPh>
    <phoneticPr fontId="2"/>
  </si>
  <si>
    <t>大学施設整備基金</t>
    <rPh sb="0" eb="2">
      <t>ダイガク</t>
    </rPh>
    <rPh sb="2" eb="4">
      <t>シセツ</t>
    </rPh>
    <rPh sb="4" eb="6">
      <t>セイビ</t>
    </rPh>
    <rPh sb="6" eb="8">
      <t>キキン</t>
    </rPh>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</si>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</sst>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16E1-4AF5-BDDF-4F5E3930F4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41391</c:v>
                </c:pt>
                <c:pt idx="1">
                  <c:v>46431</c:v>
                </c:pt>
                <c:pt idx="2">
                  <c:v>67792</c:v>
                </c:pt>
                <c:pt idx="3">
                  <c:v>57219</c:v>
                </c:pt>
                <c:pt idx="4">
                  <c:v>96828</c:v>
                </c:pt>
              </c:numCache>
            </c:numRef>
          </c:val>
          <c:smooth val="0"/>
          <c:extLst>
            <c:ext xmlns:c16="http://schemas.microsoft.com/office/drawing/2014/chart" uri="{C3380CC4-5D6E-409C-BE32-E72D297353CC}">
              <c16:uniqueId val="{00000001-16E1-4AF5-BDDF-4F5E3930F4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2.73</c:v>
                </c:pt>
                <c:pt idx="1">
                  <c:v>1.62</c:v>
                </c:pt>
                <c:pt idx="2">
                  <c:v>0.77</c:v>
                </c:pt>
                <c:pt idx="3">
                  <c:v>0.56000000000000005</c:v>
                </c:pt>
                <c:pt idx="4">
                  <c:v>0.95</c:v>
                </c:pt>
              </c:numCache>
            </c:numRef>
          </c:val>
          <c:extLst>
            <c:ext xmlns:c16="http://schemas.microsoft.com/office/drawing/2014/chart" uri="{C3380CC4-5D6E-409C-BE32-E72D297353CC}">
              <c16:uniqueId val="{00000000-78D7-46D4-A966-B28E45B4EE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14.32</c:v>
                </c:pt>
                <c:pt idx="1">
                  <c:v>13.78</c:v>
                </c:pt>
                <c:pt idx="2">
                  <c:v>14.86</c:v>
                </c:pt>
                <c:pt idx="3">
                  <c:v>15.22</c:v>
                </c:pt>
                <c:pt idx="4">
                  <c:v>13.78</c:v>
                </c:pt>
              </c:numCache>
            </c:numRef>
          </c:val>
          <c:extLst>
            <c:ext xmlns:c16="http://schemas.microsoft.com/office/drawing/2014/chart" uri="{C3380CC4-5D6E-409C-BE32-E72D297353CC}">
              <c16:uniqueId val="{00000001-78D7-46D4-A966-B28E45B4EE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1.65</c:v>
                </c:pt>
                <c:pt idx="1">
                  <c:v>-1.65</c:v>
                </c:pt>
                <c:pt idx="2">
                  <c:v>-7.0000000000000007E-2</c:v>
                </c:pt>
                <c:pt idx="3">
                  <c:v>0.16</c:v>
                </c:pt>
                <c:pt idx="4">
                  <c:v>-1.03</c:v>
                </c:pt>
              </c:numCache>
            </c:numRef>
          </c:val>
          <c:smooth val="0"/>
          <c:extLst>
            <c:ext xmlns:c16="http://schemas.microsoft.com/office/drawing/2014/chart" uri="{C3380CC4-5D6E-409C-BE32-E72D297353CC}">
              <c16:uniqueId val="{00000002-78D7-46D4-A966-B28E45B4EE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0.12</c:v>
                </c:pt>
                <c:pt idx="8">
                  <c:v>#N/A</c:v>
                </c:pt>
                <c:pt idx="9">
                  <c:v>0</c:v>
                </c:pt>
              </c:numCache>
            </c:numRef>
          </c:val>
          <c:extLst>
            <c:ext xmlns:c16="http://schemas.microsoft.com/office/drawing/2014/chart" uri="{C3380CC4-5D6E-409C-BE32-E72D297353CC}">
              <c16:uniqueId val="{00000000-6431-4AD8-89F6-C6FFB166F1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31-4AD8-89F6-C6FFB166F15C}"/>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0.06</c:v>
                </c:pt>
                <c:pt idx="4">
                  <c:v>#N/A</c:v>
                </c:pt>
                <c:pt idx="5">
                  <c:v>0.04</c:v>
                </c:pt>
                <c:pt idx="6">
                  <c:v>#N/A</c:v>
                </c:pt>
                <c:pt idx="7">
                  <c:v>0.04</c:v>
                </c:pt>
                <c:pt idx="8">
                  <c:v>#N/A</c:v>
                </c:pt>
                <c:pt idx="9">
                  <c:v>0.05</c:v>
                </c:pt>
              </c:numCache>
            </c:numRef>
          </c:val>
          <c:extLst>
            <c:ext xmlns:c16="http://schemas.microsoft.com/office/drawing/2014/chart" uri="{C3380CC4-5D6E-409C-BE32-E72D297353CC}">
              <c16:uniqueId val="{00000002-6431-4AD8-89F6-C6FFB166F15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0.13</c:v>
                </c:pt>
                <c:pt idx="4">
                  <c:v>#N/A</c:v>
                </c:pt>
                <c:pt idx="5">
                  <c:v>0.14000000000000001</c:v>
                </c:pt>
                <c:pt idx="6">
                  <c:v>#N/A</c:v>
                </c:pt>
                <c:pt idx="7">
                  <c:v>0.13</c:v>
                </c:pt>
                <c:pt idx="8">
                  <c:v>#N/A</c:v>
                </c:pt>
                <c:pt idx="9">
                  <c:v>0.13</c:v>
                </c:pt>
              </c:numCache>
            </c:numRef>
          </c:val>
          <c:extLst>
            <c:ext xmlns:c16="http://schemas.microsoft.com/office/drawing/2014/chart" uri="{C3380CC4-5D6E-409C-BE32-E72D297353CC}">
              <c16:uniqueId val="{00000003-6431-4AD8-89F6-C6FFB166F15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0.33</c:v>
                </c:pt>
              </c:numCache>
            </c:numRef>
          </c:val>
          <c:extLst>
            <c:ext xmlns:c16="http://schemas.microsoft.com/office/drawing/2014/chart" uri="{C3380CC4-5D6E-409C-BE32-E72D297353CC}">
              <c16:uniqueId val="{00000004-6431-4AD8-89F6-C6FFB166F15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1.1599999999999999</c:v>
                </c:pt>
                <c:pt idx="4">
                  <c:v>#N/A</c:v>
                </c:pt>
                <c:pt idx="5">
                  <c:v>1.1100000000000001</c:v>
                </c:pt>
                <c:pt idx="6">
                  <c:v>#N/A</c:v>
                </c:pt>
                <c:pt idx="7">
                  <c:v>0.12</c:v>
                </c:pt>
                <c:pt idx="8">
                  <c:v>#N/A</c:v>
                </c:pt>
                <c:pt idx="9">
                  <c:v>0.35</c:v>
                </c:pt>
              </c:numCache>
            </c:numRef>
          </c:val>
          <c:extLst>
            <c:ext xmlns:c16="http://schemas.microsoft.com/office/drawing/2014/chart" uri="{C3380CC4-5D6E-409C-BE32-E72D297353CC}">
              <c16:uniqueId val="{00000005-6431-4AD8-89F6-C6FFB166F15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0.57999999999999996</c:v>
                </c:pt>
                <c:pt idx="2">
                  <c:v>#N/A</c:v>
                </c:pt>
                <c:pt idx="3">
                  <c:v>0.98</c:v>
                </c:pt>
                <c:pt idx="4">
                  <c:v>#N/A</c:v>
                </c:pt>
                <c:pt idx="5">
                  <c:v>0.46</c:v>
                </c:pt>
                <c:pt idx="6">
                  <c:v>#N/A</c:v>
                </c:pt>
                <c:pt idx="7">
                  <c:v>0.46</c:v>
                </c:pt>
                <c:pt idx="8">
                  <c:v>#N/A</c:v>
                </c:pt>
                <c:pt idx="9">
                  <c:v>0.57999999999999996</c:v>
                </c:pt>
              </c:numCache>
            </c:numRef>
          </c:val>
          <c:extLst>
            <c:ext xmlns:c16="http://schemas.microsoft.com/office/drawing/2014/chart" uri="{C3380CC4-5D6E-409C-BE32-E72D297353CC}">
              <c16:uniqueId val="{00000006-6431-4AD8-89F6-C6FFB166F15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2.67</c:v>
                </c:pt>
                <c:pt idx="2">
                  <c:v>#N/A</c:v>
                </c:pt>
                <c:pt idx="3">
                  <c:v>1.55</c:v>
                </c:pt>
                <c:pt idx="4">
                  <c:v>#N/A</c:v>
                </c:pt>
                <c:pt idx="5">
                  <c:v>0.72</c:v>
                </c:pt>
                <c:pt idx="6">
                  <c:v>#N/A</c:v>
                </c:pt>
                <c:pt idx="7">
                  <c:v>0.51</c:v>
                </c:pt>
                <c:pt idx="8">
                  <c:v>#N/A</c:v>
                </c:pt>
                <c:pt idx="9">
                  <c:v>0.89</c:v>
                </c:pt>
              </c:numCache>
            </c:numRef>
          </c:val>
          <c:extLst>
            <c:ext xmlns:c16="http://schemas.microsoft.com/office/drawing/2014/chart" uri="{C3380CC4-5D6E-409C-BE32-E72D297353CC}">
              <c16:uniqueId val="{00000007-6431-4AD8-89F6-C6FFB166F15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8.43</c:v>
                </c:pt>
                <c:pt idx="2">
                  <c:v>#N/A</c:v>
                </c:pt>
                <c:pt idx="3">
                  <c:v>8.69</c:v>
                </c:pt>
                <c:pt idx="4">
                  <c:v>#N/A</c:v>
                </c:pt>
                <c:pt idx="5">
                  <c:v>9.11</c:v>
                </c:pt>
                <c:pt idx="6">
                  <c:v>#N/A</c:v>
                </c:pt>
                <c:pt idx="7">
                  <c:v>8.82</c:v>
                </c:pt>
                <c:pt idx="8">
                  <c:v>#N/A</c:v>
                </c:pt>
                <c:pt idx="9">
                  <c:v>8.5500000000000007</c:v>
                </c:pt>
              </c:numCache>
            </c:numRef>
          </c:val>
          <c:extLst>
            <c:ext xmlns:c16="http://schemas.microsoft.com/office/drawing/2014/chart" uri="{C3380CC4-5D6E-409C-BE32-E72D297353CC}">
              <c16:uniqueId val="{00000008-6431-4AD8-89F6-C6FFB166F15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14.77</c:v>
                </c:pt>
                <c:pt idx="2">
                  <c:v>#N/A</c:v>
                </c:pt>
                <c:pt idx="3">
                  <c:v>15.97</c:v>
                </c:pt>
                <c:pt idx="4">
                  <c:v>#N/A</c:v>
                </c:pt>
                <c:pt idx="5">
                  <c:v>14.23</c:v>
                </c:pt>
                <c:pt idx="6">
                  <c:v>#N/A</c:v>
                </c:pt>
                <c:pt idx="7">
                  <c:v>13.94</c:v>
                </c:pt>
                <c:pt idx="8">
                  <c:v>#N/A</c:v>
                </c:pt>
                <c:pt idx="9">
                  <c:v>13.26</c:v>
                </c:pt>
              </c:numCache>
            </c:numRef>
          </c:val>
          <c:extLst>
            <c:ext xmlns:c16="http://schemas.microsoft.com/office/drawing/2014/chart" uri="{C3380CC4-5D6E-409C-BE32-E72D297353CC}">
              <c16:uniqueId val="{00000009-6431-4AD8-89F6-C6FFB166F1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6194</c:v>
                </c:pt>
                <c:pt idx="5">
                  <c:v>6200</c:v>
                </c:pt>
                <c:pt idx="8">
                  <c:v>6141</c:v>
                </c:pt>
                <c:pt idx="11">
                  <c:v>6206</c:v>
                </c:pt>
                <c:pt idx="14">
                  <c:v>6376</c:v>
                </c:pt>
              </c:numCache>
            </c:numRef>
          </c:val>
          <c:extLst>
            <c:ext xmlns:c16="http://schemas.microsoft.com/office/drawing/2014/chart" uri="{C3380CC4-5D6E-409C-BE32-E72D297353CC}">
              <c16:uniqueId val="{00000000-4A31-4449-9F0B-00188DC9A5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31-4449-9F0B-00188DC9A5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31-4449-9F0B-00188DC9A5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31-4449-9F0B-00188DC9A5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1186</c:v>
                </c:pt>
                <c:pt idx="3">
                  <c:v>1155</c:v>
                </c:pt>
                <c:pt idx="6">
                  <c:v>1185</c:v>
                </c:pt>
                <c:pt idx="9">
                  <c:v>1175</c:v>
                </c:pt>
                <c:pt idx="12">
                  <c:v>1111</c:v>
                </c:pt>
              </c:numCache>
            </c:numRef>
          </c:val>
          <c:extLst>
            <c:ext xmlns:c16="http://schemas.microsoft.com/office/drawing/2014/chart" uri="{C3380CC4-5D6E-409C-BE32-E72D297353CC}">
              <c16:uniqueId val="{00000004-4A31-4449-9F0B-00188DC9A5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31-4449-9F0B-00188DC9A5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31-4449-9F0B-00188DC9A5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7132</c:v>
                </c:pt>
                <c:pt idx="3">
                  <c:v>7033</c:v>
                </c:pt>
                <c:pt idx="6">
                  <c:v>6962</c:v>
                </c:pt>
                <c:pt idx="9">
                  <c:v>6858</c:v>
                </c:pt>
                <c:pt idx="12">
                  <c:v>7180</c:v>
                </c:pt>
              </c:numCache>
            </c:numRef>
          </c:val>
          <c:extLst>
            <c:ext xmlns:c16="http://schemas.microsoft.com/office/drawing/2014/chart" uri="{C3380CC4-5D6E-409C-BE32-E72D297353CC}">
              <c16:uniqueId val="{00000007-4A31-4449-9F0B-00188DC9A5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2124</c:v>
                </c:pt>
                <c:pt idx="2">
                  <c:v>#N/A</c:v>
                </c:pt>
                <c:pt idx="3">
                  <c:v>#N/A</c:v>
                </c:pt>
                <c:pt idx="4">
                  <c:v>1988</c:v>
                </c:pt>
                <c:pt idx="5">
                  <c:v>#N/A</c:v>
                </c:pt>
                <c:pt idx="6">
                  <c:v>#N/A</c:v>
                </c:pt>
                <c:pt idx="7">
                  <c:v>2006</c:v>
                </c:pt>
                <c:pt idx="8">
                  <c:v>#N/A</c:v>
                </c:pt>
                <c:pt idx="9">
                  <c:v>#N/A</c:v>
                </c:pt>
                <c:pt idx="10">
                  <c:v>1827</c:v>
                </c:pt>
                <c:pt idx="11">
                  <c:v>#N/A</c:v>
                </c:pt>
                <c:pt idx="12">
                  <c:v>#N/A</c:v>
                </c:pt>
                <c:pt idx="13">
                  <c:v>1915</c:v>
                </c:pt>
                <c:pt idx="14">
                  <c:v>#N/A</c:v>
                </c:pt>
              </c:numCache>
            </c:numRef>
          </c:val>
          <c:smooth val="0"/>
          <c:extLst>
            <c:ext xmlns:c16="http://schemas.microsoft.com/office/drawing/2014/chart" uri="{C3380CC4-5D6E-409C-BE32-E72D297353CC}">
              <c16:uniqueId val="{00000008-4A31-4449-9F0B-00188DC9A5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54210</c:v>
                </c:pt>
                <c:pt idx="5">
                  <c:v>53734</c:v>
                </c:pt>
                <c:pt idx="8">
                  <c:v>58189</c:v>
                </c:pt>
                <c:pt idx="11">
                  <c:v>59574</c:v>
                </c:pt>
                <c:pt idx="14">
                  <c:v>63890</c:v>
                </c:pt>
              </c:numCache>
            </c:numRef>
          </c:val>
          <c:extLst>
            <c:ext xmlns:c16="http://schemas.microsoft.com/office/drawing/2014/chart" uri="{C3380CC4-5D6E-409C-BE32-E72D297353CC}">
              <c16:uniqueId val="{00000000-D771-401D-9EFE-F554339618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11980</c:v>
                </c:pt>
                <c:pt idx="5">
                  <c:v>11996</c:v>
                </c:pt>
                <c:pt idx="8">
                  <c:v>11810</c:v>
                </c:pt>
                <c:pt idx="11">
                  <c:v>12112</c:v>
                </c:pt>
                <c:pt idx="14">
                  <c:v>12434</c:v>
                </c:pt>
              </c:numCache>
            </c:numRef>
          </c:val>
          <c:extLst>
            <c:ext xmlns:c16="http://schemas.microsoft.com/office/drawing/2014/chart" uri="{C3380CC4-5D6E-409C-BE32-E72D297353CC}">
              <c16:uniqueId val="{00000001-D771-401D-9EFE-F554339618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15342</c:v>
                </c:pt>
                <c:pt idx="5">
                  <c:v>14823</c:v>
                </c:pt>
                <c:pt idx="8">
                  <c:v>15423</c:v>
                </c:pt>
                <c:pt idx="11">
                  <c:v>15174</c:v>
                </c:pt>
                <c:pt idx="14">
                  <c:v>13851</c:v>
                </c:pt>
              </c:numCache>
            </c:numRef>
          </c:val>
          <c:extLst>
            <c:ext xmlns:c16="http://schemas.microsoft.com/office/drawing/2014/chart" uri="{C3380CC4-5D6E-409C-BE32-E72D297353CC}">
              <c16:uniqueId val="{00000002-D771-401D-9EFE-F554339618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71-401D-9EFE-F554339618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71-401D-9EFE-F554339618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71-401D-9EFE-F554339618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10765</c:v>
                </c:pt>
                <c:pt idx="3">
                  <c:v>10753</c:v>
                </c:pt>
                <c:pt idx="6">
                  <c:v>10172</c:v>
                </c:pt>
                <c:pt idx="9">
                  <c:v>9563</c:v>
                </c:pt>
                <c:pt idx="12">
                  <c:v>8991</c:v>
                </c:pt>
              </c:numCache>
            </c:numRef>
          </c:val>
          <c:extLst>
            <c:ext xmlns:c16="http://schemas.microsoft.com/office/drawing/2014/chart" uri="{C3380CC4-5D6E-409C-BE32-E72D297353CC}">
              <c16:uniqueId val="{00000006-D771-401D-9EFE-F554339618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771-401D-9EFE-F554339618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14756</c:v>
                </c:pt>
                <c:pt idx="3">
                  <c:v>14553</c:v>
                </c:pt>
                <c:pt idx="6">
                  <c:v>14515</c:v>
                </c:pt>
                <c:pt idx="9">
                  <c:v>14353</c:v>
                </c:pt>
                <c:pt idx="12">
                  <c:v>13235</c:v>
                </c:pt>
              </c:numCache>
            </c:numRef>
          </c:val>
          <c:extLst>
            <c:ext xmlns:c16="http://schemas.microsoft.com/office/drawing/2014/chart" uri="{C3380CC4-5D6E-409C-BE32-E72D297353CC}">
              <c16:uniqueId val="{00000008-D771-401D-9EFE-F554339618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71-401D-9EFE-F554339618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67909</c:v>
                </c:pt>
                <c:pt idx="3">
                  <c:v>66149</c:v>
                </c:pt>
                <c:pt idx="6">
                  <c:v>71632</c:v>
                </c:pt>
                <c:pt idx="9">
                  <c:v>73361</c:v>
                </c:pt>
                <c:pt idx="12">
                  <c:v>78205</c:v>
                </c:pt>
              </c:numCache>
            </c:numRef>
          </c:val>
          <c:extLst>
            <c:ext xmlns:c16="http://schemas.microsoft.com/office/drawing/2014/chart" uri="{C3380CC4-5D6E-409C-BE32-E72D297353CC}">
              <c16:uniqueId val="{0000000A-D771-401D-9EFE-F554339618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11899</c:v>
                </c:pt>
                <c:pt idx="2">
                  <c:v>#N/A</c:v>
                </c:pt>
                <c:pt idx="3">
                  <c:v>#N/A</c:v>
                </c:pt>
                <c:pt idx="4">
                  <c:v>10902</c:v>
                </c:pt>
                <c:pt idx="5">
                  <c:v>#N/A</c:v>
                </c:pt>
                <c:pt idx="6">
                  <c:v>#N/A</c:v>
                </c:pt>
                <c:pt idx="7">
                  <c:v>10897</c:v>
                </c:pt>
                <c:pt idx="8">
                  <c:v>#N/A</c:v>
                </c:pt>
                <c:pt idx="9">
                  <c:v>#N/A</c:v>
                </c:pt>
                <c:pt idx="10">
                  <c:v>10417</c:v>
                </c:pt>
                <c:pt idx="11">
                  <c:v>#N/A</c:v>
                </c:pt>
                <c:pt idx="12">
                  <c:v>#N/A</c:v>
                </c:pt>
                <c:pt idx="13">
                  <c:v>10255</c:v>
                </c:pt>
                <c:pt idx="14">
                  <c:v>#N/A</c:v>
                </c:pt>
              </c:numCache>
            </c:numRef>
          </c:val>
          <c:smooth val="0"/>
          <c:extLst>
            <c:ext xmlns:c16="http://schemas.microsoft.com/office/drawing/2014/chart" uri="{C3380CC4-5D6E-409C-BE32-E72D297353CC}">
              <c16:uniqueId val="{0000000B-D771-401D-9EFE-F554339618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5188</c:v>
                </c:pt>
                <c:pt idx="1">
                  <c:v>5319</c:v>
                </c:pt>
                <c:pt idx="2">
                  <c:v>4821</c:v>
                </c:pt>
              </c:numCache>
            </c:numRef>
          </c:val>
          <c:extLst>
            <c:ext xmlns:c16="http://schemas.microsoft.com/office/drawing/2014/chart" uri="{C3380CC4-5D6E-409C-BE32-E72D297353CC}">
              <c16:uniqueId val="{00000000-FE96-4444-9EF6-DD2402795E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1760</c:v>
                </c:pt>
                <c:pt idx="1">
                  <c:v>1822</c:v>
                </c:pt>
                <c:pt idx="2">
                  <c:v>1764</c:v>
                </c:pt>
              </c:numCache>
            </c:numRef>
          </c:val>
          <c:extLst>
            <c:ext xmlns:c16="http://schemas.microsoft.com/office/drawing/2014/chart" uri="{C3380CC4-5D6E-409C-BE32-E72D297353CC}">
              <c16:uniqueId val="{00000001-FE96-4444-9EF6-DD2402795E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8683</c:v>
                </c:pt>
                <c:pt idx="1">
                  <c:v>8140</c:v>
                </c:pt>
                <c:pt idx="2">
                  <c:v>7532</c:v>
                </c:pt>
              </c:numCache>
            </c:numRef>
          </c:val>
          <c:extLst>
            <c:ext xmlns:c16="http://schemas.microsoft.com/office/drawing/2014/chart" uri="{C3380CC4-5D6E-409C-BE32-E72D297353CC}">
              <c16:uniqueId val="{00000002-FE96-4444-9EF6-DD2402795E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大規模建設事業や災害復旧事業に係る借入れの償還により、元利償還金が増加することが見込まれており、指標の悪化が懸念されるが、合併特例債を中心とした交付税措置率の高い有利な地方債の借入を行っていることから、基準財政需要額に算入される公債費も同様に増加し、指標の悪化は一定程度抑制され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は、新庁舎建設事業などの大規模建設事業や災害復旧事業に係る借入れにより、地方債現在高は増加したものの、大規模建設事業の原資となる合併特例債の発行による基準財政需要額算入見込額の増、退職職員数の減による退職手当負担見込額の減などにより、分子は微減となった。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広島県尾道市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百万円を財政調整基金に積み立てた一方、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特別交付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に伴う補填財源として財政調整基金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百万円、退職金財源として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職員退職金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百万円、新庁舎建設事業に伴い「庁舎整備基金」から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百万円、前年度にふるさと納税として受納し、積み立てたふるさと振興基金から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百万円をそれぞれ取り崩したこと等により、基金全体としては、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合併算定替適用期間終了による普通交付税の縮減や社会保障関係経費の増大などに備え、健全な財政運営を維持するため、基金残高に留意しながら運用を図る。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地域振興基金：市民の連帯強化及び地域振興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地域福祉基金：保健福祉施策を推進し、保健福祉の増進を図る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大学施設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大学施設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集会所リフォーム補助事業の原資として取り崩したことによる減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大学施設整備基金：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建設に係る元利償還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の原資として取り崩したことによる減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地域振興基金：新市建設計画の目的に資する事業の財源として、計画的に取り崩していく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地域福祉基金：保健福祉の増進を図る事業の財源として、計画的に取り崩していく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特別交付金の減に伴う補填財源として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繰入を行ったことによる減。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経済事情の変動や災害対応経費等の財源を確保し、健全な財政運営を確保するため、標準財政規模の２割程度を目標額とし、決算剰余金を中心に積立てを行う。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向島認定こども園を民間移行により、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百万円を繰り上げ償還したことによる減。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令和５年度に地方債償還のピークを迎える見込みのため、償還財源として計画的に取り崩していく。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136,156
133,001
285.11
69,076,115
68,241,584
332,089
34,988,448
78,205,031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本年度は、個人市民税や固定資産税が増加したものの、法人市民税が大きく落ち込んだことなどから、市税全体では約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今後も大幅な税収増が見込めず、厳しい財政状況が続くことが見込まれる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。緊急に必要な事業を峻別し、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事業の見直しや施設の統廃合などの経費削減や、さらに使用料の見直しによる自主財源の確保等の行財政改革を実施し、持続的な行財政運営の実施に努める。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1" name="直線コネクタ 70"/>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4" name="直線コネクタ 73"/>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7" name="直線コネクタ 76"/>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146957</xdr:rowOff>
    </xdr:from>
    <xdr:to>
      <xdr:col>11</xdr:col>
      <xdr:colOff>31750</xdr:colOff>
      <xdr:row>43</xdr:row>
      <xdr:rowOff>164193</xdr:rowOff>
    </xdr:to>
    <xdr:cxnSp macro="">
      <xdr:nvCxnSpPr>
        <xdr:cNvPr id="80" name="直線コネクタ 79"/>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2" name="楕円 91"/>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3" name="テキスト ボックス 92"/>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百万円）により、実質単年度収支が減となった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経常収支比率が高水準で推移している主な要因として、類似団体と比較して歳入面で財政力指数が低い水準にあること、歳出面では人件費や公債費、公営企業への繰出金が高止まりしていることなどがある。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99822</xdr:rowOff>
    </xdr:to>
    <xdr:cxnSp macro="">
      <xdr:nvCxnSpPr>
        <xdr:cNvPr id="132" name="直線コネクタ 131"/>
        <xdr:cNvCxnSpPr/>
      </xdr:nvCxnSpPr>
      <xdr:spPr>
        <a:xfrm>
          <a:off x="4114800" y="1081913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17780</xdr:rowOff>
    </xdr:to>
    <xdr:cxnSp macro="">
      <xdr:nvCxnSpPr>
        <xdr:cNvPr id="135" name="直線コネクタ 134"/>
        <xdr:cNvCxnSpPr/>
      </xdr:nvCxnSpPr>
      <xdr:spPr>
        <a:xfrm>
          <a:off x="3225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32258</xdr:rowOff>
    </xdr:to>
    <xdr:cxnSp macro="">
      <xdr:nvCxnSpPr>
        <xdr:cNvPr id="138" name="直線コネクタ 137"/>
        <xdr:cNvCxnSpPr/>
      </xdr:nvCxnSpPr>
      <xdr:spPr>
        <a:xfrm flipV="1">
          <a:off x="2336800" y="108191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162814</xdr:rowOff>
    </xdr:from>
    <xdr:to>
      <xdr:col>11</xdr:col>
      <xdr:colOff>31750</xdr:colOff>
      <xdr:row>63</xdr:row>
      <xdr:rowOff>32258</xdr:rowOff>
    </xdr:to>
    <xdr:cxnSp macro="">
      <xdr:nvCxnSpPr>
        <xdr:cNvPr id="141" name="直線コネクタ 140"/>
        <xdr:cNvCxnSpPr/>
      </xdr:nvCxnSpPr>
      <xdr:spPr>
        <a:xfrm>
          <a:off x="1447800" y="106212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51" name="楕円 150"/>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21099</xdr:rowOff>
    </xdr:from>
    <xdr:ext cx="762000" cy="259045"/>
    <xdr:sp macro="" textlink="">
      <xdr:nvSpPr>
        <xdr:cNvPr id="152"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4" name="テキスト ボックス 153"/>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56" name="テキスト ボックス 155"/>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7" name="楕円 156"/>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8" name="テキスト ボックス 157"/>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9" name="楕円 158"/>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26941</xdr:rowOff>
    </xdr:from>
    <xdr:ext cx="762000" cy="259045"/>
    <xdr:sp macro="" textlink="">
      <xdr:nvSpPr>
        <xdr:cNvPr id="160" name="テキスト ボックス 159"/>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人件費は、職員数減に伴う職員給の減等により、</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物件費は、新本庁舎整備費（備品導入・処分、移設等）の増等により、</a:t>
          </a:r>
          <a:r>
            <a:rPr kumimoji="1" lang="en-US" altLang="ja-JP" sz="1300">
              <a:latin typeface="ＭＳ Ｐゴシック" panose="020B0600070205080204" pitchFamily="50" charset="-128"/>
              <a:ea typeface="ＭＳ Ｐゴシック" panose="020B0600070205080204" pitchFamily="50" charset="-128"/>
            </a:rPr>
            <a:t>1,082</a:t>
          </a:r>
          <a:r>
            <a:rPr kumimoji="1" lang="ja-JP" altLang="en-US" sz="1300">
              <a:latin typeface="ＭＳ Ｐゴシック" panose="020B0600070205080204" pitchFamily="50" charset="-128"/>
              <a:ea typeface="ＭＳ Ｐゴシック" panose="020B0600070205080204" pitchFamily="50" charset="-128"/>
            </a:rPr>
            <a:t>百万円の増額となった。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今後も、定員適正化計画に沿った職員数の管理や事務事業の見直しの徹底など、行財政改革に取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組むことにより、健全化に努めていく。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20667</xdr:rowOff>
    </xdr:from>
    <xdr:to>
      <xdr:col>23</xdr:col>
      <xdr:colOff>133350</xdr:colOff>
      <xdr:row>85</xdr:row>
      <xdr:rowOff>143351</xdr:rowOff>
    </xdr:to>
    <xdr:cxnSp macro="">
      <xdr:nvCxnSpPr>
        <xdr:cNvPr id="197" name="直線コネクタ 196"/>
        <xdr:cNvCxnSpPr/>
      </xdr:nvCxnSpPr>
      <xdr:spPr>
        <a:xfrm>
          <a:off x="4114800" y="14593917"/>
          <a:ext cx="838200" cy="1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150062</xdr:rowOff>
    </xdr:from>
    <xdr:to>
      <xdr:col>19</xdr:col>
      <xdr:colOff>133350</xdr:colOff>
      <xdr:row>85</xdr:row>
      <xdr:rowOff>20667</xdr:rowOff>
    </xdr:to>
    <xdr:cxnSp macro="">
      <xdr:nvCxnSpPr>
        <xdr:cNvPr id="200" name="直線コネクタ 199"/>
        <xdr:cNvCxnSpPr/>
      </xdr:nvCxnSpPr>
      <xdr:spPr>
        <a:xfrm>
          <a:off x="3225800" y="14551862"/>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148718</xdr:rowOff>
    </xdr:from>
    <xdr:to>
      <xdr:col>15</xdr:col>
      <xdr:colOff>82550</xdr:colOff>
      <xdr:row>84</xdr:row>
      <xdr:rowOff>150062</xdr:rowOff>
    </xdr:to>
    <xdr:cxnSp macro="">
      <xdr:nvCxnSpPr>
        <xdr:cNvPr id="203" name="直線コネクタ 202"/>
        <xdr:cNvCxnSpPr/>
      </xdr:nvCxnSpPr>
      <xdr:spPr>
        <a:xfrm>
          <a:off x="2336800" y="14550518"/>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148718</xdr:rowOff>
    </xdr:from>
    <xdr:to>
      <xdr:col>11</xdr:col>
      <xdr:colOff>31750</xdr:colOff>
      <xdr:row>84</xdr:row>
      <xdr:rowOff>169728</xdr:rowOff>
    </xdr:to>
    <xdr:cxnSp macro="">
      <xdr:nvCxnSpPr>
        <xdr:cNvPr id="206" name="直線コネクタ 205"/>
        <xdr:cNvCxnSpPr/>
      </xdr:nvCxnSpPr>
      <xdr:spPr>
        <a:xfrm flipV="1">
          <a:off x="1447800" y="14550518"/>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92551</xdr:rowOff>
    </xdr:from>
    <xdr:to>
      <xdr:col>23</xdr:col>
      <xdr:colOff>184150</xdr:colOff>
      <xdr:row>86</xdr:row>
      <xdr:rowOff>22701</xdr:rowOff>
    </xdr:to>
    <xdr:sp macro="" textlink="">
      <xdr:nvSpPr>
        <xdr:cNvPr id="216" name="楕円 215"/>
        <xdr:cNvSpPr/>
      </xdr:nvSpPr>
      <xdr:spPr>
        <a:xfrm>
          <a:off x="4902200" y="146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64628</xdr:rowOff>
    </xdr:from>
    <xdr:ext cx="762000" cy="259045"/>
    <xdr:sp macro="" textlink="">
      <xdr:nvSpPr>
        <xdr:cNvPr id="217" name="人件費・物件費等の状況該当値テキスト"/>
        <xdr:cNvSpPr txBox="1"/>
      </xdr:nvSpPr>
      <xdr:spPr>
        <a:xfrm>
          <a:off x="5041900" y="1463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141317</xdr:rowOff>
    </xdr:from>
    <xdr:to>
      <xdr:col>19</xdr:col>
      <xdr:colOff>184150</xdr:colOff>
      <xdr:row>85</xdr:row>
      <xdr:rowOff>71467</xdr:rowOff>
    </xdr:to>
    <xdr:sp macro="" textlink="">
      <xdr:nvSpPr>
        <xdr:cNvPr id="218" name="楕円 217"/>
        <xdr:cNvSpPr/>
      </xdr:nvSpPr>
      <xdr:spPr>
        <a:xfrm>
          <a:off x="4064000" y="14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56244</xdr:rowOff>
    </xdr:from>
    <xdr:ext cx="736600" cy="259045"/>
    <xdr:sp macro="" textlink="">
      <xdr:nvSpPr>
        <xdr:cNvPr id="219" name="テキスト ボックス 218"/>
        <xdr:cNvSpPr txBox="1"/>
      </xdr:nvSpPr>
      <xdr:spPr>
        <a:xfrm>
          <a:off x="3733800" y="14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99262</xdr:rowOff>
    </xdr:from>
    <xdr:to>
      <xdr:col>15</xdr:col>
      <xdr:colOff>133350</xdr:colOff>
      <xdr:row>85</xdr:row>
      <xdr:rowOff>29412</xdr:rowOff>
    </xdr:to>
    <xdr:sp macro="" textlink="">
      <xdr:nvSpPr>
        <xdr:cNvPr id="220" name="楕円 219"/>
        <xdr:cNvSpPr/>
      </xdr:nvSpPr>
      <xdr:spPr>
        <a:xfrm>
          <a:off x="3175000" y="145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14189</xdr:rowOff>
    </xdr:from>
    <xdr:ext cx="762000" cy="259045"/>
    <xdr:sp macro="" textlink="">
      <xdr:nvSpPr>
        <xdr:cNvPr id="221" name="テキスト ボックス 220"/>
        <xdr:cNvSpPr txBox="1"/>
      </xdr:nvSpPr>
      <xdr:spPr>
        <a:xfrm>
          <a:off x="2844800" y="1458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97918</xdr:rowOff>
    </xdr:from>
    <xdr:to>
      <xdr:col>11</xdr:col>
      <xdr:colOff>82550</xdr:colOff>
      <xdr:row>85</xdr:row>
      <xdr:rowOff>28068</xdr:rowOff>
    </xdr:to>
    <xdr:sp macro="" textlink="">
      <xdr:nvSpPr>
        <xdr:cNvPr id="222" name="楕円 221"/>
        <xdr:cNvSpPr/>
      </xdr:nvSpPr>
      <xdr:spPr>
        <a:xfrm>
          <a:off x="2286000" y="144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12845</xdr:rowOff>
    </xdr:from>
    <xdr:ext cx="762000" cy="259045"/>
    <xdr:sp macro="" textlink="">
      <xdr:nvSpPr>
        <xdr:cNvPr id="223" name="テキスト ボックス 222"/>
        <xdr:cNvSpPr txBox="1"/>
      </xdr:nvSpPr>
      <xdr:spPr>
        <a:xfrm>
          <a:off x="1955800" y="1458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118928</xdr:rowOff>
    </xdr:from>
    <xdr:to>
      <xdr:col>7</xdr:col>
      <xdr:colOff>31750</xdr:colOff>
      <xdr:row>85</xdr:row>
      <xdr:rowOff>49078</xdr:rowOff>
    </xdr:to>
    <xdr:sp macro="" textlink="">
      <xdr:nvSpPr>
        <xdr:cNvPr id="224" name="楕円 223"/>
        <xdr:cNvSpPr/>
      </xdr:nvSpPr>
      <xdr:spPr>
        <a:xfrm>
          <a:off x="1397000" y="145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33855</xdr:rowOff>
    </xdr:from>
    <xdr:ext cx="762000" cy="259045"/>
    <xdr:sp macro="" textlink="">
      <xdr:nvSpPr>
        <xdr:cNvPr id="225" name="テキスト ボックス 224"/>
        <xdr:cNvSpPr txBox="1"/>
      </xdr:nvSpPr>
      <xdr:spPr>
        <a:xfrm>
          <a:off x="1066800" y="146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前年度と同値だが、引き続き高い水準となっている。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主な理由は、上位の職における高校卒・短大卒の高割合、若手職員の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上位職への積極的な登用などがあげられる。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全国平均、広島県平均、類似団体平均を上回っており、一層の給与の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87</xdr:row>
      <xdr:rowOff>147320</xdr:rowOff>
    </xdr:to>
    <xdr:cxnSp macro="">
      <xdr:nvCxnSpPr>
        <xdr:cNvPr id="257" name="直線コネクタ 256"/>
        <xdr:cNvCxnSpPr/>
      </xdr:nvCxnSpPr>
      <xdr:spPr>
        <a:xfrm>
          <a:off x="16179800" y="1506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147320</xdr:rowOff>
    </xdr:to>
    <xdr:cxnSp macro="">
      <xdr:nvCxnSpPr>
        <xdr:cNvPr id="260" name="直線コネクタ 259"/>
        <xdr:cNvCxnSpPr/>
      </xdr:nvCxnSpPr>
      <xdr:spPr>
        <a:xfrm>
          <a:off x="15290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87</xdr:row>
      <xdr:rowOff>99061</xdr:rowOff>
    </xdr:to>
    <xdr:cxnSp macro="">
      <xdr:nvCxnSpPr>
        <xdr:cNvPr id="263" name="直線コネクタ 262"/>
        <xdr:cNvCxnSpPr/>
      </xdr:nvCxnSpPr>
      <xdr:spPr>
        <a:xfrm>
          <a:off x="14401800" y="1482217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87</xdr:row>
      <xdr:rowOff>147320</xdr:rowOff>
    </xdr:to>
    <xdr:cxnSp macro="">
      <xdr:nvCxnSpPr>
        <xdr:cNvPr id="266" name="直線コネクタ 265"/>
        <xdr:cNvCxnSpPr/>
      </xdr:nvCxnSpPr>
      <xdr:spPr>
        <a:xfrm flipV="1">
          <a:off x="13512800" y="1482217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68" name="テキスト ボックス 267"/>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70" name="テキスト ボックス 269"/>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6" name="楕円 275"/>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7" name="給与水準   （国との比較）該当値テキスト"/>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8" name="楕円 277"/>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9" name="テキスト ボックス 278"/>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0" name="楕円 279"/>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1" name="テキスト ボックス 280"/>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2" name="楕円 281"/>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3" name="テキスト ボックス 282"/>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全国平均、広島県平均を下回っているものの、類似団体と比較すると高</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持続可能な行政運営を実現するため、職員数の適正化に取り組んでいく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53975</xdr:rowOff>
    </xdr:from>
    <xdr:to>
      <xdr:col>81</xdr:col>
      <xdr:colOff>44450</xdr:colOff>
      <xdr:row>63</xdr:row>
      <xdr:rowOff>66040</xdr:rowOff>
    </xdr:to>
    <xdr:cxnSp macro="">
      <xdr:nvCxnSpPr>
        <xdr:cNvPr id="318" name="直線コネクタ 317"/>
        <xdr:cNvCxnSpPr/>
      </xdr:nvCxnSpPr>
      <xdr:spPr>
        <a:xfrm flipV="1">
          <a:off x="16179800" y="1085532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66040</xdr:rowOff>
    </xdr:from>
    <xdr:to>
      <xdr:col>77</xdr:col>
      <xdr:colOff>44450</xdr:colOff>
      <xdr:row>63</xdr:row>
      <xdr:rowOff>107061</xdr:rowOff>
    </xdr:to>
    <xdr:cxnSp macro="">
      <xdr:nvCxnSpPr>
        <xdr:cNvPr id="321" name="直線コネクタ 320"/>
        <xdr:cNvCxnSpPr/>
      </xdr:nvCxnSpPr>
      <xdr:spPr>
        <a:xfrm flipV="1">
          <a:off x="15290800" y="1086739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107061</xdr:rowOff>
    </xdr:from>
    <xdr:to>
      <xdr:col>72</xdr:col>
      <xdr:colOff>203200</xdr:colOff>
      <xdr:row>63</xdr:row>
      <xdr:rowOff>123952</xdr:rowOff>
    </xdr:to>
    <xdr:cxnSp macro="">
      <xdr:nvCxnSpPr>
        <xdr:cNvPr id="324" name="直線コネクタ 323"/>
        <xdr:cNvCxnSpPr/>
      </xdr:nvCxnSpPr>
      <xdr:spPr>
        <a:xfrm flipV="1">
          <a:off x="14401800" y="1090841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123952</xdr:rowOff>
    </xdr:from>
    <xdr:to>
      <xdr:col>68</xdr:col>
      <xdr:colOff>152400</xdr:colOff>
      <xdr:row>63</xdr:row>
      <xdr:rowOff>138430</xdr:rowOff>
    </xdr:to>
    <xdr:cxnSp macro="">
      <xdr:nvCxnSpPr>
        <xdr:cNvPr id="327" name="直線コネクタ 326"/>
        <xdr:cNvCxnSpPr/>
      </xdr:nvCxnSpPr>
      <xdr:spPr>
        <a:xfrm flipV="1">
          <a:off x="13512800" y="1092530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37" name="楕円 336"/>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38" name="定員管理の状況該当値テキスト"/>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15240</xdr:rowOff>
    </xdr:from>
    <xdr:to>
      <xdr:col>77</xdr:col>
      <xdr:colOff>95250</xdr:colOff>
      <xdr:row>63</xdr:row>
      <xdr:rowOff>116840</xdr:rowOff>
    </xdr:to>
    <xdr:sp macro="" textlink="">
      <xdr:nvSpPr>
        <xdr:cNvPr id="339" name="楕円 338"/>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101617</xdr:rowOff>
    </xdr:from>
    <xdr:ext cx="736600" cy="259045"/>
    <xdr:sp macro="" textlink="">
      <xdr:nvSpPr>
        <xdr:cNvPr id="340" name="テキスト ボックス 339"/>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56261</xdr:rowOff>
    </xdr:from>
    <xdr:to>
      <xdr:col>73</xdr:col>
      <xdr:colOff>44450</xdr:colOff>
      <xdr:row>63</xdr:row>
      <xdr:rowOff>157861</xdr:rowOff>
    </xdr:to>
    <xdr:sp macro="" textlink="">
      <xdr:nvSpPr>
        <xdr:cNvPr id="341" name="楕円 340"/>
        <xdr:cNvSpPr/>
      </xdr:nvSpPr>
      <xdr:spPr>
        <a:xfrm>
          <a:off x="15240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142638</xdr:rowOff>
    </xdr:from>
    <xdr:ext cx="762000" cy="259045"/>
    <xdr:sp macro="" textlink="">
      <xdr:nvSpPr>
        <xdr:cNvPr id="342" name="テキスト ボックス 341"/>
        <xdr:cNvSpPr txBox="1"/>
      </xdr:nvSpPr>
      <xdr:spPr>
        <a:xfrm>
          <a:off x="14909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73152</xdr:rowOff>
    </xdr:from>
    <xdr:to>
      <xdr:col>68</xdr:col>
      <xdr:colOff>203200</xdr:colOff>
      <xdr:row>64</xdr:row>
      <xdr:rowOff>3302</xdr:rowOff>
    </xdr:to>
    <xdr:sp macro="" textlink="">
      <xdr:nvSpPr>
        <xdr:cNvPr id="343" name="楕円 342"/>
        <xdr:cNvSpPr/>
      </xdr:nvSpPr>
      <xdr:spPr>
        <a:xfrm>
          <a:off x="14351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159529</xdr:rowOff>
    </xdr:from>
    <xdr:ext cx="762000" cy="259045"/>
    <xdr:sp macro="" textlink="">
      <xdr:nvSpPr>
        <xdr:cNvPr id="344" name="テキスト ボックス 343"/>
        <xdr:cNvSpPr txBox="1"/>
      </xdr:nvSpPr>
      <xdr:spPr>
        <a:xfrm>
          <a:off x="14020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45" name="楕円 344"/>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46" name="テキスト ボックス 345"/>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実質公債費比率の算定式の分子となる元利償還額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分母となる標準税収入額が増となったこと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などにより、横ばいとなっている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今後、大規模建設事業の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償還開始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により指標の悪化が見込まれるが、有利な地方債の選択や建設事業の見直しにより、借入額を必要最小限に抑制し、財政健全化に努めていく。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68156</xdr:rowOff>
    </xdr:to>
    <xdr:cxnSp macro="">
      <xdr:nvCxnSpPr>
        <xdr:cNvPr id="379" name="直線コネクタ 378"/>
        <xdr:cNvCxnSpPr/>
      </xdr:nvCxnSpPr>
      <xdr:spPr>
        <a:xfrm>
          <a:off x="16179800" y="7097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84244</xdr:rowOff>
    </xdr:to>
    <xdr:cxnSp macro="">
      <xdr:nvCxnSpPr>
        <xdr:cNvPr id="382" name="直線コネクタ 381"/>
        <xdr:cNvCxnSpPr/>
      </xdr:nvCxnSpPr>
      <xdr:spPr>
        <a:xfrm flipV="1">
          <a:off x="15290800" y="709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116417</xdr:rowOff>
    </xdr:to>
    <xdr:cxnSp macro="">
      <xdr:nvCxnSpPr>
        <xdr:cNvPr id="385" name="直線コネクタ 384"/>
        <xdr:cNvCxnSpPr/>
      </xdr:nvCxnSpPr>
      <xdr:spPr>
        <a:xfrm flipV="1">
          <a:off x="14401800" y="711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1270</xdr:rowOff>
    </xdr:to>
    <xdr:cxnSp macro="">
      <xdr:nvCxnSpPr>
        <xdr:cNvPr id="388" name="直線コネクタ 387"/>
        <xdr:cNvCxnSpPr/>
      </xdr:nvCxnSpPr>
      <xdr:spPr>
        <a:xfrm flipV="1">
          <a:off x="13512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0" name="テキスト ボックス 389"/>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8" name="楕円 397"/>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399"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0" name="楕円 399"/>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1" name="テキスト ボックス 400"/>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2" name="楕円 401"/>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403" name="テキスト ボックス 402"/>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4" name="楕円 403"/>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5" name="テキスト ボックス 40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6" name="楕円 405"/>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7" name="テキスト ボックス 406"/>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庁舎建設などの大規模建設事業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マイナス項目である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基準財政需要額算入見込額も増となったことなどにより、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算定式の分子が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今後、新市建設計画に沿った大規模建設事業により見込まれる将来負担の増加が軽減されるよう、事業の見直しを行い、財政規律の確保に努める必要がある。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137886</xdr:rowOff>
    </xdr:from>
    <xdr:to>
      <xdr:col>81</xdr:col>
      <xdr:colOff>44450</xdr:colOff>
      <xdr:row>15</xdr:row>
      <xdr:rowOff>140184</xdr:rowOff>
    </xdr:to>
    <xdr:cxnSp macro="">
      <xdr:nvCxnSpPr>
        <xdr:cNvPr id="443" name="直線コネクタ 442"/>
        <xdr:cNvCxnSpPr/>
      </xdr:nvCxnSpPr>
      <xdr:spPr>
        <a:xfrm flipV="1">
          <a:off x="16179800" y="270963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113592</xdr:rowOff>
    </xdr:from>
    <xdr:ext cx="762000" cy="259045"/>
    <xdr:sp macro="" textlink="">
      <xdr:nvSpPr>
        <xdr:cNvPr id="444" name="将来負担の状況平均値テキスト"/>
        <xdr:cNvSpPr txBox="1"/>
      </xdr:nvSpPr>
      <xdr:spPr>
        <a:xfrm>
          <a:off x="17106900" y="217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5" name="フローチャート: 判断 444"/>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140184</xdr:rowOff>
    </xdr:from>
    <xdr:to>
      <xdr:col>77</xdr:col>
      <xdr:colOff>44450</xdr:colOff>
      <xdr:row>15</xdr:row>
      <xdr:rowOff>157419</xdr:rowOff>
    </xdr:to>
    <xdr:cxnSp macro="">
      <xdr:nvCxnSpPr>
        <xdr:cNvPr id="446" name="直線コネクタ 445"/>
        <xdr:cNvCxnSpPr/>
      </xdr:nvCxnSpPr>
      <xdr:spPr>
        <a:xfrm flipV="1">
          <a:off x="15290800" y="271193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7" name="フローチャート: 判断 446"/>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8" name="テキスト ボックス 447"/>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149376</xdr:rowOff>
    </xdr:from>
    <xdr:to>
      <xdr:col>72</xdr:col>
      <xdr:colOff>203200</xdr:colOff>
      <xdr:row>15</xdr:row>
      <xdr:rowOff>157419</xdr:rowOff>
    </xdr:to>
    <xdr:cxnSp macro="">
      <xdr:nvCxnSpPr>
        <xdr:cNvPr id="449" name="直線コネクタ 448"/>
        <xdr:cNvCxnSpPr/>
      </xdr:nvCxnSpPr>
      <xdr:spPr>
        <a:xfrm>
          <a:off x="14401800" y="272112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100209</xdr:rowOff>
    </xdr:from>
    <xdr:to>
      <xdr:col>73</xdr:col>
      <xdr:colOff>44450</xdr:colOff>
      <xdr:row>14</xdr:row>
      <xdr:rowOff>30359</xdr:rowOff>
    </xdr:to>
    <xdr:sp macro="" textlink="">
      <xdr:nvSpPr>
        <xdr:cNvPr id="450" name="フローチャート: 判断 449"/>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1" name="テキスト ボックス 450"/>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149376</xdr:rowOff>
    </xdr:from>
    <xdr:to>
      <xdr:col>68</xdr:col>
      <xdr:colOff>152400</xdr:colOff>
      <xdr:row>16</xdr:row>
      <xdr:rowOff>12398</xdr:rowOff>
    </xdr:to>
    <xdr:cxnSp macro="">
      <xdr:nvCxnSpPr>
        <xdr:cNvPr id="452" name="直線コネクタ 451"/>
        <xdr:cNvCxnSpPr/>
      </xdr:nvCxnSpPr>
      <xdr:spPr>
        <a:xfrm flipV="1">
          <a:off x="13512800" y="272112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5" name="フローチャート: 判断 454"/>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6" name="テキスト ボックス 455"/>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87086</xdr:rowOff>
    </xdr:from>
    <xdr:to>
      <xdr:col>81</xdr:col>
      <xdr:colOff>95250</xdr:colOff>
      <xdr:row>16</xdr:row>
      <xdr:rowOff>17236</xdr:rowOff>
    </xdr:to>
    <xdr:sp macro="" textlink="">
      <xdr:nvSpPr>
        <xdr:cNvPr id="462" name="楕円 461"/>
        <xdr:cNvSpPr/>
      </xdr:nvSpPr>
      <xdr:spPr>
        <a:xfrm>
          <a:off x="169672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59163</xdr:rowOff>
    </xdr:from>
    <xdr:ext cx="762000" cy="259045"/>
    <xdr:sp macro="" textlink="">
      <xdr:nvSpPr>
        <xdr:cNvPr id="463" name="将来負担の状況該当値テキスト"/>
        <xdr:cNvSpPr txBox="1"/>
      </xdr:nvSpPr>
      <xdr:spPr>
        <a:xfrm>
          <a:off x="17106900" y="263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89384</xdr:rowOff>
    </xdr:from>
    <xdr:to>
      <xdr:col>77</xdr:col>
      <xdr:colOff>95250</xdr:colOff>
      <xdr:row>16</xdr:row>
      <xdr:rowOff>19534</xdr:rowOff>
    </xdr:to>
    <xdr:sp macro="" textlink="">
      <xdr:nvSpPr>
        <xdr:cNvPr id="464" name="楕円 463"/>
        <xdr:cNvSpPr/>
      </xdr:nvSpPr>
      <xdr:spPr>
        <a:xfrm>
          <a:off x="16129000" y="26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4311</xdr:rowOff>
    </xdr:from>
    <xdr:ext cx="736600" cy="259045"/>
    <xdr:sp macro="" textlink="">
      <xdr:nvSpPr>
        <xdr:cNvPr id="465" name="テキスト ボックス 464"/>
        <xdr:cNvSpPr txBox="1"/>
      </xdr:nvSpPr>
      <xdr:spPr>
        <a:xfrm>
          <a:off x="15798800" y="274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106619</xdr:rowOff>
    </xdr:from>
    <xdr:to>
      <xdr:col>73</xdr:col>
      <xdr:colOff>44450</xdr:colOff>
      <xdr:row>16</xdr:row>
      <xdr:rowOff>36769</xdr:rowOff>
    </xdr:to>
    <xdr:sp macro="" textlink="">
      <xdr:nvSpPr>
        <xdr:cNvPr id="466" name="楕円 465"/>
        <xdr:cNvSpPr/>
      </xdr:nvSpPr>
      <xdr:spPr>
        <a:xfrm>
          <a:off x="152400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21546</xdr:rowOff>
    </xdr:from>
    <xdr:ext cx="762000" cy="259045"/>
    <xdr:sp macro="" textlink="">
      <xdr:nvSpPr>
        <xdr:cNvPr id="467" name="テキスト ボックス 466"/>
        <xdr:cNvSpPr txBox="1"/>
      </xdr:nvSpPr>
      <xdr:spPr>
        <a:xfrm>
          <a:off x="14909800" y="27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98576</xdr:rowOff>
    </xdr:from>
    <xdr:to>
      <xdr:col>68</xdr:col>
      <xdr:colOff>203200</xdr:colOff>
      <xdr:row>16</xdr:row>
      <xdr:rowOff>28726</xdr:rowOff>
    </xdr:to>
    <xdr:sp macro="" textlink="">
      <xdr:nvSpPr>
        <xdr:cNvPr id="468" name="楕円 467"/>
        <xdr:cNvSpPr/>
      </xdr:nvSpPr>
      <xdr:spPr>
        <a:xfrm>
          <a:off x="14351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13503</xdr:rowOff>
    </xdr:from>
    <xdr:ext cx="762000" cy="259045"/>
    <xdr:sp macro="" textlink="">
      <xdr:nvSpPr>
        <xdr:cNvPr id="469" name="テキスト ボックス 468"/>
        <xdr:cNvSpPr txBox="1"/>
      </xdr:nvSpPr>
      <xdr:spPr>
        <a:xfrm>
          <a:off x="14020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70" name="楕円 469"/>
        <xdr:cNvSpPr/>
      </xdr:nvSpPr>
      <xdr:spPr>
        <a:xfrm>
          <a:off x="13462000" y="270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71" name="テキスト ボックス 470"/>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136,156
133,001
285.11
69,076,115
68,241,584
332,089
34,988,448
78,205,031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が挙げられる。類似団体比較で高水準にある要因としては、合併を経て島しょ部や山間部を抱える地理条件に加え、ごみ処理や消防など、広域ではなく市の単独実施事業が多いことなどが挙げられる。引き続き、定員適正化計画に沿った定員管理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4536</xdr:rowOff>
    </xdr:from>
    <xdr:to>
      <xdr:col>24</xdr:col>
      <xdr:colOff>25400</xdr:colOff>
      <xdr:row>37</xdr:row>
      <xdr:rowOff>48078</xdr:rowOff>
    </xdr:to>
    <xdr:cxnSp macro="">
      <xdr:nvCxnSpPr>
        <xdr:cNvPr id="68" name="直線コネクタ 67"/>
        <xdr:cNvCxnSpPr/>
      </xdr:nvCxnSpPr>
      <xdr:spPr>
        <a:xfrm flipV="1">
          <a:off x="3987800" y="63481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48078</xdr:rowOff>
    </xdr:from>
    <xdr:to>
      <xdr:col>19</xdr:col>
      <xdr:colOff>187325</xdr:colOff>
      <xdr:row>38</xdr:row>
      <xdr:rowOff>7257</xdr:rowOff>
    </xdr:to>
    <xdr:cxnSp macro="">
      <xdr:nvCxnSpPr>
        <xdr:cNvPr id="71" name="直線コネクタ 70"/>
        <xdr:cNvCxnSpPr/>
      </xdr:nvCxnSpPr>
      <xdr:spPr>
        <a:xfrm flipV="1">
          <a:off x="3098800" y="6391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80736</xdr:rowOff>
    </xdr:from>
    <xdr:to>
      <xdr:col>15</xdr:col>
      <xdr:colOff>98425</xdr:colOff>
      <xdr:row>38</xdr:row>
      <xdr:rowOff>7257</xdr:rowOff>
    </xdr:to>
    <xdr:cxnSp macro="">
      <xdr:nvCxnSpPr>
        <xdr:cNvPr id="74" name="直線コネクタ 73"/>
        <xdr:cNvCxnSpPr/>
      </xdr:nvCxnSpPr>
      <xdr:spPr>
        <a:xfrm>
          <a:off x="2209800" y="642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15422</xdr:rowOff>
    </xdr:from>
    <xdr:to>
      <xdr:col>11</xdr:col>
      <xdr:colOff>9525</xdr:colOff>
      <xdr:row>37</xdr:row>
      <xdr:rowOff>80736</xdr:rowOff>
    </xdr:to>
    <xdr:cxnSp macro="">
      <xdr:nvCxnSpPr>
        <xdr:cNvPr id="77" name="直線コネクタ 76"/>
        <xdr:cNvCxnSpPr/>
      </xdr:nvCxnSpPr>
      <xdr:spPr>
        <a:xfrm>
          <a:off x="1320800" y="63590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125186</xdr:rowOff>
    </xdr:from>
    <xdr:to>
      <xdr:col>24</xdr:col>
      <xdr:colOff>76200</xdr:colOff>
      <xdr:row>37</xdr:row>
      <xdr:rowOff>55336</xdr:rowOff>
    </xdr:to>
    <xdr:sp macro="" textlink="">
      <xdr:nvSpPr>
        <xdr:cNvPr id="87" name="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97263</xdr:rowOff>
    </xdr:from>
    <xdr:ext cx="762000" cy="259045"/>
    <xdr:sp macro="" textlink="">
      <xdr:nvSpPr>
        <xdr:cNvPr id="88" name="人件費該当値テキスト"/>
        <xdr:cNvSpPr txBox="1"/>
      </xdr:nvSpPr>
      <xdr:spPr>
        <a:xfrm>
          <a:off x="4914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168728</xdr:rowOff>
    </xdr:from>
    <xdr:to>
      <xdr:col>20</xdr:col>
      <xdr:colOff>38100</xdr:colOff>
      <xdr:row>37</xdr:row>
      <xdr:rowOff>98878</xdr:rowOff>
    </xdr:to>
    <xdr:sp macro="" textlink="">
      <xdr:nvSpPr>
        <xdr:cNvPr id="89" name="楕円 88"/>
        <xdr:cNvSpPr/>
      </xdr:nvSpPr>
      <xdr:spPr>
        <a:xfrm>
          <a:off x="3937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83655</xdr:rowOff>
    </xdr:from>
    <xdr:ext cx="736600" cy="259045"/>
    <xdr:sp macro="" textlink="">
      <xdr:nvSpPr>
        <xdr:cNvPr id="90" name="テキスト ボックス 89"/>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127907</xdr:rowOff>
    </xdr:from>
    <xdr:to>
      <xdr:col>15</xdr:col>
      <xdr:colOff>149225</xdr:colOff>
      <xdr:row>38</xdr:row>
      <xdr:rowOff>58057</xdr:rowOff>
    </xdr:to>
    <xdr:sp macro="" textlink="">
      <xdr:nvSpPr>
        <xdr:cNvPr id="91" name="楕円 90"/>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92" name="テキスト ボックス 91"/>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29936</xdr:rowOff>
    </xdr:from>
    <xdr:to>
      <xdr:col>11</xdr:col>
      <xdr:colOff>60325</xdr:colOff>
      <xdr:row>37</xdr:row>
      <xdr:rowOff>131536</xdr:rowOff>
    </xdr:to>
    <xdr:sp macro="" textlink="">
      <xdr:nvSpPr>
        <xdr:cNvPr id="93" name="楕円 92"/>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116312</xdr:rowOff>
    </xdr:from>
    <xdr:ext cx="762000" cy="259045"/>
    <xdr:sp macro="" textlink="">
      <xdr:nvSpPr>
        <xdr:cNvPr id="94" name="テキスト ボックス 93"/>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136072</xdr:rowOff>
    </xdr:from>
    <xdr:to>
      <xdr:col>6</xdr:col>
      <xdr:colOff>171450</xdr:colOff>
      <xdr:row>37</xdr:row>
      <xdr:rowOff>66222</xdr:rowOff>
    </xdr:to>
    <xdr:sp macro="" textlink="">
      <xdr:nvSpPr>
        <xdr:cNvPr id="95" name="楕円 94"/>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50999</xdr:rowOff>
    </xdr:from>
    <xdr:ext cx="762000" cy="259045"/>
    <xdr:sp macro="" textlink="">
      <xdr:nvSpPr>
        <xdr:cNvPr id="96" name="テキスト ボックス 95"/>
        <xdr:cNvSpPr txBox="1"/>
      </xdr:nvSpPr>
      <xdr:spPr>
        <a:xfrm>
          <a:off x="939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新本庁舎整備費（備品導入・処分、移設等）の増等により、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ことなどによる。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引き続き、業務の見直しなどを行い、効率的な業務の執行に取り組む必要がある。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40132</xdr:rowOff>
    </xdr:to>
    <xdr:cxnSp macro="">
      <xdr:nvCxnSpPr>
        <xdr:cNvPr id="127" name="直線コネクタ 126"/>
        <xdr:cNvCxnSpPr/>
      </xdr:nvCxnSpPr>
      <xdr:spPr>
        <a:xfrm>
          <a:off x="15671800" y="2765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21844</xdr:rowOff>
    </xdr:to>
    <xdr:cxnSp macro="">
      <xdr:nvCxnSpPr>
        <xdr:cNvPr id="130" name="直線コネクタ 129"/>
        <xdr:cNvCxnSpPr/>
      </xdr:nvCxnSpPr>
      <xdr:spPr>
        <a:xfrm>
          <a:off x="14782800" y="2728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15</xdr:row>
      <xdr:rowOff>156718</xdr:rowOff>
    </xdr:to>
    <xdr:cxnSp macro="">
      <xdr:nvCxnSpPr>
        <xdr:cNvPr id="133" name="直線コネクタ 132"/>
        <xdr:cNvCxnSpPr/>
      </xdr:nvCxnSpPr>
      <xdr:spPr>
        <a:xfrm>
          <a:off x="13893800" y="2728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15</xdr:row>
      <xdr:rowOff>156718</xdr:rowOff>
    </xdr:to>
    <xdr:cxnSp macro="">
      <xdr:nvCxnSpPr>
        <xdr:cNvPr id="136" name="直線コネクタ 135"/>
        <xdr:cNvCxnSpPr/>
      </xdr:nvCxnSpPr>
      <xdr:spPr>
        <a:xfrm>
          <a:off x="13004800" y="2646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6" name="楕円 145"/>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7"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8" name="楕円 147"/>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9" name="テキスト ボックス 148"/>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50" name="楕円 149"/>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51" name="テキスト ボックス 150"/>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52" name="楕円 151"/>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53" name="テキスト ボックス 152"/>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23622</xdr:rowOff>
    </xdr:from>
    <xdr:to>
      <xdr:col>65</xdr:col>
      <xdr:colOff>53975</xdr:colOff>
      <xdr:row>15</xdr:row>
      <xdr:rowOff>125222</xdr:rowOff>
    </xdr:to>
    <xdr:sp macro="" textlink="">
      <xdr:nvSpPr>
        <xdr:cNvPr id="154" name="楕円 153"/>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135399</xdr:rowOff>
    </xdr:from>
    <xdr:ext cx="762000" cy="259045"/>
    <xdr:sp macro="" textlink="">
      <xdr:nvSpPr>
        <xdr:cNvPr id="155" name="テキスト ボックス 154"/>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百万円）などがあるものの、私立認定こども園運営費負担金（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類似団体と比較すると低水準にあるが、少子高齢化の進展による増加が見込まれるため、介護予防の取組や、生活保護受給者への就労支援等、扶助費の抑制に努める必要がある。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165100</xdr:rowOff>
    </xdr:to>
    <xdr:cxnSp macro="">
      <xdr:nvCxnSpPr>
        <xdr:cNvPr id="188" name="直線コネクタ 187"/>
        <xdr:cNvCxnSpPr/>
      </xdr:nvCxnSpPr>
      <xdr:spPr>
        <a:xfrm>
          <a:off x="3987800" y="9632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56</xdr:row>
      <xdr:rowOff>31750</xdr:rowOff>
    </xdr:to>
    <xdr:cxnSp macro="">
      <xdr:nvCxnSpPr>
        <xdr:cNvPr id="191" name="直線コネクタ 190"/>
        <xdr:cNvCxnSpPr/>
      </xdr:nvCxnSpPr>
      <xdr:spPr>
        <a:xfrm>
          <a:off x="3098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88900</xdr:rowOff>
    </xdr:to>
    <xdr:cxnSp macro="">
      <xdr:nvCxnSpPr>
        <xdr:cNvPr id="194" name="直線コネクタ 193"/>
        <xdr:cNvCxnSpPr/>
      </xdr:nvCxnSpPr>
      <xdr:spPr>
        <a:xfrm>
          <a:off x="2209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50800</xdr:rowOff>
    </xdr:to>
    <xdr:cxnSp macro="">
      <xdr:nvCxnSpPr>
        <xdr:cNvPr id="197" name="直線コネクタ 196"/>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1" name="テキスト ボックス 200"/>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8"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9" name="楕円 208"/>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10" name="テキスト ボックス 209"/>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1" name="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2" name="テキスト ボックス 211"/>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高い水準で推移している要因として、高齢化に伴う介護保険事業や国民健康保険事業への繰出や、施設の老朽化による維持補修費が高止まりしていることなどがある。今後、高齢者へ向けた介護予防等の取組を進め、繰出金の抑制とともに、公共施設の維持補修については、計画的な修繕の実施による支出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57</xdr:row>
      <xdr:rowOff>167822</xdr:rowOff>
    </xdr:to>
    <xdr:cxnSp macro="">
      <xdr:nvCxnSpPr>
        <xdr:cNvPr id="251" name="直線コネクタ 250"/>
        <xdr:cNvCxnSpPr/>
      </xdr:nvCxnSpPr>
      <xdr:spPr>
        <a:xfrm flipV="1">
          <a:off x="15671800" y="9755415"/>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57</xdr:row>
      <xdr:rowOff>167822</xdr:rowOff>
    </xdr:to>
    <xdr:cxnSp macro="">
      <xdr:nvCxnSpPr>
        <xdr:cNvPr id="254" name="直線コネクタ 253"/>
        <xdr:cNvCxnSpPr/>
      </xdr:nvCxnSpPr>
      <xdr:spPr>
        <a:xfrm>
          <a:off x="14782800" y="9929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58</xdr:row>
      <xdr:rowOff>72572</xdr:rowOff>
    </xdr:to>
    <xdr:cxnSp macro="">
      <xdr:nvCxnSpPr>
        <xdr:cNvPr id="257" name="直線コネクタ 256"/>
        <xdr:cNvCxnSpPr/>
      </xdr:nvCxnSpPr>
      <xdr:spPr>
        <a:xfrm flipV="1">
          <a:off x="13893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72572</xdr:rowOff>
    </xdr:to>
    <xdr:cxnSp macro="">
      <xdr:nvCxnSpPr>
        <xdr:cNvPr id="260" name="直線コネクタ 259"/>
        <xdr:cNvCxnSpPr/>
      </xdr:nvCxnSpPr>
      <xdr:spPr>
        <a:xfrm>
          <a:off x="13004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64" name="テキスト ボックス 263"/>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70" name="楕円 269"/>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75492</xdr:rowOff>
    </xdr:from>
    <xdr:ext cx="762000" cy="259045"/>
    <xdr:sp macro="" textlink="">
      <xdr:nvSpPr>
        <xdr:cNvPr id="271" name="その他該当値テキスト"/>
        <xdr:cNvSpPr txBox="1"/>
      </xdr:nvSpPr>
      <xdr:spPr>
        <a:xfrm>
          <a:off x="16598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2" name="楕円 271"/>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3" name="テキスト ボックス 272"/>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106135</xdr:rowOff>
    </xdr:from>
    <xdr:to>
      <xdr:col>74</xdr:col>
      <xdr:colOff>31750</xdr:colOff>
      <xdr:row>58</xdr:row>
      <xdr:rowOff>36285</xdr:rowOff>
    </xdr:to>
    <xdr:sp macro="" textlink="">
      <xdr:nvSpPr>
        <xdr:cNvPr id="274" name="楕円 273"/>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75" name="テキスト ボックス 274"/>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6" name="楕円 275"/>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77" name="テキスト ボックス 276"/>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8" name="楕円 277"/>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79" name="テキスト ボックス 278"/>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主な要因としては、災害廃棄物撤去補助金の減（</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百万円）等があるものの、下水道事業負担金（</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百万円）の増などが挙げられる。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今後、初期の目的を達成したもの、費用対効果の低い事業について、縮小や廃止を検討していく必要がある。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37</xdr:row>
      <xdr:rowOff>54610</xdr:rowOff>
    </xdr:to>
    <xdr:cxnSp macro="">
      <xdr:nvCxnSpPr>
        <xdr:cNvPr id="311" name="直線コネクタ 310"/>
        <xdr:cNvCxnSpPr/>
      </xdr:nvCxnSpPr>
      <xdr:spPr>
        <a:xfrm>
          <a:off x="15671800" y="62611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88900</xdr:rowOff>
    </xdr:to>
    <xdr:cxnSp macro="">
      <xdr:nvCxnSpPr>
        <xdr:cNvPr id="314" name="直線コネクタ 313"/>
        <xdr:cNvCxnSpPr/>
      </xdr:nvCxnSpPr>
      <xdr:spPr>
        <a:xfrm>
          <a:off x="14782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81280</xdr:rowOff>
    </xdr:to>
    <xdr:cxnSp macro="">
      <xdr:nvCxnSpPr>
        <xdr:cNvPr id="317" name="直線コネクタ 316"/>
        <xdr:cNvCxnSpPr/>
      </xdr:nvCxnSpPr>
      <xdr:spPr>
        <a:xfrm>
          <a:off x="13893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xdr:rowOff>
    </xdr:from>
    <xdr:to>
      <xdr:col>69</xdr:col>
      <xdr:colOff>92075</xdr:colOff>
      <xdr:row>36</xdr:row>
      <xdr:rowOff>81280</xdr:rowOff>
    </xdr:to>
    <xdr:cxnSp macro="">
      <xdr:nvCxnSpPr>
        <xdr:cNvPr id="320" name="直線コネクタ 319"/>
        <xdr:cNvCxnSpPr/>
      </xdr:nvCxnSpPr>
      <xdr:spPr>
        <a:xfrm>
          <a:off x="13004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30" name="楕円 329"/>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20337</xdr:rowOff>
    </xdr:from>
    <xdr:ext cx="762000" cy="259045"/>
    <xdr:sp macro="" textlink="">
      <xdr:nvSpPr>
        <xdr:cNvPr id="331" name="補助費等該当値テキスト"/>
        <xdr:cNvSpPr txBox="1"/>
      </xdr:nvSpPr>
      <xdr:spPr>
        <a:xfrm>
          <a:off x="16598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2" name="楕円 331"/>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3" name="テキスト ボックス 332"/>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4" name="楕円 333"/>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5" name="テキスト ボックス 334"/>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6" name="楕円 335"/>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7" name="テキスト ボックス 33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38" name="楕円 337"/>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39" name="テキスト ボックス 338"/>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78,205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百万円、元利償還金は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今後、大規模建設事業や災害復旧事業に係る借入に対する償還により、公債費の増加が見込まれるが、建設事業の必要性、適正な事業期限等を精査し、事業費及び借入額の抑制に努める必要がある。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72137</xdr:rowOff>
    </xdr:from>
    <xdr:to>
      <xdr:col>24</xdr:col>
      <xdr:colOff>25400</xdr:colOff>
      <xdr:row>78</xdr:row>
      <xdr:rowOff>122428</xdr:rowOff>
    </xdr:to>
    <xdr:cxnSp macro="">
      <xdr:nvCxnSpPr>
        <xdr:cNvPr id="369" name="直線コネクタ 368"/>
        <xdr:cNvCxnSpPr/>
      </xdr:nvCxnSpPr>
      <xdr:spPr>
        <a:xfrm>
          <a:off x="3987800" y="134452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72137</xdr:rowOff>
    </xdr:to>
    <xdr:cxnSp macro="">
      <xdr:nvCxnSpPr>
        <xdr:cNvPr id="372" name="直線コネクタ 371"/>
        <xdr:cNvCxnSpPr/>
      </xdr:nvCxnSpPr>
      <xdr:spPr>
        <a:xfrm>
          <a:off x="3098800" y="13445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99568</xdr:rowOff>
    </xdr:to>
    <xdr:cxnSp macro="">
      <xdr:nvCxnSpPr>
        <xdr:cNvPr id="375" name="直線コネクタ 374"/>
        <xdr:cNvCxnSpPr/>
      </xdr:nvCxnSpPr>
      <xdr:spPr>
        <a:xfrm flipV="1">
          <a:off x="2209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7" name="テキスト ボックス 37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99568</xdr:rowOff>
    </xdr:to>
    <xdr:cxnSp macro="">
      <xdr:nvCxnSpPr>
        <xdr:cNvPr id="378" name="直線コネクタ 377"/>
        <xdr:cNvCxnSpPr/>
      </xdr:nvCxnSpPr>
      <xdr:spPr>
        <a:xfrm>
          <a:off x="1320800" y="13431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71628</xdr:rowOff>
    </xdr:from>
    <xdr:to>
      <xdr:col>24</xdr:col>
      <xdr:colOff>76200</xdr:colOff>
      <xdr:row>79</xdr:row>
      <xdr:rowOff>1778</xdr:rowOff>
    </xdr:to>
    <xdr:sp macro="" textlink="">
      <xdr:nvSpPr>
        <xdr:cNvPr id="388" name="楕円 387"/>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43705</xdr:rowOff>
    </xdr:from>
    <xdr:ext cx="762000" cy="259045"/>
    <xdr:sp macro="" textlink="">
      <xdr:nvSpPr>
        <xdr:cNvPr id="389"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90" name="楕円 389"/>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91" name="テキスト ボックス 390"/>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2" name="楕円 391"/>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3" name="テキスト ボックス 392"/>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94" name="楕円 393"/>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95" name="テキスト ボックス 394"/>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6" name="楕円 395"/>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7" name="テキスト ボックス 396"/>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主な要因として、経常一般財源収入は増加したものの、扶助費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や普通建設事業費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の増加などが挙げられる。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地方交付税の減や少子高齢化の進行などを見据え、持続可能な行政経営を行うため、事務事業見直し等を継続し、経費の抑制に努める必要がある。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3556</xdr:rowOff>
    </xdr:to>
    <xdr:cxnSp macro="">
      <xdr:nvCxnSpPr>
        <xdr:cNvPr id="428" name="直線コネクタ 427"/>
        <xdr:cNvCxnSpPr/>
      </xdr:nvCxnSpPr>
      <xdr:spPr>
        <a:xfrm>
          <a:off x="15671800" y="13349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77</xdr:row>
      <xdr:rowOff>147574</xdr:rowOff>
    </xdr:to>
    <xdr:cxnSp macro="">
      <xdr:nvCxnSpPr>
        <xdr:cNvPr id="431" name="直線コネクタ 430"/>
        <xdr:cNvCxnSpPr/>
      </xdr:nvCxnSpPr>
      <xdr:spPr>
        <a:xfrm>
          <a:off x="14782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147574</xdr:rowOff>
    </xdr:to>
    <xdr:cxnSp macro="">
      <xdr:nvCxnSpPr>
        <xdr:cNvPr id="434" name="直線コネクタ 433"/>
        <xdr:cNvCxnSpPr/>
      </xdr:nvCxnSpPr>
      <xdr:spPr>
        <a:xfrm>
          <a:off x="13893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133858</xdr:rowOff>
    </xdr:to>
    <xdr:cxnSp macro="">
      <xdr:nvCxnSpPr>
        <xdr:cNvPr id="437" name="直線コネクタ 436"/>
        <xdr:cNvCxnSpPr/>
      </xdr:nvCxnSpPr>
      <xdr:spPr>
        <a:xfrm>
          <a:off x="13004800" y="131754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7" name="楕円 446"/>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8"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9" name="楕円 448"/>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11701</xdr:rowOff>
    </xdr:from>
    <xdr:ext cx="736600" cy="259045"/>
    <xdr:sp macro="" textlink="">
      <xdr:nvSpPr>
        <xdr:cNvPr id="450" name="テキスト ボックス 449"/>
        <xdr:cNvSpPr txBox="1"/>
      </xdr:nvSpPr>
      <xdr:spPr>
        <a:xfrm>
          <a:off x="15290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1" name="楕円 450"/>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2" name="テキスト ボックス 451"/>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3" name="楕円 452"/>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4" name="テキスト ボックス 453"/>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5" name="楕円 454"/>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6" name="テキスト ボックス 455"/>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100044</xdr:rowOff>
    </xdr:from>
    <xdr:to>
      <xdr:col>29</xdr:col>
      <xdr:colOff>127000</xdr:colOff>
      <xdr:row>16</xdr:row>
      <xdr:rowOff>9176</xdr:rowOff>
    </xdr:to>
    <xdr:cxnSp macro="">
      <xdr:nvCxnSpPr>
        <xdr:cNvPr id="50" name="直線コネクタ 49"/>
        <xdr:cNvCxnSpPr/>
      </xdr:nvCxnSpPr>
      <xdr:spPr bwMode="auto">
        <a:xfrm flipV="1">
          <a:off x="5003800" y="2719419"/>
          <a:ext cx="647700" cy="80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157091</xdr:rowOff>
    </xdr:from>
    <xdr:ext cx="762000" cy="259045"/>
    <xdr:sp macro="" textlink="">
      <xdr:nvSpPr>
        <xdr:cNvPr id="51" name="人口1人当たり決算額の推移平均値テキスト130"/>
        <xdr:cNvSpPr txBox="1"/>
      </xdr:nvSpPr>
      <xdr:spPr>
        <a:xfrm>
          <a:off x="5740400" y="294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9176</xdr:rowOff>
    </xdr:from>
    <xdr:to>
      <xdr:col>26</xdr:col>
      <xdr:colOff>50800</xdr:colOff>
      <xdr:row>16</xdr:row>
      <xdr:rowOff>15119</xdr:rowOff>
    </xdr:to>
    <xdr:cxnSp macro="">
      <xdr:nvCxnSpPr>
        <xdr:cNvPr id="53" name="直線コネクタ 52"/>
        <xdr:cNvCxnSpPr/>
      </xdr:nvCxnSpPr>
      <xdr:spPr bwMode="auto">
        <a:xfrm flipV="1">
          <a:off x="4305300" y="2800001"/>
          <a:ext cx="6985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50248</xdr:rowOff>
    </xdr:from>
    <xdr:to>
      <xdr:col>22</xdr:col>
      <xdr:colOff>114300</xdr:colOff>
      <xdr:row>16</xdr:row>
      <xdr:rowOff>15119</xdr:rowOff>
    </xdr:to>
    <xdr:cxnSp macro="">
      <xdr:nvCxnSpPr>
        <xdr:cNvPr id="56" name="直線コネクタ 55"/>
        <xdr:cNvCxnSpPr/>
      </xdr:nvCxnSpPr>
      <xdr:spPr bwMode="auto">
        <a:xfrm>
          <a:off x="3606800" y="2669623"/>
          <a:ext cx="698500" cy="13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50152</xdr:rowOff>
    </xdr:from>
    <xdr:to>
      <xdr:col>18</xdr:col>
      <xdr:colOff>177800</xdr:colOff>
      <xdr:row>15</xdr:row>
      <xdr:rowOff>50248</xdr:rowOff>
    </xdr:to>
    <xdr:cxnSp macro="">
      <xdr:nvCxnSpPr>
        <xdr:cNvPr id="59" name="直線コネクタ 58"/>
        <xdr:cNvCxnSpPr/>
      </xdr:nvCxnSpPr>
      <xdr:spPr bwMode="auto">
        <a:xfrm>
          <a:off x="2908300" y="2669527"/>
          <a:ext cx="6985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49244</xdr:rowOff>
    </xdr:from>
    <xdr:to>
      <xdr:col>29</xdr:col>
      <xdr:colOff>177800</xdr:colOff>
      <xdr:row>15</xdr:row>
      <xdr:rowOff>150844</xdr:rowOff>
    </xdr:to>
    <xdr:sp macro="" textlink="">
      <xdr:nvSpPr>
        <xdr:cNvPr id="69" name="楕円 68"/>
        <xdr:cNvSpPr/>
      </xdr:nvSpPr>
      <xdr:spPr bwMode="auto">
        <a:xfrm>
          <a:off x="5600700" y="266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65771</xdr:rowOff>
    </xdr:from>
    <xdr:ext cx="762000" cy="259045"/>
    <xdr:sp macro="" textlink="">
      <xdr:nvSpPr>
        <xdr:cNvPr id="70" name="人口1人当たり決算額の推移該当値テキスト130"/>
        <xdr:cNvSpPr txBox="1"/>
      </xdr:nvSpPr>
      <xdr:spPr>
        <a:xfrm>
          <a:off x="5740400" y="25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129826</xdr:rowOff>
    </xdr:from>
    <xdr:to>
      <xdr:col>26</xdr:col>
      <xdr:colOff>101600</xdr:colOff>
      <xdr:row>16</xdr:row>
      <xdr:rowOff>59976</xdr:rowOff>
    </xdr:to>
    <xdr:sp macro="" textlink="">
      <xdr:nvSpPr>
        <xdr:cNvPr id="71" name="楕円 70"/>
        <xdr:cNvSpPr/>
      </xdr:nvSpPr>
      <xdr:spPr bwMode="auto">
        <a:xfrm>
          <a:off x="4953000" y="274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70153</xdr:rowOff>
    </xdr:from>
    <xdr:ext cx="736600" cy="259045"/>
    <xdr:sp macro="" textlink="">
      <xdr:nvSpPr>
        <xdr:cNvPr id="72" name="テキスト ボックス 71"/>
        <xdr:cNvSpPr txBox="1"/>
      </xdr:nvSpPr>
      <xdr:spPr>
        <a:xfrm>
          <a:off x="4622800" y="2518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135769</xdr:rowOff>
    </xdr:from>
    <xdr:to>
      <xdr:col>22</xdr:col>
      <xdr:colOff>165100</xdr:colOff>
      <xdr:row>16</xdr:row>
      <xdr:rowOff>65919</xdr:rowOff>
    </xdr:to>
    <xdr:sp macro="" textlink="">
      <xdr:nvSpPr>
        <xdr:cNvPr id="73" name="楕円 72"/>
        <xdr:cNvSpPr/>
      </xdr:nvSpPr>
      <xdr:spPr bwMode="auto">
        <a:xfrm>
          <a:off x="4254500" y="275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76096</xdr:rowOff>
    </xdr:from>
    <xdr:ext cx="762000" cy="259045"/>
    <xdr:sp macro="" textlink="">
      <xdr:nvSpPr>
        <xdr:cNvPr id="74" name="テキスト ボックス 73"/>
        <xdr:cNvSpPr txBox="1"/>
      </xdr:nvSpPr>
      <xdr:spPr>
        <a:xfrm>
          <a:off x="3924300" y="25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170898</xdr:rowOff>
    </xdr:from>
    <xdr:to>
      <xdr:col>19</xdr:col>
      <xdr:colOff>38100</xdr:colOff>
      <xdr:row>15</xdr:row>
      <xdr:rowOff>101048</xdr:rowOff>
    </xdr:to>
    <xdr:sp macro="" textlink="">
      <xdr:nvSpPr>
        <xdr:cNvPr id="75" name="楕円 74"/>
        <xdr:cNvSpPr/>
      </xdr:nvSpPr>
      <xdr:spPr bwMode="auto">
        <a:xfrm>
          <a:off x="3556000" y="261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111225</xdr:rowOff>
    </xdr:from>
    <xdr:ext cx="762000" cy="259045"/>
    <xdr:sp macro="" textlink="">
      <xdr:nvSpPr>
        <xdr:cNvPr id="76" name="テキスト ボックス 75"/>
        <xdr:cNvSpPr txBox="1"/>
      </xdr:nvSpPr>
      <xdr:spPr>
        <a:xfrm>
          <a:off x="3225800" y="238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170802</xdr:rowOff>
    </xdr:from>
    <xdr:to>
      <xdr:col>15</xdr:col>
      <xdr:colOff>101600</xdr:colOff>
      <xdr:row>15</xdr:row>
      <xdr:rowOff>100952</xdr:rowOff>
    </xdr:to>
    <xdr:sp macro="" textlink="">
      <xdr:nvSpPr>
        <xdr:cNvPr id="77" name="楕円 76"/>
        <xdr:cNvSpPr/>
      </xdr:nvSpPr>
      <xdr:spPr bwMode="auto">
        <a:xfrm>
          <a:off x="2857500" y="261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111129</xdr:rowOff>
    </xdr:from>
    <xdr:ext cx="762000" cy="259045"/>
    <xdr:sp macro="" textlink="">
      <xdr:nvSpPr>
        <xdr:cNvPr id="78" name="テキスト ボックス 77"/>
        <xdr:cNvSpPr txBox="1"/>
      </xdr:nvSpPr>
      <xdr:spPr>
        <a:xfrm>
          <a:off x="2527300" y="238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29540</xdr:rowOff>
    </xdr:from>
    <xdr:to>
      <xdr:col>29</xdr:col>
      <xdr:colOff>127000</xdr:colOff>
      <xdr:row>35</xdr:row>
      <xdr:rowOff>59487</xdr:rowOff>
    </xdr:to>
    <xdr:cxnSp macro="">
      <xdr:nvCxnSpPr>
        <xdr:cNvPr id="111" name="直線コネクタ 110"/>
        <xdr:cNvCxnSpPr/>
      </xdr:nvCxnSpPr>
      <xdr:spPr bwMode="auto">
        <a:xfrm flipV="1">
          <a:off x="5003800" y="6639890"/>
          <a:ext cx="6477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15824</xdr:rowOff>
    </xdr:from>
    <xdr:to>
      <xdr:col>26</xdr:col>
      <xdr:colOff>50800</xdr:colOff>
      <xdr:row>35</xdr:row>
      <xdr:rowOff>59487</xdr:rowOff>
    </xdr:to>
    <xdr:cxnSp macro="">
      <xdr:nvCxnSpPr>
        <xdr:cNvPr id="114" name="直線コネクタ 113"/>
        <xdr:cNvCxnSpPr/>
      </xdr:nvCxnSpPr>
      <xdr:spPr bwMode="auto">
        <a:xfrm>
          <a:off x="4305300" y="6626174"/>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15824</xdr:rowOff>
    </xdr:from>
    <xdr:to>
      <xdr:col>22</xdr:col>
      <xdr:colOff>114300</xdr:colOff>
      <xdr:row>35</xdr:row>
      <xdr:rowOff>28283</xdr:rowOff>
    </xdr:to>
    <xdr:cxnSp macro="">
      <xdr:nvCxnSpPr>
        <xdr:cNvPr id="117" name="直線コネクタ 116"/>
        <xdr:cNvCxnSpPr/>
      </xdr:nvCxnSpPr>
      <xdr:spPr bwMode="auto">
        <a:xfrm flipV="1">
          <a:off x="3606800" y="6626174"/>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339941</xdr:rowOff>
    </xdr:from>
    <xdr:to>
      <xdr:col>18</xdr:col>
      <xdr:colOff>177800</xdr:colOff>
      <xdr:row>35</xdr:row>
      <xdr:rowOff>28283</xdr:rowOff>
    </xdr:to>
    <xdr:cxnSp macro="">
      <xdr:nvCxnSpPr>
        <xdr:cNvPr id="120" name="直線コネクタ 119"/>
        <xdr:cNvCxnSpPr/>
      </xdr:nvCxnSpPr>
      <xdr:spPr bwMode="auto">
        <a:xfrm>
          <a:off x="2908300" y="6607391"/>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175150</xdr:rowOff>
    </xdr:from>
    <xdr:ext cx="762000" cy="259045"/>
    <xdr:sp macro="" textlink="">
      <xdr:nvSpPr>
        <xdr:cNvPr id="124" name="テキスト ボックス 123"/>
        <xdr:cNvSpPr txBox="1"/>
      </xdr:nvSpPr>
      <xdr:spPr>
        <a:xfrm>
          <a:off x="2527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321640</xdr:rowOff>
    </xdr:from>
    <xdr:to>
      <xdr:col>29</xdr:col>
      <xdr:colOff>177800</xdr:colOff>
      <xdr:row>35</xdr:row>
      <xdr:rowOff>80340</xdr:rowOff>
    </xdr:to>
    <xdr:sp macro="" textlink="">
      <xdr:nvSpPr>
        <xdr:cNvPr id="130" name="楕円 129"/>
        <xdr:cNvSpPr/>
      </xdr:nvSpPr>
      <xdr:spPr bwMode="auto">
        <a:xfrm>
          <a:off x="5600700" y="658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166717</xdr:rowOff>
    </xdr:from>
    <xdr:ext cx="762000" cy="259045"/>
    <xdr:sp macro="" textlink="">
      <xdr:nvSpPr>
        <xdr:cNvPr id="131" name="人口1人当たり決算額の推移該当値テキスト445"/>
        <xdr:cNvSpPr txBox="1"/>
      </xdr:nvSpPr>
      <xdr:spPr>
        <a:xfrm>
          <a:off x="5740400" y="64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8687</xdr:rowOff>
    </xdr:from>
    <xdr:to>
      <xdr:col>26</xdr:col>
      <xdr:colOff>101600</xdr:colOff>
      <xdr:row>35</xdr:row>
      <xdr:rowOff>110287</xdr:rowOff>
    </xdr:to>
    <xdr:sp macro="" textlink="">
      <xdr:nvSpPr>
        <xdr:cNvPr id="132" name="楕円 131"/>
        <xdr:cNvSpPr/>
      </xdr:nvSpPr>
      <xdr:spPr bwMode="auto">
        <a:xfrm>
          <a:off x="4953000" y="661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120464</xdr:rowOff>
    </xdr:from>
    <xdr:ext cx="736600" cy="259045"/>
    <xdr:sp macro="" textlink="">
      <xdr:nvSpPr>
        <xdr:cNvPr id="133" name="テキスト ボックス 132"/>
        <xdr:cNvSpPr txBox="1"/>
      </xdr:nvSpPr>
      <xdr:spPr>
        <a:xfrm>
          <a:off x="4622800" y="638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307924</xdr:rowOff>
    </xdr:from>
    <xdr:to>
      <xdr:col>22</xdr:col>
      <xdr:colOff>165100</xdr:colOff>
      <xdr:row>35</xdr:row>
      <xdr:rowOff>66624</xdr:rowOff>
    </xdr:to>
    <xdr:sp macro="" textlink="">
      <xdr:nvSpPr>
        <xdr:cNvPr id="134" name="楕円 133"/>
        <xdr:cNvSpPr/>
      </xdr:nvSpPr>
      <xdr:spPr bwMode="auto">
        <a:xfrm>
          <a:off x="4254500" y="6575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76801</xdr:rowOff>
    </xdr:from>
    <xdr:ext cx="762000" cy="259045"/>
    <xdr:sp macro="" textlink="">
      <xdr:nvSpPr>
        <xdr:cNvPr id="135" name="テキスト ボックス 134"/>
        <xdr:cNvSpPr txBox="1"/>
      </xdr:nvSpPr>
      <xdr:spPr>
        <a:xfrm>
          <a:off x="3924300" y="634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320383</xdr:rowOff>
    </xdr:from>
    <xdr:to>
      <xdr:col>19</xdr:col>
      <xdr:colOff>38100</xdr:colOff>
      <xdr:row>35</xdr:row>
      <xdr:rowOff>79083</xdr:rowOff>
    </xdr:to>
    <xdr:sp macro="" textlink="">
      <xdr:nvSpPr>
        <xdr:cNvPr id="136" name="楕円 135"/>
        <xdr:cNvSpPr/>
      </xdr:nvSpPr>
      <xdr:spPr bwMode="auto">
        <a:xfrm>
          <a:off x="3556000" y="658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89260</xdr:rowOff>
    </xdr:from>
    <xdr:ext cx="762000" cy="259045"/>
    <xdr:sp macro="" textlink="">
      <xdr:nvSpPr>
        <xdr:cNvPr id="137" name="テキスト ボックス 136"/>
        <xdr:cNvSpPr txBox="1"/>
      </xdr:nvSpPr>
      <xdr:spPr>
        <a:xfrm>
          <a:off x="3225800" y="63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289141</xdr:rowOff>
    </xdr:from>
    <xdr:to>
      <xdr:col>15</xdr:col>
      <xdr:colOff>101600</xdr:colOff>
      <xdr:row>35</xdr:row>
      <xdr:rowOff>47841</xdr:rowOff>
    </xdr:to>
    <xdr:sp macro="" textlink="">
      <xdr:nvSpPr>
        <xdr:cNvPr id="138" name="楕円 137"/>
        <xdr:cNvSpPr/>
      </xdr:nvSpPr>
      <xdr:spPr bwMode="auto">
        <a:xfrm>
          <a:off x="2857500" y="655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58018</xdr:rowOff>
    </xdr:from>
    <xdr:ext cx="762000" cy="259045"/>
    <xdr:sp macro="" textlink="">
      <xdr:nvSpPr>
        <xdr:cNvPr id="139" name="テキスト ボックス 138"/>
        <xdr:cNvSpPr txBox="1"/>
      </xdr:nvSpPr>
      <xdr:spPr>
        <a:xfrm>
          <a:off x="2527300" y="632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136,156
133,001
285.11
69,076,115
68,241,584
332,089
34,988,448
78,205,031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44983</xdr:rowOff>
    </xdr:from>
    <xdr:to>
      <xdr:col>24</xdr:col>
      <xdr:colOff>63500</xdr:colOff>
      <xdr:row>32</xdr:row>
      <xdr:rowOff>75044</xdr:rowOff>
    </xdr:to>
    <xdr:cxnSp macro="">
      <xdr:nvCxnSpPr>
        <xdr:cNvPr id="61" name="直線コネクタ 60"/>
        <xdr:cNvCxnSpPr/>
      </xdr:nvCxnSpPr>
      <xdr:spPr>
        <a:xfrm>
          <a:off x="3797300" y="5531383"/>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86017</xdr:rowOff>
    </xdr:from>
    <xdr:to>
      <xdr:col>19</xdr:col>
      <xdr:colOff>177800</xdr:colOff>
      <xdr:row>32</xdr:row>
      <xdr:rowOff>44983</xdr:rowOff>
    </xdr:to>
    <xdr:cxnSp macro="">
      <xdr:nvCxnSpPr>
        <xdr:cNvPr id="64" name="直線コネクタ 63"/>
        <xdr:cNvCxnSpPr/>
      </xdr:nvCxnSpPr>
      <xdr:spPr>
        <a:xfrm>
          <a:off x="2908300" y="5400967"/>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86017</xdr:rowOff>
    </xdr:from>
    <xdr:to>
      <xdr:col>15</xdr:col>
      <xdr:colOff>50800</xdr:colOff>
      <xdr:row>32</xdr:row>
      <xdr:rowOff>89141</xdr:rowOff>
    </xdr:to>
    <xdr:cxnSp macro="">
      <xdr:nvCxnSpPr>
        <xdr:cNvPr id="67" name="直線コネクタ 66"/>
        <xdr:cNvCxnSpPr/>
      </xdr:nvCxnSpPr>
      <xdr:spPr>
        <a:xfrm flipV="1">
          <a:off x="2019300" y="5400967"/>
          <a:ext cx="889000" cy="17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167894</xdr:rowOff>
    </xdr:from>
    <xdr:to>
      <xdr:col>10</xdr:col>
      <xdr:colOff>114300</xdr:colOff>
      <xdr:row>32</xdr:row>
      <xdr:rowOff>89141</xdr:rowOff>
    </xdr:to>
    <xdr:cxnSp macro="">
      <xdr:nvCxnSpPr>
        <xdr:cNvPr id="70" name="直線コネクタ 69"/>
        <xdr:cNvCxnSpPr/>
      </xdr:nvCxnSpPr>
      <xdr:spPr>
        <a:xfrm>
          <a:off x="1130300" y="5482844"/>
          <a:ext cx="8890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24244</xdr:rowOff>
    </xdr:from>
    <xdr:to>
      <xdr:col>24</xdr:col>
      <xdr:colOff>114300</xdr:colOff>
      <xdr:row>32</xdr:row>
      <xdr:rowOff>125844</xdr:rowOff>
    </xdr:to>
    <xdr:sp macro="" textlink="">
      <xdr:nvSpPr>
        <xdr:cNvPr id="80" name="楕円 79"/>
        <xdr:cNvSpPr/>
      </xdr:nvSpPr>
      <xdr:spPr>
        <a:xfrm>
          <a:off x="4584700" y="55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47121</xdr:rowOff>
    </xdr:from>
    <xdr:ext cx="534377" cy="259045"/>
    <xdr:sp macro="" textlink="">
      <xdr:nvSpPr>
        <xdr:cNvPr id="81" name="人件費該当値テキスト"/>
        <xdr:cNvSpPr txBox="1"/>
      </xdr:nvSpPr>
      <xdr:spPr>
        <a:xfrm>
          <a:off x="4686300" y="53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165633</xdr:rowOff>
    </xdr:from>
    <xdr:to>
      <xdr:col>20</xdr:col>
      <xdr:colOff>38100</xdr:colOff>
      <xdr:row>32</xdr:row>
      <xdr:rowOff>95783</xdr:rowOff>
    </xdr:to>
    <xdr:sp macro="" textlink="">
      <xdr:nvSpPr>
        <xdr:cNvPr id="82" name="楕円 81"/>
        <xdr:cNvSpPr/>
      </xdr:nvSpPr>
      <xdr:spPr>
        <a:xfrm>
          <a:off x="3746500" y="54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112310</xdr:rowOff>
    </xdr:from>
    <xdr:ext cx="534377" cy="259045"/>
    <xdr:sp macro="" textlink="">
      <xdr:nvSpPr>
        <xdr:cNvPr id="83" name="テキスト ボックス 82"/>
        <xdr:cNvSpPr txBox="1"/>
      </xdr:nvSpPr>
      <xdr:spPr>
        <a:xfrm>
          <a:off x="3530111" y="52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35217</xdr:rowOff>
    </xdr:from>
    <xdr:to>
      <xdr:col>15</xdr:col>
      <xdr:colOff>101600</xdr:colOff>
      <xdr:row>31</xdr:row>
      <xdr:rowOff>136817</xdr:rowOff>
    </xdr:to>
    <xdr:sp macro="" textlink="">
      <xdr:nvSpPr>
        <xdr:cNvPr id="84" name="楕円 83"/>
        <xdr:cNvSpPr/>
      </xdr:nvSpPr>
      <xdr:spPr>
        <a:xfrm>
          <a:off x="2857500" y="535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153344</xdr:rowOff>
    </xdr:from>
    <xdr:ext cx="534377" cy="259045"/>
    <xdr:sp macro="" textlink="">
      <xdr:nvSpPr>
        <xdr:cNvPr id="85" name="テキスト ボックス 84"/>
        <xdr:cNvSpPr txBox="1"/>
      </xdr:nvSpPr>
      <xdr:spPr>
        <a:xfrm>
          <a:off x="2641111" y="51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38341</xdr:rowOff>
    </xdr:from>
    <xdr:to>
      <xdr:col>10</xdr:col>
      <xdr:colOff>165100</xdr:colOff>
      <xdr:row>32</xdr:row>
      <xdr:rowOff>139941</xdr:rowOff>
    </xdr:to>
    <xdr:sp macro="" textlink="">
      <xdr:nvSpPr>
        <xdr:cNvPr id="86" name="楕円 85"/>
        <xdr:cNvSpPr/>
      </xdr:nvSpPr>
      <xdr:spPr>
        <a:xfrm>
          <a:off x="1968500" y="55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156468</xdr:rowOff>
    </xdr:from>
    <xdr:ext cx="534377" cy="259045"/>
    <xdr:sp macro="" textlink="">
      <xdr:nvSpPr>
        <xdr:cNvPr id="87" name="テキスト ボックス 86"/>
        <xdr:cNvSpPr txBox="1"/>
      </xdr:nvSpPr>
      <xdr:spPr>
        <a:xfrm>
          <a:off x="1752111" y="529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117094</xdr:rowOff>
    </xdr:from>
    <xdr:to>
      <xdr:col>6</xdr:col>
      <xdr:colOff>38100</xdr:colOff>
      <xdr:row>32</xdr:row>
      <xdr:rowOff>47244</xdr:rowOff>
    </xdr:to>
    <xdr:sp macro="" textlink="">
      <xdr:nvSpPr>
        <xdr:cNvPr id="88" name="楕円 87"/>
        <xdr:cNvSpPr/>
      </xdr:nvSpPr>
      <xdr:spPr>
        <a:xfrm>
          <a:off x="1079500" y="54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63771</xdr:rowOff>
    </xdr:from>
    <xdr:ext cx="534377" cy="259045"/>
    <xdr:sp macro="" textlink="">
      <xdr:nvSpPr>
        <xdr:cNvPr id="89" name="テキスト ボックス 88"/>
        <xdr:cNvSpPr txBox="1"/>
      </xdr:nvSpPr>
      <xdr:spPr>
        <a:xfrm>
          <a:off x="863111" y="52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113672</xdr:rowOff>
    </xdr:from>
    <xdr:to>
      <xdr:col>24</xdr:col>
      <xdr:colOff>63500</xdr:colOff>
      <xdr:row>56</xdr:row>
      <xdr:rowOff>50513</xdr:rowOff>
    </xdr:to>
    <xdr:cxnSp macro="">
      <xdr:nvCxnSpPr>
        <xdr:cNvPr id="121" name="直線コネクタ 120"/>
        <xdr:cNvCxnSpPr/>
      </xdr:nvCxnSpPr>
      <xdr:spPr>
        <a:xfrm flipV="1">
          <a:off x="3797300" y="9371972"/>
          <a:ext cx="838200" cy="27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50513</xdr:rowOff>
    </xdr:from>
    <xdr:to>
      <xdr:col>19</xdr:col>
      <xdr:colOff>177800</xdr:colOff>
      <xdr:row>56</xdr:row>
      <xdr:rowOff>156127</xdr:rowOff>
    </xdr:to>
    <xdr:cxnSp macro="">
      <xdr:nvCxnSpPr>
        <xdr:cNvPr id="124" name="直線コネクタ 123"/>
        <xdr:cNvCxnSpPr/>
      </xdr:nvCxnSpPr>
      <xdr:spPr>
        <a:xfrm flipV="1">
          <a:off x="2908300" y="9651713"/>
          <a:ext cx="8890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132320</xdr:rowOff>
    </xdr:from>
    <xdr:to>
      <xdr:col>15</xdr:col>
      <xdr:colOff>50800</xdr:colOff>
      <xdr:row>56</xdr:row>
      <xdr:rowOff>156127</xdr:rowOff>
    </xdr:to>
    <xdr:cxnSp macro="">
      <xdr:nvCxnSpPr>
        <xdr:cNvPr id="127" name="直線コネクタ 126"/>
        <xdr:cNvCxnSpPr/>
      </xdr:nvCxnSpPr>
      <xdr:spPr>
        <a:xfrm>
          <a:off x="2019300" y="9733520"/>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132320</xdr:rowOff>
    </xdr:from>
    <xdr:to>
      <xdr:col>10</xdr:col>
      <xdr:colOff>114300</xdr:colOff>
      <xdr:row>56</xdr:row>
      <xdr:rowOff>143488</xdr:rowOff>
    </xdr:to>
    <xdr:cxnSp macro="">
      <xdr:nvCxnSpPr>
        <xdr:cNvPr id="130" name="直線コネクタ 129"/>
        <xdr:cNvCxnSpPr/>
      </xdr:nvCxnSpPr>
      <xdr:spPr>
        <a:xfrm flipV="1">
          <a:off x="1130300" y="9733520"/>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62872</xdr:rowOff>
    </xdr:from>
    <xdr:to>
      <xdr:col>24</xdr:col>
      <xdr:colOff>114300</xdr:colOff>
      <xdr:row>54</xdr:row>
      <xdr:rowOff>164472</xdr:rowOff>
    </xdr:to>
    <xdr:sp macro="" textlink="">
      <xdr:nvSpPr>
        <xdr:cNvPr id="140" name="楕円 139"/>
        <xdr:cNvSpPr/>
      </xdr:nvSpPr>
      <xdr:spPr>
        <a:xfrm>
          <a:off x="4584700" y="93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85749</xdr:rowOff>
    </xdr:from>
    <xdr:ext cx="534377" cy="259045"/>
    <xdr:sp macro="" textlink="">
      <xdr:nvSpPr>
        <xdr:cNvPr id="141" name="物件費該当値テキスト"/>
        <xdr:cNvSpPr txBox="1"/>
      </xdr:nvSpPr>
      <xdr:spPr>
        <a:xfrm>
          <a:off x="4686300" y="91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171163</xdr:rowOff>
    </xdr:from>
    <xdr:to>
      <xdr:col>20</xdr:col>
      <xdr:colOff>38100</xdr:colOff>
      <xdr:row>56</xdr:row>
      <xdr:rowOff>101313</xdr:rowOff>
    </xdr:to>
    <xdr:sp macro="" textlink="">
      <xdr:nvSpPr>
        <xdr:cNvPr id="142" name="楕円 141"/>
        <xdr:cNvSpPr/>
      </xdr:nvSpPr>
      <xdr:spPr>
        <a:xfrm>
          <a:off x="3746500" y="96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117840</xdr:rowOff>
    </xdr:from>
    <xdr:ext cx="534377" cy="259045"/>
    <xdr:sp macro="" textlink="">
      <xdr:nvSpPr>
        <xdr:cNvPr id="143" name="テキスト ボックス 142"/>
        <xdr:cNvSpPr txBox="1"/>
      </xdr:nvSpPr>
      <xdr:spPr>
        <a:xfrm>
          <a:off x="3530111" y="93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105327</xdr:rowOff>
    </xdr:from>
    <xdr:to>
      <xdr:col>15</xdr:col>
      <xdr:colOff>101600</xdr:colOff>
      <xdr:row>57</xdr:row>
      <xdr:rowOff>35477</xdr:rowOff>
    </xdr:to>
    <xdr:sp macro="" textlink="">
      <xdr:nvSpPr>
        <xdr:cNvPr id="144" name="楕円 143"/>
        <xdr:cNvSpPr/>
      </xdr:nvSpPr>
      <xdr:spPr>
        <a:xfrm>
          <a:off x="2857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26604</xdr:rowOff>
    </xdr:from>
    <xdr:ext cx="534377" cy="259045"/>
    <xdr:sp macro="" textlink="">
      <xdr:nvSpPr>
        <xdr:cNvPr id="145" name="テキスト ボックス 144"/>
        <xdr:cNvSpPr txBox="1"/>
      </xdr:nvSpPr>
      <xdr:spPr>
        <a:xfrm>
          <a:off x="2641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81520</xdr:rowOff>
    </xdr:from>
    <xdr:to>
      <xdr:col>10</xdr:col>
      <xdr:colOff>165100</xdr:colOff>
      <xdr:row>57</xdr:row>
      <xdr:rowOff>11670</xdr:rowOff>
    </xdr:to>
    <xdr:sp macro="" textlink="">
      <xdr:nvSpPr>
        <xdr:cNvPr id="146" name="楕円 145"/>
        <xdr:cNvSpPr/>
      </xdr:nvSpPr>
      <xdr:spPr>
        <a:xfrm>
          <a:off x="1968500" y="9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xdr:rowOff>
    </xdr:from>
    <xdr:ext cx="534377" cy="259045"/>
    <xdr:sp macro="" textlink="">
      <xdr:nvSpPr>
        <xdr:cNvPr id="147" name="テキスト ボックス 146"/>
        <xdr:cNvSpPr txBox="1"/>
      </xdr:nvSpPr>
      <xdr:spPr>
        <a:xfrm>
          <a:off x="1752111" y="97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92688</xdr:rowOff>
    </xdr:from>
    <xdr:to>
      <xdr:col>6</xdr:col>
      <xdr:colOff>38100</xdr:colOff>
      <xdr:row>57</xdr:row>
      <xdr:rowOff>22838</xdr:rowOff>
    </xdr:to>
    <xdr:sp macro="" textlink="">
      <xdr:nvSpPr>
        <xdr:cNvPr id="148" name="楕円 147"/>
        <xdr:cNvSpPr/>
      </xdr:nvSpPr>
      <xdr:spPr>
        <a:xfrm>
          <a:off x="1079500" y="969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39365</xdr:rowOff>
    </xdr:from>
    <xdr:ext cx="534377" cy="259045"/>
    <xdr:sp macro="" textlink="">
      <xdr:nvSpPr>
        <xdr:cNvPr id="149" name="テキスト ボックス 148"/>
        <xdr:cNvSpPr txBox="1"/>
      </xdr:nvSpPr>
      <xdr:spPr>
        <a:xfrm>
          <a:off x="863111" y="946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76835</xdr:rowOff>
    </xdr:from>
    <xdr:to>
      <xdr:col>24</xdr:col>
      <xdr:colOff>63500</xdr:colOff>
      <xdr:row>73</xdr:row>
      <xdr:rowOff>109165</xdr:rowOff>
    </xdr:to>
    <xdr:cxnSp macro="">
      <xdr:nvCxnSpPr>
        <xdr:cNvPr id="180" name="直線コネクタ 179"/>
        <xdr:cNvCxnSpPr/>
      </xdr:nvCxnSpPr>
      <xdr:spPr>
        <a:xfrm>
          <a:off x="3797300" y="12592685"/>
          <a:ext cx="8382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121902</xdr:rowOff>
    </xdr:from>
    <xdr:to>
      <xdr:col>19</xdr:col>
      <xdr:colOff>177800</xdr:colOff>
      <xdr:row>73</xdr:row>
      <xdr:rowOff>76835</xdr:rowOff>
    </xdr:to>
    <xdr:cxnSp macro="">
      <xdr:nvCxnSpPr>
        <xdr:cNvPr id="183" name="直線コネクタ 182"/>
        <xdr:cNvCxnSpPr/>
      </xdr:nvCxnSpPr>
      <xdr:spPr>
        <a:xfrm>
          <a:off x="2908300" y="12466302"/>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121902</xdr:rowOff>
    </xdr:from>
    <xdr:to>
      <xdr:col>15</xdr:col>
      <xdr:colOff>50800</xdr:colOff>
      <xdr:row>72</xdr:row>
      <xdr:rowOff>134475</xdr:rowOff>
    </xdr:to>
    <xdr:cxnSp macro="">
      <xdr:nvCxnSpPr>
        <xdr:cNvPr id="186" name="直線コネクタ 185"/>
        <xdr:cNvCxnSpPr/>
      </xdr:nvCxnSpPr>
      <xdr:spPr>
        <a:xfrm flipV="1">
          <a:off x="2019300" y="1246630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125004</xdr:rowOff>
    </xdr:from>
    <xdr:to>
      <xdr:col>10</xdr:col>
      <xdr:colOff>114300</xdr:colOff>
      <xdr:row>72</xdr:row>
      <xdr:rowOff>134475</xdr:rowOff>
    </xdr:to>
    <xdr:cxnSp macro="">
      <xdr:nvCxnSpPr>
        <xdr:cNvPr id="189" name="直線コネクタ 188"/>
        <xdr:cNvCxnSpPr/>
      </xdr:nvCxnSpPr>
      <xdr:spPr>
        <a:xfrm>
          <a:off x="1130300" y="1246940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58365</xdr:rowOff>
    </xdr:from>
    <xdr:to>
      <xdr:col>24</xdr:col>
      <xdr:colOff>114300</xdr:colOff>
      <xdr:row>73</xdr:row>
      <xdr:rowOff>159965</xdr:rowOff>
    </xdr:to>
    <xdr:sp macro="" textlink="">
      <xdr:nvSpPr>
        <xdr:cNvPr id="199" name="楕円 198"/>
        <xdr:cNvSpPr/>
      </xdr:nvSpPr>
      <xdr:spPr>
        <a:xfrm>
          <a:off x="4584700" y="125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81242</xdr:rowOff>
    </xdr:from>
    <xdr:ext cx="469744" cy="259045"/>
    <xdr:sp macro="" textlink="">
      <xdr:nvSpPr>
        <xdr:cNvPr id="200" name="維持補修費該当値テキスト"/>
        <xdr:cNvSpPr txBox="1"/>
      </xdr:nvSpPr>
      <xdr:spPr>
        <a:xfrm>
          <a:off x="4686300" y="124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26035</xdr:rowOff>
    </xdr:from>
    <xdr:to>
      <xdr:col>20</xdr:col>
      <xdr:colOff>38100</xdr:colOff>
      <xdr:row>73</xdr:row>
      <xdr:rowOff>127635</xdr:rowOff>
    </xdr:to>
    <xdr:sp macro="" textlink="">
      <xdr:nvSpPr>
        <xdr:cNvPr id="201" name="楕円 200"/>
        <xdr:cNvSpPr/>
      </xdr:nvSpPr>
      <xdr:spPr>
        <a:xfrm>
          <a:off x="3746500" y="125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144162</xdr:rowOff>
    </xdr:from>
    <xdr:ext cx="469744" cy="259045"/>
    <xdr:sp macro="" textlink="">
      <xdr:nvSpPr>
        <xdr:cNvPr id="202" name="テキスト ボックス 201"/>
        <xdr:cNvSpPr txBox="1"/>
      </xdr:nvSpPr>
      <xdr:spPr>
        <a:xfrm>
          <a:off x="3562428" y="123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71102</xdr:rowOff>
    </xdr:from>
    <xdr:to>
      <xdr:col>15</xdr:col>
      <xdr:colOff>101600</xdr:colOff>
      <xdr:row>73</xdr:row>
      <xdr:rowOff>1252</xdr:rowOff>
    </xdr:to>
    <xdr:sp macro="" textlink="">
      <xdr:nvSpPr>
        <xdr:cNvPr id="203" name="楕円 202"/>
        <xdr:cNvSpPr/>
      </xdr:nvSpPr>
      <xdr:spPr>
        <a:xfrm>
          <a:off x="2857500" y="124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17779</xdr:rowOff>
    </xdr:from>
    <xdr:ext cx="469744" cy="259045"/>
    <xdr:sp macro="" textlink="">
      <xdr:nvSpPr>
        <xdr:cNvPr id="204" name="テキスト ボックス 203"/>
        <xdr:cNvSpPr txBox="1"/>
      </xdr:nvSpPr>
      <xdr:spPr>
        <a:xfrm>
          <a:off x="2673428" y="1219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83675</xdr:rowOff>
    </xdr:from>
    <xdr:to>
      <xdr:col>10</xdr:col>
      <xdr:colOff>165100</xdr:colOff>
      <xdr:row>73</xdr:row>
      <xdr:rowOff>13825</xdr:rowOff>
    </xdr:to>
    <xdr:sp macro="" textlink="">
      <xdr:nvSpPr>
        <xdr:cNvPr id="205" name="楕円 204"/>
        <xdr:cNvSpPr/>
      </xdr:nvSpPr>
      <xdr:spPr>
        <a:xfrm>
          <a:off x="1968500" y="124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30352</xdr:rowOff>
    </xdr:from>
    <xdr:ext cx="469744" cy="259045"/>
    <xdr:sp macro="" textlink="">
      <xdr:nvSpPr>
        <xdr:cNvPr id="206" name="テキスト ボックス 205"/>
        <xdr:cNvSpPr txBox="1"/>
      </xdr:nvSpPr>
      <xdr:spPr>
        <a:xfrm>
          <a:off x="1784428" y="1220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74204</xdr:rowOff>
    </xdr:from>
    <xdr:to>
      <xdr:col>6</xdr:col>
      <xdr:colOff>38100</xdr:colOff>
      <xdr:row>73</xdr:row>
      <xdr:rowOff>4354</xdr:rowOff>
    </xdr:to>
    <xdr:sp macro="" textlink="">
      <xdr:nvSpPr>
        <xdr:cNvPr id="207" name="楕円 206"/>
        <xdr:cNvSpPr/>
      </xdr:nvSpPr>
      <xdr:spPr>
        <a:xfrm>
          <a:off x="1079500" y="12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20881</xdr:rowOff>
    </xdr:from>
    <xdr:ext cx="469744" cy="259045"/>
    <xdr:sp macro="" textlink="">
      <xdr:nvSpPr>
        <xdr:cNvPr id="208" name="テキスト ボックス 207"/>
        <xdr:cNvSpPr txBox="1"/>
      </xdr:nvSpPr>
      <xdr:spPr>
        <a:xfrm>
          <a:off x="895428" y="121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136880</xdr:rowOff>
    </xdr:from>
    <xdr:to>
      <xdr:col>24</xdr:col>
      <xdr:colOff>63500</xdr:colOff>
      <xdr:row>94</xdr:row>
      <xdr:rowOff>80035</xdr:rowOff>
    </xdr:to>
    <xdr:cxnSp macro="">
      <xdr:nvCxnSpPr>
        <xdr:cNvPr id="238" name="直線コネクタ 237"/>
        <xdr:cNvCxnSpPr/>
      </xdr:nvCxnSpPr>
      <xdr:spPr>
        <a:xfrm flipV="1">
          <a:off x="3797300" y="16081730"/>
          <a:ext cx="8382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147244</xdr:rowOff>
    </xdr:from>
    <xdr:to>
      <xdr:col>19</xdr:col>
      <xdr:colOff>177800</xdr:colOff>
      <xdr:row>94</xdr:row>
      <xdr:rowOff>80035</xdr:rowOff>
    </xdr:to>
    <xdr:cxnSp macro="">
      <xdr:nvCxnSpPr>
        <xdr:cNvPr id="241" name="直線コネクタ 240"/>
        <xdr:cNvCxnSpPr/>
      </xdr:nvCxnSpPr>
      <xdr:spPr>
        <a:xfrm>
          <a:off x="2908300" y="16092094"/>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147244</xdr:rowOff>
    </xdr:from>
    <xdr:to>
      <xdr:col>15</xdr:col>
      <xdr:colOff>50800</xdr:colOff>
      <xdr:row>94</xdr:row>
      <xdr:rowOff>51803</xdr:rowOff>
    </xdr:to>
    <xdr:cxnSp macro="">
      <xdr:nvCxnSpPr>
        <xdr:cNvPr id="244" name="直線コネクタ 243"/>
        <xdr:cNvCxnSpPr/>
      </xdr:nvCxnSpPr>
      <xdr:spPr>
        <a:xfrm flipV="1">
          <a:off x="2019300" y="16092094"/>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51803</xdr:rowOff>
    </xdr:from>
    <xdr:to>
      <xdr:col>10</xdr:col>
      <xdr:colOff>114300</xdr:colOff>
      <xdr:row>95</xdr:row>
      <xdr:rowOff>90703</xdr:rowOff>
    </xdr:to>
    <xdr:cxnSp macro="">
      <xdr:nvCxnSpPr>
        <xdr:cNvPr id="247" name="直線コネクタ 246"/>
        <xdr:cNvCxnSpPr/>
      </xdr:nvCxnSpPr>
      <xdr:spPr>
        <a:xfrm flipV="1">
          <a:off x="1130300" y="16168103"/>
          <a:ext cx="8890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86080</xdr:rowOff>
    </xdr:from>
    <xdr:to>
      <xdr:col>24</xdr:col>
      <xdr:colOff>114300</xdr:colOff>
      <xdr:row>94</xdr:row>
      <xdr:rowOff>16230</xdr:rowOff>
    </xdr:to>
    <xdr:sp macro="" textlink="">
      <xdr:nvSpPr>
        <xdr:cNvPr id="257" name="楕円 256"/>
        <xdr:cNvSpPr/>
      </xdr:nvSpPr>
      <xdr:spPr>
        <a:xfrm>
          <a:off x="4584700" y="160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108957</xdr:rowOff>
    </xdr:from>
    <xdr:ext cx="534377" cy="259045"/>
    <xdr:sp macro="" textlink="">
      <xdr:nvSpPr>
        <xdr:cNvPr id="258" name="扶助費該当値テキスト"/>
        <xdr:cNvSpPr txBox="1"/>
      </xdr:nvSpPr>
      <xdr:spPr>
        <a:xfrm>
          <a:off x="4686300" y="158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29235</xdr:rowOff>
    </xdr:from>
    <xdr:to>
      <xdr:col>20</xdr:col>
      <xdr:colOff>38100</xdr:colOff>
      <xdr:row>94</xdr:row>
      <xdr:rowOff>130835</xdr:rowOff>
    </xdr:to>
    <xdr:sp macro="" textlink="">
      <xdr:nvSpPr>
        <xdr:cNvPr id="259" name="楕円 258"/>
        <xdr:cNvSpPr/>
      </xdr:nvSpPr>
      <xdr:spPr>
        <a:xfrm>
          <a:off x="3746500" y="161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147362</xdr:rowOff>
    </xdr:from>
    <xdr:ext cx="534377" cy="259045"/>
    <xdr:sp macro="" textlink="">
      <xdr:nvSpPr>
        <xdr:cNvPr id="260" name="テキスト ボックス 259"/>
        <xdr:cNvSpPr txBox="1"/>
      </xdr:nvSpPr>
      <xdr:spPr>
        <a:xfrm>
          <a:off x="3530111" y="159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96444</xdr:rowOff>
    </xdr:from>
    <xdr:to>
      <xdr:col>15</xdr:col>
      <xdr:colOff>101600</xdr:colOff>
      <xdr:row>94</xdr:row>
      <xdr:rowOff>26594</xdr:rowOff>
    </xdr:to>
    <xdr:sp macro="" textlink="">
      <xdr:nvSpPr>
        <xdr:cNvPr id="261" name="楕円 260"/>
        <xdr:cNvSpPr/>
      </xdr:nvSpPr>
      <xdr:spPr>
        <a:xfrm>
          <a:off x="2857500" y="160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43121</xdr:rowOff>
    </xdr:from>
    <xdr:ext cx="534377" cy="259045"/>
    <xdr:sp macro="" textlink="">
      <xdr:nvSpPr>
        <xdr:cNvPr id="262" name="テキスト ボックス 261"/>
        <xdr:cNvSpPr txBox="1"/>
      </xdr:nvSpPr>
      <xdr:spPr>
        <a:xfrm>
          <a:off x="2641111" y="1581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1003</xdr:rowOff>
    </xdr:from>
    <xdr:to>
      <xdr:col>10</xdr:col>
      <xdr:colOff>165100</xdr:colOff>
      <xdr:row>94</xdr:row>
      <xdr:rowOff>102603</xdr:rowOff>
    </xdr:to>
    <xdr:sp macro="" textlink="">
      <xdr:nvSpPr>
        <xdr:cNvPr id="263" name="楕円 262"/>
        <xdr:cNvSpPr/>
      </xdr:nvSpPr>
      <xdr:spPr>
        <a:xfrm>
          <a:off x="1968500" y="161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119130</xdr:rowOff>
    </xdr:from>
    <xdr:ext cx="534377" cy="259045"/>
    <xdr:sp macro="" textlink="">
      <xdr:nvSpPr>
        <xdr:cNvPr id="264" name="テキスト ボックス 263"/>
        <xdr:cNvSpPr txBox="1"/>
      </xdr:nvSpPr>
      <xdr:spPr>
        <a:xfrm>
          <a:off x="1752111" y="158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39903</xdr:rowOff>
    </xdr:from>
    <xdr:to>
      <xdr:col>6</xdr:col>
      <xdr:colOff>38100</xdr:colOff>
      <xdr:row>95</xdr:row>
      <xdr:rowOff>141503</xdr:rowOff>
    </xdr:to>
    <xdr:sp macro="" textlink="">
      <xdr:nvSpPr>
        <xdr:cNvPr id="265" name="楕円 264"/>
        <xdr:cNvSpPr/>
      </xdr:nvSpPr>
      <xdr:spPr>
        <a:xfrm>
          <a:off x="1079500" y="163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158030</xdr:rowOff>
    </xdr:from>
    <xdr:ext cx="534377" cy="259045"/>
    <xdr:sp macro="" textlink="">
      <xdr:nvSpPr>
        <xdr:cNvPr id="266" name="テキスト ボックス 265"/>
        <xdr:cNvSpPr txBox="1"/>
      </xdr:nvSpPr>
      <xdr:spPr>
        <a:xfrm>
          <a:off x="863111" y="161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2393</xdr:rowOff>
    </xdr:from>
    <xdr:to>
      <xdr:col>55</xdr:col>
      <xdr:colOff>0</xdr:colOff>
      <xdr:row>36</xdr:row>
      <xdr:rowOff>40275</xdr:rowOff>
    </xdr:to>
    <xdr:cxnSp macro="">
      <xdr:nvCxnSpPr>
        <xdr:cNvPr id="297" name="直線コネクタ 296"/>
        <xdr:cNvCxnSpPr/>
      </xdr:nvCxnSpPr>
      <xdr:spPr>
        <a:xfrm flipV="1">
          <a:off x="9639300" y="6174593"/>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40275</xdr:rowOff>
    </xdr:from>
    <xdr:to>
      <xdr:col>50</xdr:col>
      <xdr:colOff>114300</xdr:colOff>
      <xdr:row>36</xdr:row>
      <xdr:rowOff>44537</xdr:rowOff>
    </xdr:to>
    <xdr:cxnSp macro="">
      <xdr:nvCxnSpPr>
        <xdr:cNvPr id="300" name="直線コネクタ 299"/>
        <xdr:cNvCxnSpPr/>
      </xdr:nvCxnSpPr>
      <xdr:spPr>
        <a:xfrm flipV="1">
          <a:off x="8750300" y="6212475"/>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44537</xdr:rowOff>
    </xdr:from>
    <xdr:to>
      <xdr:col>45</xdr:col>
      <xdr:colOff>177800</xdr:colOff>
      <xdr:row>36</xdr:row>
      <xdr:rowOff>58988</xdr:rowOff>
    </xdr:to>
    <xdr:cxnSp macro="">
      <xdr:nvCxnSpPr>
        <xdr:cNvPr id="303" name="直線コネクタ 302"/>
        <xdr:cNvCxnSpPr/>
      </xdr:nvCxnSpPr>
      <xdr:spPr>
        <a:xfrm flipV="1">
          <a:off x="7861300" y="6216737"/>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58988</xdr:rowOff>
    </xdr:from>
    <xdr:to>
      <xdr:col>41</xdr:col>
      <xdr:colOff>50800</xdr:colOff>
      <xdr:row>36</xdr:row>
      <xdr:rowOff>76753</xdr:rowOff>
    </xdr:to>
    <xdr:cxnSp macro="">
      <xdr:nvCxnSpPr>
        <xdr:cNvPr id="306" name="直線コネクタ 305"/>
        <xdr:cNvCxnSpPr/>
      </xdr:nvCxnSpPr>
      <xdr:spPr>
        <a:xfrm flipV="1">
          <a:off x="6972300" y="6231188"/>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123043</xdr:rowOff>
    </xdr:from>
    <xdr:to>
      <xdr:col>55</xdr:col>
      <xdr:colOff>50800</xdr:colOff>
      <xdr:row>36</xdr:row>
      <xdr:rowOff>53193</xdr:rowOff>
    </xdr:to>
    <xdr:sp macro="" textlink="">
      <xdr:nvSpPr>
        <xdr:cNvPr id="316" name="楕円 315"/>
        <xdr:cNvSpPr/>
      </xdr:nvSpPr>
      <xdr:spPr>
        <a:xfrm>
          <a:off x="10426700" y="6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101470</xdr:rowOff>
    </xdr:from>
    <xdr:ext cx="534377" cy="259045"/>
    <xdr:sp macro="" textlink="">
      <xdr:nvSpPr>
        <xdr:cNvPr id="317" name="補助費等該当値テキスト"/>
        <xdr:cNvSpPr txBox="1"/>
      </xdr:nvSpPr>
      <xdr:spPr>
        <a:xfrm>
          <a:off x="10528300" y="61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160925</xdr:rowOff>
    </xdr:from>
    <xdr:to>
      <xdr:col>50</xdr:col>
      <xdr:colOff>165100</xdr:colOff>
      <xdr:row>36</xdr:row>
      <xdr:rowOff>91075</xdr:rowOff>
    </xdr:to>
    <xdr:sp macro="" textlink="">
      <xdr:nvSpPr>
        <xdr:cNvPr id="318" name="楕円 317"/>
        <xdr:cNvSpPr/>
      </xdr:nvSpPr>
      <xdr:spPr>
        <a:xfrm>
          <a:off x="9588500" y="61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82202</xdr:rowOff>
    </xdr:from>
    <xdr:ext cx="534377" cy="259045"/>
    <xdr:sp macro="" textlink="">
      <xdr:nvSpPr>
        <xdr:cNvPr id="319" name="テキスト ボックス 318"/>
        <xdr:cNvSpPr txBox="1"/>
      </xdr:nvSpPr>
      <xdr:spPr>
        <a:xfrm>
          <a:off x="9372111" y="625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165187</xdr:rowOff>
    </xdr:from>
    <xdr:to>
      <xdr:col>46</xdr:col>
      <xdr:colOff>38100</xdr:colOff>
      <xdr:row>36</xdr:row>
      <xdr:rowOff>95337</xdr:rowOff>
    </xdr:to>
    <xdr:sp macro="" textlink="">
      <xdr:nvSpPr>
        <xdr:cNvPr id="320" name="楕円 319"/>
        <xdr:cNvSpPr/>
      </xdr:nvSpPr>
      <xdr:spPr>
        <a:xfrm>
          <a:off x="8699500" y="61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86464</xdr:rowOff>
    </xdr:from>
    <xdr:ext cx="534377" cy="259045"/>
    <xdr:sp macro="" textlink="">
      <xdr:nvSpPr>
        <xdr:cNvPr id="321" name="テキスト ボックス 320"/>
        <xdr:cNvSpPr txBox="1"/>
      </xdr:nvSpPr>
      <xdr:spPr>
        <a:xfrm>
          <a:off x="8483111" y="62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8188</xdr:rowOff>
    </xdr:from>
    <xdr:to>
      <xdr:col>41</xdr:col>
      <xdr:colOff>101600</xdr:colOff>
      <xdr:row>36</xdr:row>
      <xdr:rowOff>109788</xdr:rowOff>
    </xdr:to>
    <xdr:sp macro="" textlink="">
      <xdr:nvSpPr>
        <xdr:cNvPr id="322" name="楕円 321"/>
        <xdr:cNvSpPr/>
      </xdr:nvSpPr>
      <xdr:spPr>
        <a:xfrm>
          <a:off x="7810500" y="61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100915</xdr:rowOff>
    </xdr:from>
    <xdr:ext cx="534377" cy="259045"/>
    <xdr:sp macro="" textlink="">
      <xdr:nvSpPr>
        <xdr:cNvPr id="323" name="テキスト ボックス 322"/>
        <xdr:cNvSpPr txBox="1"/>
      </xdr:nvSpPr>
      <xdr:spPr>
        <a:xfrm>
          <a:off x="7594111" y="62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25953</xdr:rowOff>
    </xdr:from>
    <xdr:to>
      <xdr:col>36</xdr:col>
      <xdr:colOff>165100</xdr:colOff>
      <xdr:row>36</xdr:row>
      <xdr:rowOff>127553</xdr:rowOff>
    </xdr:to>
    <xdr:sp macro="" textlink="">
      <xdr:nvSpPr>
        <xdr:cNvPr id="324" name="楕円 323"/>
        <xdr:cNvSpPr/>
      </xdr:nvSpPr>
      <xdr:spPr>
        <a:xfrm>
          <a:off x="6921500" y="61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144080</xdr:rowOff>
    </xdr:from>
    <xdr:ext cx="534377" cy="259045"/>
    <xdr:sp macro="" textlink="">
      <xdr:nvSpPr>
        <xdr:cNvPr id="325" name="テキスト ボックス 324"/>
        <xdr:cNvSpPr txBox="1"/>
      </xdr:nvSpPr>
      <xdr:spPr>
        <a:xfrm>
          <a:off x="6705111" y="5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39902</xdr:rowOff>
    </xdr:from>
    <xdr:to>
      <xdr:col>55</xdr:col>
      <xdr:colOff>0</xdr:colOff>
      <xdr:row>57</xdr:row>
      <xdr:rowOff>49545</xdr:rowOff>
    </xdr:to>
    <xdr:cxnSp macro="">
      <xdr:nvCxnSpPr>
        <xdr:cNvPr id="352" name="直線コネクタ 351"/>
        <xdr:cNvCxnSpPr/>
      </xdr:nvCxnSpPr>
      <xdr:spPr>
        <a:xfrm flipV="1">
          <a:off x="9639300" y="9641102"/>
          <a:ext cx="838200" cy="18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106907</xdr:rowOff>
    </xdr:from>
    <xdr:ext cx="534377" cy="259045"/>
    <xdr:sp macro="" textlink="">
      <xdr:nvSpPr>
        <xdr:cNvPr id="353" name="普通建設事業費平均値テキスト"/>
        <xdr:cNvSpPr txBox="1"/>
      </xdr:nvSpPr>
      <xdr:spPr>
        <a:xfrm>
          <a:off x="10528300" y="9708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1205</xdr:rowOff>
    </xdr:from>
    <xdr:to>
      <xdr:col>50</xdr:col>
      <xdr:colOff>114300</xdr:colOff>
      <xdr:row>57</xdr:row>
      <xdr:rowOff>49545</xdr:rowOff>
    </xdr:to>
    <xdr:cxnSp macro="">
      <xdr:nvCxnSpPr>
        <xdr:cNvPr id="355" name="直線コネクタ 354"/>
        <xdr:cNvCxnSpPr/>
      </xdr:nvCxnSpPr>
      <xdr:spPr>
        <a:xfrm>
          <a:off x="8750300" y="9773855"/>
          <a:ext cx="889000" cy="4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140927</xdr:rowOff>
    </xdr:from>
    <xdr:ext cx="534377" cy="259045"/>
    <xdr:sp macro="" textlink="">
      <xdr:nvSpPr>
        <xdr:cNvPr id="357" name="テキスト ボックス 356"/>
        <xdr:cNvSpPr txBox="1"/>
      </xdr:nvSpPr>
      <xdr:spPr>
        <a:xfrm>
          <a:off x="9372111" y="991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1205</xdr:rowOff>
    </xdr:from>
    <xdr:to>
      <xdr:col>45</xdr:col>
      <xdr:colOff>177800</xdr:colOff>
      <xdr:row>57</xdr:row>
      <xdr:rowOff>98868</xdr:rowOff>
    </xdr:to>
    <xdr:cxnSp macro="">
      <xdr:nvCxnSpPr>
        <xdr:cNvPr id="358" name="直線コネクタ 357"/>
        <xdr:cNvCxnSpPr/>
      </xdr:nvCxnSpPr>
      <xdr:spPr>
        <a:xfrm flipV="1">
          <a:off x="7861300" y="9773855"/>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113925</xdr:rowOff>
    </xdr:from>
    <xdr:ext cx="534377" cy="259045"/>
    <xdr:sp macro="" textlink="">
      <xdr:nvSpPr>
        <xdr:cNvPr id="360" name="テキスト ボックス 359"/>
        <xdr:cNvSpPr txBox="1"/>
      </xdr:nvSpPr>
      <xdr:spPr>
        <a:xfrm>
          <a:off x="8483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98868</xdr:rowOff>
    </xdr:from>
    <xdr:to>
      <xdr:col>41</xdr:col>
      <xdr:colOff>50800</xdr:colOff>
      <xdr:row>57</xdr:row>
      <xdr:rowOff>121910</xdr:rowOff>
    </xdr:to>
    <xdr:cxnSp macro="">
      <xdr:nvCxnSpPr>
        <xdr:cNvPr id="361" name="直線コネクタ 360"/>
        <xdr:cNvCxnSpPr/>
      </xdr:nvCxnSpPr>
      <xdr:spPr>
        <a:xfrm flipV="1">
          <a:off x="6972300" y="9871518"/>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160552</xdr:rowOff>
    </xdr:from>
    <xdr:to>
      <xdr:col>55</xdr:col>
      <xdr:colOff>50800</xdr:colOff>
      <xdr:row>56</xdr:row>
      <xdr:rowOff>90702</xdr:rowOff>
    </xdr:to>
    <xdr:sp macro="" textlink="">
      <xdr:nvSpPr>
        <xdr:cNvPr id="371" name="楕円 370"/>
        <xdr:cNvSpPr/>
      </xdr:nvSpPr>
      <xdr:spPr>
        <a:xfrm>
          <a:off x="10426700" y="95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11979</xdr:rowOff>
    </xdr:from>
    <xdr:ext cx="534377" cy="259045"/>
    <xdr:sp macro="" textlink="">
      <xdr:nvSpPr>
        <xdr:cNvPr id="372" name="普通建設事業費該当値テキスト"/>
        <xdr:cNvSpPr txBox="1"/>
      </xdr:nvSpPr>
      <xdr:spPr>
        <a:xfrm>
          <a:off x="10528300" y="94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170195</xdr:rowOff>
    </xdr:from>
    <xdr:to>
      <xdr:col>50</xdr:col>
      <xdr:colOff>165100</xdr:colOff>
      <xdr:row>57</xdr:row>
      <xdr:rowOff>100345</xdr:rowOff>
    </xdr:to>
    <xdr:sp macro="" textlink="">
      <xdr:nvSpPr>
        <xdr:cNvPr id="373" name="楕円 372"/>
        <xdr:cNvSpPr/>
      </xdr:nvSpPr>
      <xdr:spPr>
        <a:xfrm>
          <a:off x="9588500" y="97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116872</xdr:rowOff>
    </xdr:from>
    <xdr:ext cx="534377" cy="259045"/>
    <xdr:sp macro="" textlink="">
      <xdr:nvSpPr>
        <xdr:cNvPr id="374" name="テキスト ボックス 373"/>
        <xdr:cNvSpPr txBox="1"/>
      </xdr:nvSpPr>
      <xdr:spPr>
        <a:xfrm>
          <a:off x="9372111" y="954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121855</xdr:rowOff>
    </xdr:from>
    <xdr:to>
      <xdr:col>46</xdr:col>
      <xdr:colOff>38100</xdr:colOff>
      <xdr:row>57</xdr:row>
      <xdr:rowOff>52005</xdr:rowOff>
    </xdr:to>
    <xdr:sp macro="" textlink="">
      <xdr:nvSpPr>
        <xdr:cNvPr id="375" name="楕円 374"/>
        <xdr:cNvSpPr/>
      </xdr:nvSpPr>
      <xdr:spPr>
        <a:xfrm>
          <a:off x="8699500" y="9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68532</xdr:rowOff>
    </xdr:from>
    <xdr:ext cx="534377" cy="259045"/>
    <xdr:sp macro="" textlink="">
      <xdr:nvSpPr>
        <xdr:cNvPr id="376" name="テキスト ボックス 375"/>
        <xdr:cNvSpPr txBox="1"/>
      </xdr:nvSpPr>
      <xdr:spPr>
        <a:xfrm>
          <a:off x="8483111" y="94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48068</xdr:rowOff>
    </xdr:from>
    <xdr:to>
      <xdr:col>41</xdr:col>
      <xdr:colOff>101600</xdr:colOff>
      <xdr:row>57</xdr:row>
      <xdr:rowOff>149668</xdr:rowOff>
    </xdr:to>
    <xdr:sp macro="" textlink="">
      <xdr:nvSpPr>
        <xdr:cNvPr id="377" name="楕円 376"/>
        <xdr:cNvSpPr/>
      </xdr:nvSpPr>
      <xdr:spPr>
        <a:xfrm>
          <a:off x="7810500" y="98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140795</xdr:rowOff>
    </xdr:from>
    <xdr:ext cx="534377" cy="259045"/>
    <xdr:sp macro="" textlink="">
      <xdr:nvSpPr>
        <xdr:cNvPr id="378" name="テキスト ボックス 377"/>
        <xdr:cNvSpPr txBox="1"/>
      </xdr:nvSpPr>
      <xdr:spPr>
        <a:xfrm>
          <a:off x="7594111" y="99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71110</xdr:rowOff>
    </xdr:from>
    <xdr:to>
      <xdr:col>36</xdr:col>
      <xdr:colOff>165100</xdr:colOff>
      <xdr:row>58</xdr:row>
      <xdr:rowOff>1260</xdr:rowOff>
    </xdr:to>
    <xdr:sp macro="" textlink="">
      <xdr:nvSpPr>
        <xdr:cNvPr id="379" name="楕円 378"/>
        <xdr:cNvSpPr/>
      </xdr:nvSpPr>
      <xdr:spPr>
        <a:xfrm>
          <a:off x="6921500" y="9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163837</xdr:rowOff>
    </xdr:from>
    <xdr:ext cx="534377" cy="259045"/>
    <xdr:sp macro="" textlink="">
      <xdr:nvSpPr>
        <xdr:cNvPr id="380" name="テキスト ボックス 379"/>
        <xdr:cNvSpPr txBox="1"/>
      </xdr:nvSpPr>
      <xdr:spPr>
        <a:xfrm>
          <a:off x="6705111" y="99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142060</xdr:rowOff>
    </xdr:from>
    <xdr:to>
      <xdr:col>55</xdr:col>
      <xdr:colOff>0</xdr:colOff>
      <xdr:row>77</xdr:row>
      <xdr:rowOff>152181</xdr:rowOff>
    </xdr:to>
    <xdr:cxnSp macro="">
      <xdr:nvCxnSpPr>
        <xdr:cNvPr id="405" name="直線コネクタ 404"/>
        <xdr:cNvCxnSpPr/>
      </xdr:nvCxnSpPr>
      <xdr:spPr>
        <a:xfrm flipV="1">
          <a:off x="9639300" y="13343710"/>
          <a:ext cx="838200" cy="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126247</xdr:rowOff>
    </xdr:from>
    <xdr:to>
      <xdr:col>50</xdr:col>
      <xdr:colOff>114300</xdr:colOff>
      <xdr:row>77</xdr:row>
      <xdr:rowOff>152181</xdr:rowOff>
    </xdr:to>
    <xdr:cxnSp macro="">
      <xdr:nvCxnSpPr>
        <xdr:cNvPr id="408" name="直線コネクタ 407"/>
        <xdr:cNvCxnSpPr/>
      </xdr:nvCxnSpPr>
      <xdr:spPr>
        <a:xfrm>
          <a:off x="8750300" y="13327897"/>
          <a:ext cx="889000" cy="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126247</xdr:rowOff>
    </xdr:from>
    <xdr:to>
      <xdr:col>45</xdr:col>
      <xdr:colOff>177800</xdr:colOff>
      <xdr:row>77</xdr:row>
      <xdr:rowOff>140460</xdr:rowOff>
    </xdr:to>
    <xdr:cxnSp macro="">
      <xdr:nvCxnSpPr>
        <xdr:cNvPr id="411" name="直線コネクタ 410"/>
        <xdr:cNvCxnSpPr/>
      </xdr:nvCxnSpPr>
      <xdr:spPr>
        <a:xfrm flipV="1">
          <a:off x="7861300" y="13327897"/>
          <a:ext cx="889000" cy="1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8851</xdr:rowOff>
    </xdr:from>
    <xdr:ext cx="534377" cy="259045"/>
    <xdr:sp macro="" textlink="">
      <xdr:nvSpPr>
        <xdr:cNvPr id="413" name="テキスト ボックス 412"/>
        <xdr:cNvSpPr txBox="1"/>
      </xdr:nvSpPr>
      <xdr:spPr>
        <a:xfrm>
          <a:off x="8483111" y="133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83424</xdr:rowOff>
    </xdr:from>
    <xdr:to>
      <xdr:col>41</xdr:col>
      <xdr:colOff>50800</xdr:colOff>
      <xdr:row>77</xdr:row>
      <xdr:rowOff>140460</xdr:rowOff>
    </xdr:to>
    <xdr:cxnSp macro="">
      <xdr:nvCxnSpPr>
        <xdr:cNvPr id="414" name="直線コネクタ 413"/>
        <xdr:cNvCxnSpPr/>
      </xdr:nvCxnSpPr>
      <xdr:spPr>
        <a:xfrm>
          <a:off x="6972300" y="13285074"/>
          <a:ext cx="889000" cy="5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146755</xdr:rowOff>
    </xdr:from>
    <xdr:ext cx="534377" cy="259045"/>
    <xdr:sp macro="" textlink="">
      <xdr:nvSpPr>
        <xdr:cNvPr id="418" name="テキスト ボックス 417"/>
        <xdr:cNvSpPr txBox="1"/>
      </xdr:nvSpPr>
      <xdr:spPr>
        <a:xfrm>
          <a:off x="6705111" y="133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91260</xdr:rowOff>
    </xdr:from>
    <xdr:to>
      <xdr:col>55</xdr:col>
      <xdr:colOff>50800</xdr:colOff>
      <xdr:row>78</xdr:row>
      <xdr:rowOff>21410</xdr:rowOff>
    </xdr:to>
    <xdr:sp macro="" textlink="">
      <xdr:nvSpPr>
        <xdr:cNvPr id="424" name="楕円 423"/>
        <xdr:cNvSpPr/>
      </xdr:nvSpPr>
      <xdr:spPr>
        <a:xfrm>
          <a:off x="10426700" y="132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6187</xdr:rowOff>
    </xdr:from>
    <xdr:ext cx="469744" cy="259045"/>
    <xdr:sp macro="" textlink="">
      <xdr:nvSpPr>
        <xdr:cNvPr id="425" name="普通建設事業費 （ うち新規整備　）該当値テキスト"/>
        <xdr:cNvSpPr txBox="1"/>
      </xdr:nvSpPr>
      <xdr:spPr>
        <a:xfrm>
          <a:off x="10528300" y="1320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101381</xdr:rowOff>
    </xdr:from>
    <xdr:to>
      <xdr:col>50</xdr:col>
      <xdr:colOff>165100</xdr:colOff>
      <xdr:row>78</xdr:row>
      <xdr:rowOff>31531</xdr:rowOff>
    </xdr:to>
    <xdr:sp macro="" textlink="">
      <xdr:nvSpPr>
        <xdr:cNvPr id="426" name="楕円 425"/>
        <xdr:cNvSpPr/>
      </xdr:nvSpPr>
      <xdr:spPr>
        <a:xfrm>
          <a:off x="9588500" y="133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22658</xdr:rowOff>
    </xdr:from>
    <xdr:ext cx="469744" cy="259045"/>
    <xdr:sp macro="" textlink="">
      <xdr:nvSpPr>
        <xdr:cNvPr id="427" name="テキスト ボックス 426"/>
        <xdr:cNvSpPr txBox="1"/>
      </xdr:nvSpPr>
      <xdr:spPr>
        <a:xfrm>
          <a:off x="9404428" y="1339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75447</xdr:rowOff>
    </xdr:from>
    <xdr:to>
      <xdr:col>46</xdr:col>
      <xdr:colOff>38100</xdr:colOff>
      <xdr:row>78</xdr:row>
      <xdr:rowOff>5597</xdr:rowOff>
    </xdr:to>
    <xdr:sp macro="" textlink="">
      <xdr:nvSpPr>
        <xdr:cNvPr id="428" name="楕円 427"/>
        <xdr:cNvSpPr/>
      </xdr:nvSpPr>
      <xdr:spPr>
        <a:xfrm>
          <a:off x="8699500" y="132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22124</xdr:rowOff>
    </xdr:from>
    <xdr:ext cx="534377" cy="259045"/>
    <xdr:sp macro="" textlink="">
      <xdr:nvSpPr>
        <xdr:cNvPr id="429" name="テキスト ボックス 428"/>
        <xdr:cNvSpPr txBox="1"/>
      </xdr:nvSpPr>
      <xdr:spPr>
        <a:xfrm>
          <a:off x="8483111" y="130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89660</xdr:rowOff>
    </xdr:from>
    <xdr:to>
      <xdr:col>41</xdr:col>
      <xdr:colOff>101600</xdr:colOff>
      <xdr:row>78</xdr:row>
      <xdr:rowOff>19810</xdr:rowOff>
    </xdr:to>
    <xdr:sp macro="" textlink="">
      <xdr:nvSpPr>
        <xdr:cNvPr id="430" name="楕円 429"/>
        <xdr:cNvSpPr/>
      </xdr:nvSpPr>
      <xdr:spPr>
        <a:xfrm>
          <a:off x="7810500" y="132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10937</xdr:rowOff>
    </xdr:from>
    <xdr:ext cx="469744" cy="259045"/>
    <xdr:sp macro="" textlink="">
      <xdr:nvSpPr>
        <xdr:cNvPr id="431" name="テキスト ボックス 430"/>
        <xdr:cNvSpPr txBox="1"/>
      </xdr:nvSpPr>
      <xdr:spPr>
        <a:xfrm>
          <a:off x="7626428" y="1338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32624</xdr:rowOff>
    </xdr:from>
    <xdr:to>
      <xdr:col>36</xdr:col>
      <xdr:colOff>165100</xdr:colOff>
      <xdr:row>77</xdr:row>
      <xdr:rowOff>134224</xdr:rowOff>
    </xdr:to>
    <xdr:sp macro="" textlink="">
      <xdr:nvSpPr>
        <xdr:cNvPr id="432" name="楕円 431"/>
        <xdr:cNvSpPr/>
      </xdr:nvSpPr>
      <xdr:spPr>
        <a:xfrm>
          <a:off x="6921500" y="132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150751</xdr:rowOff>
    </xdr:from>
    <xdr:ext cx="534377" cy="259045"/>
    <xdr:sp macro="" textlink="">
      <xdr:nvSpPr>
        <xdr:cNvPr id="433" name="テキスト ボックス 432"/>
        <xdr:cNvSpPr txBox="1"/>
      </xdr:nvSpPr>
      <xdr:spPr>
        <a:xfrm>
          <a:off x="6705111" y="1300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110934</xdr:rowOff>
    </xdr:from>
    <xdr:to>
      <xdr:col>55</xdr:col>
      <xdr:colOff>0</xdr:colOff>
      <xdr:row>94</xdr:row>
      <xdr:rowOff>36734</xdr:rowOff>
    </xdr:to>
    <xdr:cxnSp macro="">
      <xdr:nvCxnSpPr>
        <xdr:cNvPr id="462" name="直線コネクタ 461"/>
        <xdr:cNvCxnSpPr/>
      </xdr:nvCxnSpPr>
      <xdr:spPr>
        <a:xfrm flipV="1">
          <a:off x="9639300" y="15541434"/>
          <a:ext cx="838200" cy="6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135278</xdr:rowOff>
    </xdr:from>
    <xdr:ext cx="534377" cy="259045"/>
    <xdr:sp macro="" textlink="">
      <xdr:nvSpPr>
        <xdr:cNvPr id="463" name="普通建設事業費 （ うち更新整備　）平均値テキスト"/>
        <xdr:cNvSpPr txBox="1"/>
      </xdr:nvSpPr>
      <xdr:spPr>
        <a:xfrm>
          <a:off x="10528300" y="1642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163874</xdr:rowOff>
    </xdr:from>
    <xdr:to>
      <xdr:col>50</xdr:col>
      <xdr:colOff>114300</xdr:colOff>
      <xdr:row>94</xdr:row>
      <xdr:rowOff>36734</xdr:rowOff>
    </xdr:to>
    <xdr:cxnSp macro="">
      <xdr:nvCxnSpPr>
        <xdr:cNvPr id="465" name="直線コネクタ 464"/>
        <xdr:cNvCxnSpPr/>
      </xdr:nvCxnSpPr>
      <xdr:spPr>
        <a:xfrm>
          <a:off x="8750300" y="16108724"/>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67" name="テキスト ボックス 466"/>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163874</xdr:rowOff>
    </xdr:from>
    <xdr:to>
      <xdr:col>45</xdr:col>
      <xdr:colOff>177800</xdr:colOff>
      <xdr:row>95</xdr:row>
      <xdr:rowOff>150444</xdr:rowOff>
    </xdr:to>
    <xdr:cxnSp macro="">
      <xdr:nvCxnSpPr>
        <xdr:cNvPr id="468" name="直線コネクタ 467"/>
        <xdr:cNvCxnSpPr/>
      </xdr:nvCxnSpPr>
      <xdr:spPr>
        <a:xfrm flipV="1">
          <a:off x="7861300" y="16108724"/>
          <a:ext cx="889000" cy="3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152537</xdr:rowOff>
    </xdr:from>
    <xdr:ext cx="534377" cy="259045"/>
    <xdr:sp macro="" textlink="">
      <xdr:nvSpPr>
        <xdr:cNvPr id="470" name="テキスト ボックス 469"/>
        <xdr:cNvSpPr txBox="1"/>
      </xdr:nvSpPr>
      <xdr:spPr>
        <a:xfrm>
          <a:off x="8483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150444</xdr:rowOff>
    </xdr:from>
    <xdr:to>
      <xdr:col>41</xdr:col>
      <xdr:colOff>50800</xdr:colOff>
      <xdr:row>97</xdr:row>
      <xdr:rowOff>95028</xdr:rowOff>
    </xdr:to>
    <xdr:cxnSp macro="">
      <xdr:nvCxnSpPr>
        <xdr:cNvPr id="471" name="直線コネクタ 470"/>
        <xdr:cNvCxnSpPr/>
      </xdr:nvCxnSpPr>
      <xdr:spPr>
        <a:xfrm flipV="1">
          <a:off x="6972300" y="16438194"/>
          <a:ext cx="889000" cy="28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3" name="テキスト ボックス 472"/>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60134</xdr:rowOff>
    </xdr:from>
    <xdr:to>
      <xdr:col>55</xdr:col>
      <xdr:colOff>50800</xdr:colOff>
      <xdr:row>90</xdr:row>
      <xdr:rowOff>161734</xdr:rowOff>
    </xdr:to>
    <xdr:sp macro="" textlink="">
      <xdr:nvSpPr>
        <xdr:cNvPr id="481" name="楕円 480"/>
        <xdr:cNvSpPr/>
      </xdr:nvSpPr>
      <xdr:spPr>
        <a:xfrm>
          <a:off x="10426700" y="154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13161</xdr:rowOff>
    </xdr:from>
    <xdr:ext cx="534377" cy="259045"/>
    <xdr:sp macro="" textlink="">
      <xdr:nvSpPr>
        <xdr:cNvPr id="482" name="普通建設事業費 （ うち更新整備　）該当値テキスト"/>
        <xdr:cNvSpPr txBox="1"/>
      </xdr:nvSpPr>
      <xdr:spPr>
        <a:xfrm>
          <a:off x="10528300" y="154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157384</xdr:rowOff>
    </xdr:from>
    <xdr:to>
      <xdr:col>50</xdr:col>
      <xdr:colOff>165100</xdr:colOff>
      <xdr:row>94</xdr:row>
      <xdr:rowOff>87534</xdr:rowOff>
    </xdr:to>
    <xdr:sp macro="" textlink="">
      <xdr:nvSpPr>
        <xdr:cNvPr id="483" name="楕円 482"/>
        <xdr:cNvSpPr/>
      </xdr:nvSpPr>
      <xdr:spPr>
        <a:xfrm>
          <a:off x="9588500" y="161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104061</xdr:rowOff>
    </xdr:from>
    <xdr:ext cx="534377" cy="259045"/>
    <xdr:sp macro="" textlink="">
      <xdr:nvSpPr>
        <xdr:cNvPr id="484" name="テキスト ボックス 483"/>
        <xdr:cNvSpPr txBox="1"/>
      </xdr:nvSpPr>
      <xdr:spPr>
        <a:xfrm>
          <a:off x="9372111" y="158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113074</xdr:rowOff>
    </xdr:from>
    <xdr:to>
      <xdr:col>46</xdr:col>
      <xdr:colOff>38100</xdr:colOff>
      <xdr:row>94</xdr:row>
      <xdr:rowOff>43224</xdr:rowOff>
    </xdr:to>
    <xdr:sp macro="" textlink="">
      <xdr:nvSpPr>
        <xdr:cNvPr id="485" name="楕円 484"/>
        <xdr:cNvSpPr/>
      </xdr:nvSpPr>
      <xdr:spPr>
        <a:xfrm>
          <a:off x="8699500" y="160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59751</xdr:rowOff>
    </xdr:from>
    <xdr:ext cx="534377" cy="259045"/>
    <xdr:sp macro="" textlink="">
      <xdr:nvSpPr>
        <xdr:cNvPr id="486" name="テキスト ボックス 485"/>
        <xdr:cNvSpPr txBox="1"/>
      </xdr:nvSpPr>
      <xdr:spPr>
        <a:xfrm>
          <a:off x="8483111" y="158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99644</xdr:rowOff>
    </xdr:from>
    <xdr:to>
      <xdr:col>41</xdr:col>
      <xdr:colOff>101600</xdr:colOff>
      <xdr:row>96</xdr:row>
      <xdr:rowOff>29794</xdr:rowOff>
    </xdr:to>
    <xdr:sp macro="" textlink="">
      <xdr:nvSpPr>
        <xdr:cNvPr id="487" name="楕円 486"/>
        <xdr:cNvSpPr/>
      </xdr:nvSpPr>
      <xdr:spPr>
        <a:xfrm>
          <a:off x="7810500" y="163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46321</xdr:rowOff>
    </xdr:from>
    <xdr:ext cx="534377" cy="259045"/>
    <xdr:sp macro="" textlink="">
      <xdr:nvSpPr>
        <xdr:cNvPr id="488" name="テキスト ボックス 487"/>
        <xdr:cNvSpPr txBox="1"/>
      </xdr:nvSpPr>
      <xdr:spPr>
        <a:xfrm>
          <a:off x="7594111" y="161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44228</xdr:rowOff>
    </xdr:from>
    <xdr:to>
      <xdr:col>36</xdr:col>
      <xdr:colOff>165100</xdr:colOff>
      <xdr:row>97</xdr:row>
      <xdr:rowOff>145828</xdr:rowOff>
    </xdr:to>
    <xdr:sp macro="" textlink="">
      <xdr:nvSpPr>
        <xdr:cNvPr id="489" name="楕円 488"/>
        <xdr:cNvSpPr/>
      </xdr:nvSpPr>
      <xdr:spPr>
        <a:xfrm>
          <a:off x="6921500" y="166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136955</xdr:rowOff>
    </xdr:from>
    <xdr:ext cx="534377" cy="259045"/>
    <xdr:sp macro="" textlink="">
      <xdr:nvSpPr>
        <xdr:cNvPr id="490" name="テキスト ボックス 489"/>
        <xdr:cNvSpPr txBox="1"/>
      </xdr:nvSpPr>
      <xdr:spPr>
        <a:xfrm>
          <a:off x="6705111" y="167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100523</xdr:rowOff>
    </xdr:from>
    <xdr:to>
      <xdr:col>85</xdr:col>
      <xdr:colOff>127000</xdr:colOff>
      <xdr:row>38</xdr:row>
      <xdr:rowOff>116176</xdr:rowOff>
    </xdr:to>
    <xdr:cxnSp macro="">
      <xdr:nvCxnSpPr>
        <xdr:cNvPr id="521" name="直線コネクタ 520"/>
        <xdr:cNvCxnSpPr/>
      </xdr:nvCxnSpPr>
      <xdr:spPr>
        <a:xfrm flipV="1">
          <a:off x="15481300" y="6615623"/>
          <a:ext cx="8382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125664</xdr:rowOff>
    </xdr:from>
    <xdr:ext cx="469744" cy="259045"/>
    <xdr:sp macro="" textlink="">
      <xdr:nvSpPr>
        <xdr:cNvPr id="522" name="災害復旧事業費平均値テキスト"/>
        <xdr:cNvSpPr txBox="1"/>
      </xdr:nvSpPr>
      <xdr:spPr>
        <a:xfrm>
          <a:off x="16370300" y="664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116176</xdr:rowOff>
    </xdr:from>
    <xdr:to>
      <xdr:col>81</xdr:col>
      <xdr:colOff>50800</xdr:colOff>
      <xdr:row>39</xdr:row>
      <xdr:rowOff>25335</xdr:rowOff>
    </xdr:to>
    <xdr:cxnSp macro="">
      <xdr:nvCxnSpPr>
        <xdr:cNvPr id="524" name="直線コネクタ 523"/>
        <xdr:cNvCxnSpPr/>
      </xdr:nvCxnSpPr>
      <xdr:spPr>
        <a:xfrm flipV="1">
          <a:off x="14592300" y="6631276"/>
          <a:ext cx="889000" cy="8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126698</xdr:rowOff>
    </xdr:from>
    <xdr:ext cx="469744" cy="259045"/>
    <xdr:sp macro="" textlink="">
      <xdr:nvSpPr>
        <xdr:cNvPr id="526" name="テキスト ボックス 525"/>
        <xdr:cNvSpPr txBox="1"/>
      </xdr:nvSpPr>
      <xdr:spPr>
        <a:xfrm>
          <a:off x="15246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25335</xdr:rowOff>
    </xdr:from>
    <xdr:to>
      <xdr:col>76</xdr:col>
      <xdr:colOff>114300</xdr:colOff>
      <xdr:row>39</xdr:row>
      <xdr:rowOff>41598</xdr:rowOff>
    </xdr:to>
    <xdr:cxnSp macro="">
      <xdr:nvCxnSpPr>
        <xdr:cNvPr id="527" name="直線コネクタ 526"/>
        <xdr:cNvCxnSpPr/>
      </xdr:nvCxnSpPr>
      <xdr:spPr>
        <a:xfrm flipV="1">
          <a:off x="13703300" y="6711885"/>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135362</xdr:rowOff>
    </xdr:from>
    <xdr:ext cx="378565" cy="259045"/>
    <xdr:sp macro="" textlink="">
      <xdr:nvSpPr>
        <xdr:cNvPr id="529" name="テキスト ボックス 528"/>
        <xdr:cNvSpPr txBox="1"/>
      </xdr:nvSpPr>
      <xdr:spPr>
        <a:xfrm>
          <a:off x="14403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41598</xdr:rowOff>
    </xdr:from>
    <xdr:to>
      <xdr:col>71</xdr:col>
      <xdr:colOff>177800</xdr:colOff>
      <xdr:row>39</xdr:row>
      <xdr:rowOff>95069</xdr:rowOff>
    </xdr:to>
    <xdr:cxnSp macro="">
      <xdr:nvCxnSpPr>
        <xdr:cNvPr id="530" name="直線コネクタ 529"/>
        <xdr:cNvCxnSpPr/>
      </xdr:nvCxnSpPr>
      <xdr:spPr>
        <a:xfrm flipV="1">
          <a:off x="12814300" y="6728148"/>
          <a:ext cx="889000" cy="5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91134</xdr:rowOff>
    </xdr:from>
    <xdr:ext cx="469744" cy="259045"/>
    <xdr:sp macro="" textlink="">
      <xdr:nvSpPr>
        <xdr:cNvPr id="532" name="テキスト ボックス 531"/>
        <xdr:cNvSpPr txBox="1"/>
      </xdr:nvSpPr>
      <xdr:spPr>
        <a:xfrm>
          <a:off x="13468428" y="677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49723</xdr:rowOff>
    </xdr:from>
    <xdr:to>
      <xdr:col>85</xdr:col>
      <xdr:colOff>177800</xdr:colOff>
      <xdr:row>38</xdr:row>
      <xdr:rowOff>151323</xdr:rowOff>
    </xdr:to>
    <xdr:sp macro="" textlink="">
      <xdr:nvSpPr>
        <xdr:cNvPr id="540" name="楕円 539"/>
        <xdr:cNvSpPr/>
      </xdr:nvSpPr>
      <xdr:spPr>
        <a:xfrm>
          <a:off x="16268700" y="65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72599</xdr:rowOff>
    </xdr:from>
    <xdr:ext cx="534377" cy="259045"/>
    <xdr:sp macro="" textlink="">
      <xdr:nvSpPr>
        <xdr:cNvPr id="541" name="災害復旧事業費該当値テキスト"/>
        <xdr:cNvSpPr txBox="1"/>
      </xdr:nvSpPr>
      <xdr:spPr>
        <a:xfrm>
          <a:off x="16370300" y="64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65376</xdr:rowOff>
    </xdr:from>
    <xdr:to>
      <xdr:col>81</xdr:col>
      <xdr:colOff>101600</xdr:colOff>
      <xdr:row>38</xdr:row>
      <xdr:rowOff>166976</xdr:rowOff>
    </xdr:to>
    <xdr:sp macro="" textlink="">
      <xdr:nvSpPr>
        <xdr:cNvPr id="542" name="楕円 541"/>
        <xdr:cNvSpPr/>
      </xdr:nvSpPr>
      <xdr:spPr>
        <a:xfrm>
          <a:off x="15430500" y="65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12053</xdr:rowOff>
    </xdr:from>
    <xdr:ext cx="534377" cy="259045"/>
    <xdr:sp macro="" textlink="">
      <xdr:nvSpPr>
        <xdr:cNvPr id="543" name="テキスト ボックス 542"/>
        <xdr:cNvSpPr txBox="1"/>
      </xdr:nvSpPr>
      <xdr:spPr>
        <a:xfrm>
          <a:off x="15214111" y="635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145985</xdr:rowOff>
    </xdr:from>
    <xdr:to>
      <xdr:col>76</xdr:col>
      <xdr:colOff>165100</xdr:colOff>
      <xdr:row>39</xdr:row>
      <xdr:rowOff>76135</xdr:rowOff>
    </xdr:to>
    <xdr:sp macro="" textlink="">
      <xdr:nvSpPr>
        <xdr:cNvPr id="544" name="楕円 543"/>
        <xdr:cNvSpPr/>
      </xdr:nvSpPr>
      <xdr:spPr>
        <a:xfrm>
          <a:off x="14541500" y="66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92662</xdr:rowOff>
    </xdr:from>
    <xdr:ext cx="469744" cy="259045"/>
    <xdr:sp macro="" textlink="">
      <xdr:nvSpPr>
        <xdr:cNvPr id="545" name="テキスト ボックス 544"/>
        <xdr:cNvSpPr txBox="1"/>
      </xdr:nvSpPr>
      <xdr:spPr>
        <a:xfrm>
          <a:off x="14357428" y="64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162248</xdr:rowOff>
    </xdr:from>
    <xdr:to>
      <xdr:col>72</xdr:col>
      <xdr:colOff>38100</xdr:colOff>
      <xdr:row>39</xdr:row>
      <xdr:rowOff>92398</xdr:rowOff>
    </xdr:to>
    <xdr:sp macro="" textlink="">
      <xdr:nvSpPr>
        <xdr:cNvPr id="546" name="楕円 545"/>
        <xdr:cNvSpPr/>
      </xdr:nvSpPr>
      <xdr:spPr>
        <a:xfrm>
          <a:off x="13652500" y="66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108925</xdr:rowOff>
    </xdr:from>
    <xdr:ext cx="469744" cy="259045"/>
    <xdr:sp macro="" textlink="">
      <xdr:nvSpPr>
        <xdr:cNvPr id="547" name="テキスト ボックス 546"/>
        <xdr:cNvSpPr txBox="1"/>
      </xdr:nvSpPr>
      <xdr:spPr>
        <a:xfrm>
          <a:off x="13468428" y="64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44269</xdr:rowOff>
    </xdr:from>
    <xdr:to>
      <xdr:col>67</xdr:col>
      <xdr:colOff>101600</xdr:colOff>
      <xdr:row>39</xdr:row>
      <xdr:rowOff>145869</xdr:rowOff>
    </xdr:to>
    <xdr:sp macro="" textlink="">
      <xdr:nvSpPr>
        <xdr:cNvPr id="548" name="楕円 547"/>
        <xdr:cNvSpPr/>
      </xdr:nvSpPr>
      <xdr:spPr>
        <a:xfrm>
          <a:off x="12763500" y="673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136996</xdr:rowOff>
    </xdr:from>
    <xdr:ext cx="378565" cy="259045"/>
    <xdr:sp macro="" textlink="">
      <xdr:nvSpPr>
        <xdr:cNvPr id="549" name="テキスト ボックス 548"/>
        <xdr:cNvSpPr txBox="1"/>
      </xdr:nvSpPr>
      <xdr:spPr>
        <a:xfrm>
          <a:off x="12625017" y="6823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134374</xdr:rowOff>
    </xdr:from>
    <xdr:to>
      <xdr:col>85</xdr:col>
      <xdr:colOff>127000</xdr:colOff>
      <xdr:row>72</xdr:row>
      <xdr:rowOff>29355</xdr:rowOff>
    </xdr:to>
    <xdr:cxnSp macro="">
      <xdr:nvCxnSpPr>
        <xdr:cNvPr id="625" name="直線コネクタ 624"/>
        <xdr:cNvCxnSpPr/>
      </xdr:nvCxnSpPr>
      <xdr:spPr>
        <a:xfrm flipV="1">
          <a:off x="15481300" y="12307324"/>
          <a:ext cx="8382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25149</xdr:rowOff>
    </xdr:from>
    <xdr:to>
      <xdr:col>81</xdr:col>
      <xdr:colOff>50800</xdr:colOff>
      <xdr:row>72</xdr:row>
      <xdr:rowOff>29355</xdr:rowOff>
    </xdr:to>
    <xdr:cxnSp macro="">
      <xdr:nvCxnSpPr>
        <xdr:cNvPr id="628" name="直線コネクタ 627"/>
        <xdr:cNvCxnSpPr/>
      </xdr:nvCxnSpPr>
      <xdr:spPr>
        <a:xfrm>
          <a:off x="14592300" y="12369549"/>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23434</xdr:rowOff>
    </xdr:from>
    <xdr:to>
      <xdr:col>76</xdr:col>
      <xdr:colOff>114300</xdr:colOff>
      <xdr:row>72</xdr:row>
      <xdr:rowOff>25149</xdr:rowOff>
    </xdr:to>
    <xdr:cxnSp macro="">
      <xdr:nvCxnSpPr>
        <xdr:cNvPr id="631" name="直線コネクタ 630"/>
        <xdr:cNvCxnSpPr/>
      </xdr:nvCxnSpPr>
      <xdr:spPr>
        <a:xfrm>
          <a:off x="13703300" y="1236783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56880</xdr:rowOff>
    </xdr:from>
    <xdr:ext cx="534377" cy="259045"/>
    <xdr:sp macro="" textlink="">
      <xdr:nvSpPr>
        <xdr:cNvPr id="633" name="テキスト ボックス 632"/>
        <xdr:cNvSpPr txBox="1"/>
      </xdr:nvSpPr>
      <xdr:spPr>
        <a:xfrm>
          <a:off x="14325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21171</xdr:rowOff>
    </xdr:from>
    <xdr:to>
      <xdr:col>71</xdr:col>
      <xdr:colOff>177800</xdr:colOff>
      <xdr:row>72</xdr:row>
      <xdr:rowOff>23434</xdr:rowOff>
    </xdr:to>
    <xdr:cxnSp macro="">
      <xdr:nvCxnSpPr>
        <xdr:cNvPr id="634" name="直線コネクタ 633"/>
        <xdr:cNvCxnSpPr/>
      </xdr:nvCxnSpPr>
      <xdr:spPr>
        <a:xfrm>
          <a:off x="12814300" y="1236557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83574</xdr:rowOff>
    </xdr:from>
    <xdr:to>
      <xdr:col>85</xdr:col>
      <xdr:colOff>177800</xdr:colOff>
      <xdr:row>72</xdr:row>
      <xdr:rowOff>13724</xdr:rowOff>
    </xdr:to>
    <xdr:sp macro="" textlink="">
      <xdr:nvSpPr>
        <xdr:cNvPr id="644" name="楕円 643"/>
        <xdr:cNvSpPr/>
      </xdr:nvSpPr>
      <xdr:spPr>
        <a:xfrm>
          <a:off x="16268700" y="122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106451</xdr:rowOff>
    </xdr:from>
    <xdr:ext cx="534377" cy="259045"/>
    <xdr:sp macro="" textlink="">
      <xdr:nvSpPr>
        <xdr:cNvPr id="645" name="公債費該当値テキスト"/>
        <xdr:cNvSpPr txBox="1"/>
      </xdr:nvSpPr>
      <xdr:spPr>
        <a:xfrm>
          <a:off x="16370300" y="1210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150005</xdr:rowOff>
    </xdr:from>
    <xdr:to>
      <xdr:col>81</xdr:col>
      <xdr:colOff>101600</xdr:colOff>
      <xdr:row>72</xdr:row>
      <xdr:rowOff>80155</xdr:rowOff>
    </xdr:to>
    <xdr:sp macro="" textlink="">
      <xdr:nvSpPr>
        <xdr:cNvPr id="646" name="楕円 645"/>
        <xdr:cNvSpPr/>
      </xdr:nvSpPr>
      <xdr:spPr>
        <a:xfrm>
          <a:off x="15430500" y="123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96682</xdr:rowOff>
    </xdr:from>
    <xdr:ext cx="534377" cy="259045"/>
    <xdr:sp macro="" textlink="">
      <xdr:nvSpPr>
        <xdr:cNvPr id="647" name="テキスト ボックス 646"/>
        <xdr:cNvSpPr txBox="1"/>
      </xdr:nvSpPr>
      <xdr:spPr>
        <a:xfrm>
          <a:off x="15214111" y="120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145799</xdr:rowOff>
    </xdr:from>
    <xdr:to>
      <xdr:col>76</xdr:col>
      <xdr:colOff>165100</xdr:colOff>
      <xdr:row>72</xdr:row>
      <xdr:rowOff>75949</xdr:rowOff>
    </xdr:to>
    <xdr:sp macro="" textlink="">
      <xdr:nvSpPr>
        <xdr:cNvPr id="648" name="楕円 647"/>
        <xdr:cNvSpPr/>
      </xdr:nvSpPr>
      <xdr:spPr>
        <a:xfrm>
          <a:off x="14541500" y="123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92476</xdr:rowOff>
    </xdr:from>
    <xdr:ext cx="534377" cy="259045"/>
    <xdr:sp macro="" textlink="">
      <xdr:nvSpPr>
        <xdr:cNvPr id="649" name="テキスト ボックス 648"/>
        <xdr:cNvSpPr txBox="1"/>
      </xdr:nvSpPr>
      <xdr:spPr>
        <a:xfrm>
          <a:off x="14325111" y="120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144084</xdr:rowOff>
    </xdr:from>
    <xdr:to>
      <xdr:col>72</xdr:col>
      <xdr:colOff>38100</xdr:colOff>
      <xdr:row>72</xdr:row>
      <xdr:rowOff>74234</xdr:rowOff>
    </xdr:to>
    <xdr:sp macro="" textlink="">
      <xdr:nvSpPr>
        <xdr:cNvPr id="650" name="楕円 649"/>
        <xdr:cNvSpPr/>
      </xdr:nvSpPr>
      <xdr:spPr>
        <a:xfrm>
          <a:off x="13652500" y="123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90761</xdr:rowOff>
    </xdr:from>
    <xdr:ext cx="534377" cy="259045"/>
    <xdr:sp macro="" textlink="">
      <xdr:nvSpPr>
        <xdr:cNvPr id="651" name="テキスト ボックス 650"/>
        <xdr:cNvSpPr txBox="1"/>
      </xdr:nvSpPr>
      <xdr:spPr>
        <a:xfrm>
          <a:off x="13436111" y="120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141821</xdr:rowOff>
    </xdr:from>
    <xdr:to>
      <xdr:col>67</xdr:col>
      <xdr:colOff>101600</xdr:colOff>
      <xdr:row>72</xdr:row>
      <xdr:rowOff>71971</xdr:rowOff>
    </xdr:to>
    <xdr:sp macro="" textlink="">
      <xdr:nvSpPr>
        <xdr:cNvPr id="652" name="楕円 651"/>
        <xdr:cNvSpPr/>
      </xdr:nvSpPr>
      <xdr:spPr>
        <a:xfrm>
          <a:off x="12763500" y="123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88498</xdr:rowOff>
    </xdr:from>
    <xdr:ext cx="534377" cy="259045"/>
    <xdr:sp macro="" textlink="">
      <xdr:nvSpPr>
        <xdr:cNvPr id="653" name="テキスト ボックス 652"/>
        <xdr:cNvSpPr txBox="1"/>
      </xdr:nvSpPr>
      <xdr:spPr>
        <a:xfrm>
          <a:off x="12547111" y="120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33093</xdr:rowOff>
    </xdr:from>
    <xdr:to>
      <xdr:col>85</xdr:col>
      <xdr:colOff>127000</xdr:colOff>
      <xdr:row>99</xdr:row>
      <xdr:rowOff>34624</xdr:rowOff>
    </xdr:to>
    <xdr:cxnSp macro="">
      <xdr:nvCxnSpPr>
        <xdr:cNvPr id="682" name="直線コネクタ 681"/>
        <xdr:cNvCxnSpPr/>
      </xdr:nvCxnSpPr>
      <xdr:spPr>
        <a:xfrm flipV="1">
          <a:off x="15481300" y="17006643"/>
          <a:ext cx="8382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81029</xdr:rowOff>
    </xdr:from>
    <xdr:to>
      <xdr:col>81</xdr:col>
      <xdr:colOff>50800</xdr:colOff>
      <xdr:row>99</xdr:row>
      <xdr:rowOff>34624</xdr:rowOff>
    </xdr:to>
    <xdr:cxnSp macro="">
      <xdr:nvCxnSpPr>
        <xdr:cNvPr id="685" name="直線コネクタ 684"/>
        <xdr:cNvCxnSpPr/>
      </xdr:nvCxnSpPr>
      <xdr:spPr>
        <a:xfrm>
          <a:off x="14592300" y="16883129"/>
          <a:ext cx="8890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81029</xdr:rowOff>
    </xdr:from>
    <xdr:to>
      <xdr:col>76</xdr:col>
      <xdr:colOff>114300</xdr:colOff>
      <xdr:row>99</xdr:row>
      <xdr:rowOff>26859</xdr:rowOff>
    </xdr:to>
    <xdr:cxnSp macro="">
      <xdr:nvCxnSpPr>
        <xdr:cNvPr id="688" name="直線コネクタ 687"/>
        <xdr:cNvCxnSpPr/>
      </xdr:nvCxnSpPr>
      <xdr:spPr>
        <a:xfrm flipV="1">
          <a:off x="13703300" y="16883129"/>
          <a:ext cx="889000" cy="11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0" name="テキスト ボックス 689"/>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152095</xdr:rowOff>
    </xdr:from>
    <xdr:to>
      <xdr:col>71</xdr:col>
      <xdr:colOff>177800</xdr:colOff>
      <xdr:row>99</xdr:row>
      <xdr:rowOff>26859</xdr:rowOff>
    </xdr:to>
    <xdr:cxnSp macro="">
      <xdr:nvCxnSpPr>
        <xdr:cNvPr id="691" name="直線コネクタ 690"/>
        <xdr:cNvCxnSpPr/>
      </xdr:nvCxnSpPr>
      <xdr:spPr>
        <a:xfrm>
          <a:off x="12814300" y="16954195"/>
          <a:ext cx="889000" cy="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5" name="テキスト ボックス 694"/>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153743</xdr:rowOff>
    </xdr:from>
    <xdr:to>
      <xdr:col>85</xdr:col>
      <xdr:colOff>177800</xdr:colOff>
      <xdr:row>99</xdr:row>
      <xdr:rowOff>83893</xdr:rowOff>
    </xdr:to>
    <xdr:sp macro="" textlink="">
      <xdr:nvSpPr>
        <xdr:cNvPr id="701" name="楕円 700"/>
        <xdr:cNvSpPr/>
      </xdr:nvSpPr>
      <xdr:spPr>
        <a:xfrm>
          <a:off x="16268700" y="169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68670</xdr:rowOff>
    </xdr:from>
    <xdr:ext cx="469744" cy="259045"/>
    <xdr:sp macro="" textlink="">
      <xdr:nvSpPr>
        <xdr:cNvPr id="702" name="積立金該当値テキスト"/>
        <xdr:cNvSpPr txBox="1"/>
      </xdr:nvSpPr>
      <xdr:spPr>
        <a:xfrm>
          <a:off x="16370300" y="168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155274</xdr:rowOff>
    </xdr:from>
    <xdr:to>
      <xdr:col>81</xdr:col>
      <xdr:colOff>101600</xdr:colOff>
      <xdr:row>99</xdr:row>
      <xdr:rowOff>85424</xdr:rowOff>
    </xdr:to>
    <xdr:sp macro="" textlink="">
      <xdr:nvSpPr>
        <xdr:cNvPr id="703" name="楕円 702"/>
        <xdr:cNvSpPr/>
      </xdr:nvSpPr>
      <xdr:spPr>
        <a:xfrm>
          <a:off x="15430500" y="169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76551</xdr:rowOff>
    </xdr:from>
    <xdr:ext cx="469744" cy="259045"/>
    <xdr:sp macro="" textlink="">
      <xdr:nvSpPr>
        <xdr:cNvPr id="704" name="テキスト ボックス 703"/>
        <xdr:cNvSpPr txBox="1"/>
      </xdr:nvSpPr>
      <xdr:spPr>
        <a:xfrm>
          <a:off x="15246428" y="1705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30229</xdr:rowOff>
    </xdr:from>
    <xdr:to>
      <xdr:col>76</xdr:col>
      <xdr:colOff>165100</xdr:colOff>
      <xdr:row>98</xdr:row>
      <xdr:rowOff>131829</xdr:rowOff>
    </xdr:to>
    <xdr:sp macro="" textlink="">
      <xdr:nvSpPr>
        <xdr:cNvPr id="705" name="楕円 704"/>
        <xdr:cNvSpPr/>
      </xdr:nvSpPr>
      <xdr:spPr>
        <a:xfrm>
          <a:off x="14541500" y="168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148356</xdr:rowOff>
    </xdr:from>
    <xdr:ext cx="534377" cy="259045"/>
    <xdr:sp macro="" textlink="">
      <xdr:nvSpPr>
        <xdr:cNvPr id="706" name="テキスト ボックス 705"/>
        <xdr:cNvSpPr txBox="1"/>
      </xdr:nvSpPr>
      <xdr:spPr>
        <a:xfrm>
          <a:off x="14325111" y="166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147509</xdr:rowOff>
    </xdr:from>
    <xdr:to>
      <xdr:col>72</xdr:col>
      <xdr:colOff>38100</xdr:colOff>
      <xdr:row>99</xdr:row>
      <xdr:rowOff>77659</xdr:rowOff>
    </xdr:to>
    <xdr:sp macro="" textlink="">
      <xdr:nvSpPr>
        <xdr:cNvPr id="707" name="楕円 706"/>
        <xdr:cNvSpPr/>
      </xdr:nvSpPr>
      <xdr:spPr>
        <a:xfrm>
          <a:off x="13652500" y="169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68786</xdr:rowOff>
    </xdr:from>
    <xdr:ext cx="469744" cy="259045"/>
    <xdr:sp macro="" textlink="">
      <xdr:nvSpPr>
        <xdr:cNvPr id="708" name="テキスト ボックス 707"/>
        <xdr:cNvSpPr txBox="1"/>
      </xdr:nvSpPr>
      <xdr:spPr>
        <a:xfrm>
          <a:off x="13468428" y="1704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101295</xdr:rowOff>
    </xdr:from>
    <xdr:to>
      <xdr:col>67</xdr:col>
      <xdr:colOff>101600</xdr:colOff>
      <xdr:row>99</xdr:row>
      <xdr:rowOff>31445</xdr:rowOff>
    </xdr:to>
    <xdr:sp macro="" textlink="">
      <xdr:nvSpPr>
        <xdr:cNvPr id="709" name="楕円 708"/>
        <xdr:cNvSpPr/>
      </xdr:nvSpPr>
      <xdr:spPr>
        <a:xfrm>
          <a:off x="12763500" y="169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47972</xdr:rowOff>
    </xdr:from>
    <xdr:ext cx="534377" cy="259045"/>
    <xdr:sp macro="" textlink="">
      <xdr:nvSpPr>
        <xdr:cNvPr id="710" name="テキスト ボックス 709"/>
        <xdr:cNvSpPr txBox="1"/>
      </xdr:nvSpPr>
      <xdr:spPr>
        <a:xfrm>
          <a:off x="12547111" y="166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23368</xdr:rowOff>
    </xdr:from>
    <xdr:to>
      <xdr:col>116</xdr:col>
      <xdr:colOff>63500</xdr:colOff>
      <xdr:row>39</xdr:row>
      <xdr:rowOff>44450</xdr:rowOff>
    </xdr:to>
    <xdr:cxnSp macro="">
      <xdr:nvCxnSpPr>
        <xdr:cNvPr id="739" name="直線コネクタ 738"/>
        <xdr:cNvCxnSpPr/>
      </xdr:nvCxnSpPr>
      <xdr:spPr>
        <a:xfrm flipV="1">
          <a:off x="21323300" y="6538468"/>
          <a:ext cx="838200" cy="1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140716</xdr:rowOff>
    </xdr:from>
    <xdr:to>
      <xdr:col>107</xdr:col>
      <xdr:colOff>50800</xdr:colOff>
      <xdr:row>39</xdr:row>
      <xdr:rowOff>44450</xdr:rowOff>
    </xdr:to>
    <xdr:cxnSp macro="">
      <xdr:nvCxnSpPr>
        <xdr:cNvPr id="745" name="直線コネクタ 744"/>
        <xdr:cNvCxnSpPr/>
      </xdr:nvCxnSpPr>
      <xdr:spPr>
        <a:xfrm>
          <a:off x="19545300" y="6655816"/>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140716</xdr:rowOff>
    </xdr:from>
    <xdr:to>
      <xdr:col>102</xdr:col>
      <xdr:colOff>114300</xdr:colOff>
      <xdr:row>39</xdr:row>
      <xdr:rowOff>44450</xdr:rowOff>
    </xdr:to>
    <xdr:cxnSp macro="">
      <xdr:nvCxnSpPr>
        <xdr:cNvPr id="748" name="直線コネクタ 747"/>
        <xdr:cNvCxnSpPr/>
      </xdr:nvCxnSpPr>
      <xdr:spPr>
        <a:xfrm flipV="1">
          <a:off x="18656300" y="6655816"/>
          <a:ext cx="8890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144018</xdr:rowOff>
    </xdr:from>
    <xdr:to>
      <xdr:col>116</xdr:col>
      <xdr:colOff>114300</xdr:colOff>
      <xdr:row>38</xdr:row>
      <xdr:rowOff>74168</xdr:rowOff>
    </xdr:to>
    <xdr:sp macro="" textlink="">
      <xdr:nvSpPr>
        <xdr:cNvPr id="758" name="楕円 757"/>
        <xdr:cNvSpPr/>
      </xdr:nvSpPr>
      <xdr:spPr>
        <a:xfrm>
          <a:off x="22110700" y="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122445</xdr:rowOff>
    </xdr:from>
    <xdr:ext cx="469744" cy="259045"/>
    <xdr:sp macro="" textlink="">
      <xdr:nvSpPr>
        <xdr:cNvPr id="759" name="投資及び出資金該当値テキスト"/>
        <xdr:cNvSpPr txBox="1"/>
      </xdr:nvSpPr>
      <xdr:spPr>
        <a:xfrm>
          <a:off x="22212300"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89916</xdr:rowOff>
    </xdr:from>
    <xdr:to>
      <xdr:col>102</xdr:col>
      <xdr:colOff>165100</xdr:colOff>
      <xdr:row>39</xdr:row>
      <xdr:rowOff>20066</xdr:rowOff>
    </xdr:to>
    <xdr:sp macro="" textlink="">
      <xdr:nvSpPr>
        <xdr:cNvPr id="764" name="楕円 763"/>
        <xdr:cNvSpPr/>
      </xdr:nvSpPr>
      <xdr:spPr>
        <a:xfrm>
          <a:off x="194945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11193</xdr:rowOff>
    </xdr:from>
    <xdr:ext cx="378565" cy="259045"/>
    <xdr:sp macro="" textlink="">
      <xdr:nvSpPr>
        <xdr:cNvPr id="765" name="テキスト ボックス 764"/>
        <xdr:cNvSpPr txBox="1"/>
      </xdr:nvSpPr>
      <xdr:spPr>
        <a:xfrm>
          <a:off x="19356017" y="669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79521</xdr:rowOff>
    </xdr:from>
    <xdr:to>
      <xdr:col>116</xdr:col>
      <xdr:colOff>63500</xdr:colOff>
      <xdr:row>54</xdr:row>
      <xdr:rowOff>95923</xdr:rowOff>
    </xdr:to>
    <xdr:cxnSp macro="">
      <xdr:nvCxnSpPr>
        <xdr:cNvPr id="792" name="直線コネクタ 791"/>
        <xdr:cNvCxnSpPr/>
      </xdr:nvCxnSpPr>
      <xdr:spPr>
        <a:xfrm>
          <a:off x="21323300" y="9337821"/>
          <a:ext cx="8382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26179</xdr:rowOff>
    </xdr:from>
    <xdr:ext cx="469744" cy="259045"/>
    <xdr:sp macro="" textlink="">
      <xdr:nvSpPr>
        <xdr:cNvPr id="793" name="貸付金平均値テキスト"/>
        <xdr:cNvSpPr txBox="1"/>
      </xdr:nvSpPr>
      <xdr:spPr>
        <a:xfrm>
          <a:off x="22212300" y="96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72778</xdr:rowOff>
    </xdr:from>
    <xdr:to>
      <xdr:col>111</xdr:col>
      <xdr:colOff>177800</xdr:colOff>
      <xdr:row>54</xdr:row>
      <xdr:rowOff>79521</xdr:rowOff>
    </xdr:to>
    <xdr:cxnSp macro="">
      <xdr:nvCxnSpPr>
        <xdr:cNvPr id="795" name="直線コネクタ 794"/>
        <xdr:cNvCxnSpPr/>
      </xdr:nvCxnSpPr>
      <xdr:spPr>
        <a:xfrm>
          <a:off x="20434300" y="933107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7" name="テキスト ボックス 796"/>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46260</xdr:rowOff>
    </xdr:from>
    <xdr:to>
      <xdr:col>107</xdr:col>
      <xdr:colOff>50800</xdr:colOff>
      <xdr:row>54</xdr:row>
      <xdr:rowOff>72778</xdr:rowOff>
    </xdr:to>
    <xdr:cxnSp macro="">
      <xdr:nvCxnSpPr>
        <xdr:cNvPr id="798" name="直線コネクタ 797"/>
        <xdr:cNvCxnSpPr/>
      </xdr:nvCxnSpPr>
      <xdr:spPr>
        <a:xfrm>
          <a:off x="19545300" y="930456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132535</xdr:rowOff>
    </xdr:from>
    <xdr:ext cx="469744" cy="259045"/>
    <xdr:sp macro="" textlink="">
      <xdr:nvSpPr>
        <xdr:cNvPr id="800" name="テキスト ボックス 799"/>
        <xdr:cNvSpPr txBox="1"/>
      </xdr:nvSpPr>
      <xdr:spPr>
        <a:xfrm>
          <a:off x="20199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42145</xdr:rowOff>
    </xdr:from>
    <xdr:to>
      <xdr:col>102</xdr:col>
      <xdr:colOff>114300</xdr:colOff>
      <xdr:row>54</xdr:row>
      <xdr:rowOff>46260</xdr:rowOff>
    </xdr:to>
    <xdr:cxnSp macro="">
      <xdr:nvCxnSpPr>
        <xdr:cNvPr id="801" name="直線コネクタ 800"/>
        <xdr:cNvCxnSpPr/>
      </xdr:nvCxnSpPr>
      <xdr:spPr>
        <a:xfrm>
          <a:off x="18656300" y="93004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3" name="テキスト ボックス 802"/>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5" name="テキスト ボックス 804"/>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45123</xdr:rowOff>
    </xdr:from>
    <xdr:to>
      <xdr:col>116</xdr:col>
      <xdr:colOff>114300</xdr:colOff>
      <xdr:row>54</xdr:row>
      <xdr:rowOff>146723</xdr:rowOff>
    </xdr:to>
    <xdr:sp macro="" textlink="">
      <xdr:nvSpPr>
        <xdr:cNvPr id="811" name="楕円 810"/>
        <xdr:cNvSpPr/>
      </xdr:nvSpPr>
      <xdr:spPr>
        <a:xfrm>
          <a:off x="22110700" y="93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68000</xdr:rowOff>
    </xdr:from>
    <xdr:ext cx="534377" cy="259045"/>
    <xdr:sp macro="" textlink="">
      <xdr:nvSpPr>
        <xdr:cNvPr id="812" name="貸付金該当値テキスト"/>
        <xdr:cNvSpPr txBox="1"/>
      </xdr:nvSpPr>
      <xdr:spPr>
        <a:xfrm>
          <a:off x="22212300" y="915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28721</xdr:rowOff>
    </xdr:from>
    <xdr:to>
      <xdr:col>112</xdr:col>
      <xdr:colOff>38100</xdr:colOff>
      <xdr:row>54</xdr:row>
      <xdr:rowOff>130321</xdr:rowOff>
    </xdr:to>
    <xdr:sp macro="" textlink="">
      <xdr:nvSpPr>
        <xdr:cNvPr id="813" name="楕円 812"/>
        <xdr:cNvSpPr/>
      </xdr:nvSpPr>
      <xdr:spPr>
        <a:xfrm>
          <a:off x="21272500" y="92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146848</xdr:rowOff>
    </xdr:from>
    <xdr:ext cx="534377" cy="259045"/>
    <xdr:sp macro="" textlink="">
      <xdr:nvSpPr>
        <xdr:cNvPr id="814" name="テキスト ボックス 813"/>
        <xdr:cNvSpPr txBox="1"/>
      </xdr:nvSpPr>
      <xdr:spPr>
        <a:xfrm>
          <a:off x="21056111" y="90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21978</xdr:rowOff>
    </xdr:from>
    <xdr:to>
      <xdr:col>107</xdr:col>
      <xdr:colOff>101600</xdr:colOff>
      <xdr:row>54</xdr:row>
      <xdr:rowOff>123578</xdr:rowOff>
    </xdr:to>
    <xdr:sp macro="" textlink="">
      <xdr:nvSpPr>
        <xdr:cNvPr id="815" name="楕円 814"/>
        <xdr:cNvSpPr/>
      </xdr:nvSpPr>
      <xdr:spPr>
        <a:xfrm>
          <a:off x="20383500" y="92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140105</xdr:rowOff>
    </xdr:from>
    <xdr:ext cx="534377" cy="259045"/>
    <xdr:sp macro="" textlink="">
      <xdr:nvSpPr>
        <xdr:cNvPr id="816" name="テキスト ボックス 815"/>
        <xdr:cNvSpPr txBox="1"/>
      </xdr:nvSpPr>
      <xdr:spPr>
        <a:xfrm>
          <a:off x="20167111" y="905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166910</xdr:rowOff>
    </xdr:from>
    <xdr:to>
      <xdr:col>102</xdr:col>
      <xdr:colOff>165100</xdr:colOff>
      <xdr:row>54</xdr:row>
      <xdr:rowOff>97060</xdr:rowOff>
    </xdr:to>
    <xdr:sp macro="" textlink="">
      <xdr:nvSpPr>
        <xdr:cNvPr id="817" name="楕円 816"/>
        <xdr:cNvSpPr/>
      </xdr:nvSpPr>
      <xdr:spPr>
        <a:xfrm>
          <a:off x="19494500" y="92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113587</xdr:rowOff>
    </xdr:from>
    <xdr:ext cx="534377" cy="259045"/>
    <xdr:sp macro="" textlink="">
      <xdr:nvSpPr>
        <xdr:cNvPr id="818" name="テキスト ボックス 817"/>
        <xdr:cNvSpPr txBox="1"/>
      </xdr:nvSpPr>
      <xdr:spPr>
        <a:xfrm>
          <a:off x="19278111" y="90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162795</xdr:rowOff>
    </xdr:from>
    <xdr:to>
      <xdr:col>98</xdr:col>
      <xdr:colOff>38100</xdr:colOff>
      <xdr:row>54</xdr:row>
      <xdr:rowOff>92945</xdr:rowOff>
    </xdr:to>
    <xdr:sp macro="" textlink="">
      <xdr:nvSpPr>
        <xdr:cNvPr id="819" name="楕円 818"/>
        <xdr:cNvSpPr/>
      </xdr:nvSpPr>
      <xdr:spPr>
        <a:xfrm>
          <a:off x="18605500" y="92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109472</xdr:rowOff>
    </xdr:from>
    <xdr:ext cx="534377" cy="259045"/>
    <xdr:sp macro="" textlink="">
      <xdr:nvSpPr>
        <xdr:cNvPr id="820" name="テキスト ボックス 819"/>
        <xdr:cNvSpPr txBox="1"/>
      </xdr:nvSpPr>
      <xdr:spPr>
        <a:xfrm>
          <a:off x="18389111" y="90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81865</xdr:rowOff>
    </xdr:from>
    <xdr:to>
      <xdr:col>116</xdr:col>
      <xdr:colOff>63500</xdr:colOff>
      <xdr:row>77</xdr:row>
      <xdr:rowOff>100550</xdr:rowOff>
    </xdr:to>
    <xdr:cxnSp macro="">
      <xdr:nvCxnSpPr>
        <xdr:cNvPr id="847" name="直線コネクタ 846"/>
        <xdr:cNvCxnSpPr/>
      </xdr:nvCxnSpPr>
      <xdr:spPr>
        <a:xfrm>
          <a:off x="21323300" y="13283515"/>
          <a:ext cx="8382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81865</xdr:rowOff>
    </xdr:from>
    <xdr:to>
      <xdr:col>111</xdr:col>
      <xdr:colOff>177800</xdr:colOff>
      <xdr:row>77</xdr:row>
      <xdr:rowOff>85869</xdr:rowOff>
    </xdr:to>
    <xdr:cxnSp macro="">
      <xdr:nvCxnSpPr>
        <xdr:cNvPr id="850" name="直線コネクタ 849"/>
        <xdr:cNvCxnSpPr/>
      </xdr:nvCxnSpPr>
      <xdr:spPr>
        <a:xfrm flipV="1">
          <a:off x="20434300" y="13283515"/>
          <a:ext cx="889000" cy="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2" name="テキスト ボックス 851"/>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85562</xdr:rowOff>
    </xdr:from>
    <xdr:to>
      <xdr:col>107</xdr:col>
      <xdr:colOff>50800</xdr:colOff>
      <xdr:row>77</xdr:row>
      <xdr:rowOff>85869</xdr:rowOff>
    </xdr:to>
    <xdr:cxnSp macro="">
      <xdr:nvCxnSpPr>
        <xdr:cNvPr id="853" name="直線コネクタ 852"/>
        <xdr:cNvCxnSpPr/>
      </xdr:nvCxnSpPr>
      <xdr:spPr>
        <a:xfrm>
          <a:off x="19545300" y="13287212"/>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84877</xdr:rowOff>
    </xdr:from>
    <xdr:to>
      <xdr:col>102</xdr:col>
      <xdr:colOff>114300</xdr:colOff>
      <xdr:row>77</xdr:row>
      <xdr:rowOff>85562</xdr:rowOff>
    </xdr:to>
    <xdr:cxnSp macro="">
      <xdr:nvCxnSpPr>
        <xdr:cNvPr id="856" name="直線コネクタ 855"/>
        <xdr:cNvCxnSpPr/>
      </xdr:nvCxnSpPr>
      <xdr:spPr>
        <a:xfrm>
          <a:off x="18656300" y="1328652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165465</xdr:rowOff>
    </xdr:from>
    <xdr:ext cx="534377" cy="259045"/>
    <xdr:sp macro="" textlink="">
      <xdr:nvSpPr>
        <xdr:cNvPr id="858" name="テキスト ボックス 857"/>
        <xdr:cNvSpPr txBox="1"/>
      </xdr:nvSpPr>
      <xdr:spPr>
        <a:xfrm>
          <a:off x="19278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0" name="テキスト ボックス 859"/>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49750</xdr:rowOff>
    </xdr:from>
    <xdr:to>
      <xdr:col>116</xdr:col>
      <xdr:colOff>114300</xdr:colOff>
      <xdr:row>77</xdr:row>
      <xdr:rowOff>151350</xdr:rowOff>
    </xdr:to>
    <xdr:sp macro="" textlink="">
      <xdr:nvSpPr>
        <xdr:cNvPr id="866" name="楕円 865"/>
        <xdr:cNvSpPr/>
      </xdr:nvSpPr>
      <xdr:spPr>
        <a:xfrm>
          <a:off x="22110700" y="132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31065</xdr:rowOff>
    </xdr:from>
    <xdr:to>
      <xdr:col>112</xdr:col>
      <xdr:colOff>38100</xdr:colOff>
      <xdr:row>77</xdr:row>
      <xdr:rowOff>132665</xdr:rowOff>
    </xdr:to>
    <xdr:sp macro="" textlink="">
      <xdr:nvSpPr>
        <xdr:cNvPr id="868" name="楕円 867"/>
        <xdr:cNvSpPr/>
      </xdr:nvSpPr>
      <xdr:spPr>
        <a:xfrm>
          <a:off x="21272500" y="132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149192</xdr:rowOff>
    </xdr:from>
    <xdr:ext cx="534377" cy="259045"/>
    <xdr:sp macro="" textlink="">
      <xdr:nvSpPr>
        <xdr:cNvPr id="869" name="テキスト ボックス 868"/>
        <xdr:cNvSpPr txBox="1"/>
      </xdr:nvSpPr>
      <xdr:spPr>
        <a:xfrm>
          <a:off x="21056111" y="130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35069</xdr:rowOff>
    </xdr:from>
    <xdr:to>
      <xdr:col>107</xdr:col>
      <xdr:colOff>101600</xdr:colOff>
      <xdr:row>77</xdr:row>
      <xdr:rowOff>136669</xdr:rowOff>
    </xdr:to>
    <xdr:sp macro="" textlink="">
      <xdr:nvSpPr>
        <xdr:cNvPr id="870" name="楕円 869"/>
        <xdr:cNvSpPr/>
      </xdr:nvSpPr>
      <xdr:spPr>
        <a:xfrm>
          <a:off x="20383500" y="1323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153196</xdr:rowOff>
    </xdr:from>
    <xdr:ext cx="534377" cy="259045"/>
    <xdr:sp macro="" textlink="">
      <xdr:nvSpPr>
        <xdr:cNvPr id="871" name="テキスト ボックス 870"/>
        <xdr:cNvSpPr txBox="1"/>
      </xdr:nvSpPr>
      <xdr:spPr>
        <a:xfrm>
          <a:off x="20167111" y="130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34762</xdr:rowOff>
    </xdr:from>
    <xdr:to>
      <xdr:col>102</xdr:col>
      <xdr:colOff>165100</xdr:colOff>
      <xdr:row>77</xdr:row>
      <xdr:rowOff>136362</xdr:rowOff>
    </xdr:to>
    <xdr:sp macro="" textlink="">
      <xdr:nvSpPr>
        <xdr:cNvPr id="872" name="楕円 871"/>
        <xdr:cNvSpPr/>
      </xdr:nvSpPr>
      <xdr:spPr>
        <a:xfrm>
          <a:off x="19494500" y="132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152889</xdr:rowOff>
    </xdr:from>
    <xdr:ext cx="534377" cy="259045"/>
    <xdr:sp macro="" textlink="">
      <xdr:nvSpPr>
        <xdr:cNvPr id="873" name="テキスト ボックス 872"/>
        <xdr:cNvSpPr txBox="1"/>
      </xdr:nvSpPr>
      <xdr:spPr>
        <a:xfrm>
          <a:off x="19278111" y="130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34077</xdr:rowOff>
    </xdr:from>
    <xdr:to>
      <xdr:col>98</xdr:col>
      <xdr:colOff>38100</xdr:colOff>
      <xdr:row>77</xdr:row>
      <xdr:rowOff>135677</xdr:rowOff>
    </xdr:to>
    <xdr:sp macro="" textlink="">
      <xdr:nvSpPr>
        <xdr:cNvPr id="874" name="楕円 873"/>
        <xdr:cNvSpPr/>
      </xdr:nvSpPr>
      <xdr:spPr>
        <a:xfrm>
          <a:off x="18605500" y="132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152204</xdr:rowOff>
    </xdr:from>
    <xdr:ext cx="534377" cy="259045"/>
    <xdr:sp macro="" textlink="">
      <xdr:nvSpPr>
        <xdr:cNvPr id="875" name="テキスト ボックス 874"/>
        <xdr:cNvSpPr txBox="1"/>
      </xdr:nvSpPr>
      <xdr:spPr>
        <a:xfrm>
          <a:off x="18389111" y="1301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501,201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70,697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類似団体と比較して高い水準にあり、合併を経て島しょ部や山間部を抱える地理条件、ごみ処理や消防など市単独実施事業が多いことなどが主な要因である。定員適正化計画に沿った職員数の管理など、行財政改革に努める必要がある。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52,733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後で推移している。類似団体と比較して高い水準で高止まりしており、今後も新市建設計画による事業に対する借入れに係る償還額が増加することが見込まれるため、交付税算入率の高い起債や事業の取捨選択により、改善への取組みを進める必要がある。繰出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高齢化率が高く、介護保険事業、国民健康保険事業などへの繰出金が高止まりしていることが、類似団体と比較して高い水準にある要因である。医療費の抑制や介護予防等の取組をさらに進めていく必要がある。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94,574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となった。私立認定こども園運営費負担金や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136,156
133,001
285.11
69,076,115
68,241,584
332,089
34,988,448
78,205,031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76019</xdr:rowOff>
    </xdr:from>
    <xdr:to>
      <xdr:col>24</xdr:col>
      <xdr:colOff>63500</xdr:colOff>
      <xdr:row>33</xdr:row>
      <xdr:rowOff>117384</xdr:rowOff>
    </xdr:to>
    <xdr:cxnSp macro="">
      <xdr:nvCxnSpPr>
        <xdr:cNvPr id="63" name="直線コネクタ 62"/>
        <xdr:cNvCxnSpPr/>
      </xdr:nvCxnSpPr>
      <xdr:spPr>
        <a:xfrm>
          <a:off x="3797300" y="5733869"/>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71664</xdr:rowOff>
    </xdr:from>
    <xdr:to>
      <xdr:col>19</xdr:col>
      <xdr:colOff>177800</xdr:colOff>
      <xdr:row>33</xdr:row>
      <xdr:rowOff>76019</xdr:rowOff>
    </xdr:to>
    <xdr:cxnSp macro="">
      <xdr:nvCxnSpPr>
        <xdr:cNvPr id="66" name="直線コネクタ 65"/>
        <xdr:cNvCxnSpPr/>
      </xdr:nvCxnSpPr>
      <xdr:spPr>
        <a:xfrm>
          <a:off x="2908300" y="57295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69487</xdr:rowOff>
    </xdr:from>
    <xdr:to>
      <xdr:col>15</xdr:col>
      <xdr:colOff>50800</xdr:colOff>
      <xdr:row>33</xdr:row>
      <xdr:rowOff>71664</xdr:rowOff>
    </xdr:to>
    <xdr:cxnSp macro="">
      <xdr:nvCxnSpPr>
        <xdr:cNvPr id="69" name="直線コネクタ 68"/>
        <xdr:cNvCxnSpPr/>
      </xdr:nvCxnSpPr>
      <xdr:spPr>
        <a:xfrm>
          <a:off x="2019300" y="57273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91258</xdr:rowOff>
    </xdr:from>
    <xdr:to>
      <xdr:col>10</xdr:col>
      <xdr:colOff>114300</xdr:colOff>
      <xdr:row>33</xdr:row>
      <xdr:rowOff>69487</xdr:rowOff>
    </xdr:to>
    <xdr:cxnSp macro="">
      <xdr:nvCxnSpPr>
        <xdr:cNvPr id="72" name="直線コネクタ 71"/>
        <xdr:cNvCxnSpPr/>
      </xdr:nvCxnSpPr>
      <xdr:spPr>
        <a:xfrm>
          <a:off x="1130300" y="5406208"/>
          <a:ext cx="889000" cy="3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66584</xdr:rowOff>
    </xdr:from>
    <xdr:to>
      <xdr:col>24</xdr:col>
      <xdr:colOff>114300</xdr:colOff>
      <xdr:row>33</xdr:row>
      <xdr:rowOff>168184</xdr:rowOff>
    </xdr:to>
    <xdr:sp macro="" textlink="">
      <xdr:nvSpPr>
        <xdr:cNvPr id="82" name="楕円 81"/>
        <xdr:cNvSpPr/>
      </xdr:nvSpPr>
      <xdr:spPr>
        <a:xfrm>
          <a:off x="4584700" y="57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89461</xdr:rowOff>
    </xdr:from>
    <xdr:ext cx="469744" cy="259045"/>
    <xdr:sp macro="" textlink="">
      <xdr:nvSpPr>
        <xdr:cNvPr id="83" name="議会費該当値テキスト"/>
        <xdr:cNvSpPr txBox="1"/>
      </xdr:nvSpPr>
      <xdr:spPr>
        <a:xfrm>
          <a:off x="4686300"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25219</xdr:rowOff>
    </xdr:from>
    <xdr:to>
      <xdr:col>20</xdr:col>
      <xdr:colOff>38100</xdr:colOff>
      <xdr:row>33</xdr:row>
      <xdr:rowOff>126819</xdr:rowOff>
    </xdr:to>
    <xdr:sp macro="" textlink="">
      <xdr:nvSpPr>
        <xdr:cNvPr id="84" name="楕円 83"/>
        <xdr:cNvSpPr/>
      </xdr:nvSpPr>
      <xdr:spPr>
        <a:xfrm>
          <a:off x="3746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143346</xdr:rowOff>
    </xdr:from>
    <xdr:ext cx="469744" cy="259045"/>
    <xdr:sp macro="" textlink="">
      <xdr:nvSpPr>
        <xdr:cNvPr id="85" name="テキスト ボックス 84"/>
        <xdr:cNvSpPr txBox="1"/>
      </xdr:nvSpPr>
      <xdr:spPr>
        <a:xfrm>
          <a:off x="3562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20864</xdr:rowOff>
    </xdr:from>
    <xdr:to>
      <xdr:col>15</xdr:col>
      <xdr:colOff>101600</xdr:colOff>
      <xdr:row>33</xdr:row>
      <xdr:rowOff>122464</xdr:rowOff>
    </xdr:to>
    <xdr:sp macro="" textlink="">
      <xdr:nvSpPr>
        <xdr:cNvPr id="86" name="楕円 85"/>
        <xdr:cNvSpPr/>
      </xdr:nvSpPr>
      <xdr:spPr>
        <a:xfrm>
          <a:off x="2857500" y="5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138991</xdr:rowOff>
    </xdr:from>
    <xdr:ext cx="469744" cy="259045"/>
    <xdr:sp macro="" textlink="">
      <xdr:nvSpPr>
        <xdr:cNvPr id="87" name="テキスト ボックス 86"/>
        <xdr:cNvSpPr txBox="1"/>
      </xdr:nvSpPr>
      <xdr:spPr>
        <a:xfrm>
          <a:off x="2673428" y="54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18687</xdr:rowOff>
    </xdr:from>
    <xdr:to>
      <xdr:col>10</xdr:col>
      <xdr:colOff>165100</xdr:colOff>
      <xdr:row>33</xdr:row>
      <xdr:rowOff>120287</xdr:rowOff>
    </xdr:to>
    <xdr:sp macro="" textlink="">
      <xdr:nvSpPr>
        <xdr:cNvPr id="88" name="楕円 87"/>
        <xdr:cNvSpPr/>
      </xdr:nvSpPr>
      <xdr:spPr>
        <a:xfrm>
          <a:off x="1968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136814</xdr:rowOff>
    </xdr:from>
    <xdr:ext cx="469744" cy="259045"/>
    <xdr:sp macro="" textlink="">
      <xdr:nvSpPr>
        <xdr:cNvPr id="89" name="テキスト ボックス 88"/>
        <xdr:cNvSpPr txBox="1"/>
      </xdr:nvSpPr>
      <xdr:spPr>
        <a:xfrm>
          <a:off x="1784428"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40458</xdr:rowOff>
    </xdr:from>
    <xdr:to>
      <xdr:col>6</xdr:col>
      <xdr:colOff>38100</xdr:colOff>
      <xdr:row>31</xdr:row>
      <xdr:rowOff>142058</xdr:rowOff>
    </xdr:to>
    <xdr:sp macro="" textlink="">
      <xdr:nvSpPr>
        <xdr:cNvPr id="90" name="楕円 89"/>
        <xdr:cNvSpPr/>
      </xdr:nvSpPr>
      <xdr:spPr>
        <a:xfrm>
          <a:off x="1079500" y="53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158585</xdr:rowOff>
    </xdr:from>
    <xdr:ext cx="469744" cy="259045"/>
    <xdr:sp macro="" textlink="">
      <xdr:nvSpPr>
        <xdr:cNvPr id="91" name="テキスト ボックス 90"/>
        <xdr:cNvSpPr txBox="1"/>
      </xdr:nvSpPr>
      <xdr:spPr>
        <a:xfrm>
          <a:off x="895428" y="51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50649</xdr:rowOff>
    </xdr:from>
    <xdr:to>
      <xdr:col>24</xdr:col>
      <xdr:colOff>63500</xdr:colOff>
      <xdr:row>58</xdr:row>
      <xdr:rowOff>27206</xdr:rowOff>
    </xdr:to>
    <xdr:cxnSp macro="">
      <xdr:nvCxnSpPr>
        <xdr:cNvPr id="120" name="直線コネクタ 119"/>
        <xdr:cNvCxnSpPr/>
      </xdr:nvCxnSpPr>
      <xdr:spPr>
        <a:xfrm flipV="1">
          <a:off x="3797300" y="9823299"/>
          <a:ext cx="838200" cy="1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89574</xdr:rowOff>
    </xdr:from>
    <xdr:ext cx="534377" cy="259045"/>
    <xdr:sp macro="" textlink="">
      <xdr:nvSpPr>
        <xdr:cNvPr id="121" name="総務費平均値テキスト"/>
        <xdr:cNvSpPr txBox="1"/>
      </xdr:nvSpPr>
      <xdr:spPr>
        <a:xfrm>
          <a:off x="4686300" y="9862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102415</xdr:rowOff>
    </xdr:from>
    <xdr:to>
      <xdr:col>19</xdr:col>
      <xdr:colOff>177800</xdr:colOff>
      <xdr:row>58</xdr:row>
      <xdr:rowOff>27206</xdr:rowOff>
    </xdr:to>
    <xdr:cxnSp macro="">
      <xdr:nvCxnSpPr>
        <xdr:cNvPr id="123" name="直線コネクタ 122"/>
        <xdr:cNvCxnSpPr/>
      </xdr:nvCxnSpPr>
      <xdr:spPr>
        <a:xfrm>
          <a:off x="2908300" y="9875065"/>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102415</xdr:rowOff>
    </xdr:from>
    <xdr:to>
      <xdr:col>15</xdr:col>
      <xdr:colOff>50800</xdr:colOff>
      <xdr:row>58</xdr:row>
      <xdr:rowOff>49605</xdr:rowOff>
    </xdr:to>
    <xdr:cxnSp macro="">
      <xdr:nvCxnSpPr>
        <xdr:cNvPr id="126" name="直線コネクタ 125"/>
        <xdr:cNvCxnSpPr/>
      </xdr:nvCxnSpPr>
      <xdr:spPr>
        <a:xfrm flipV="1">
          <a:off x="2019300" y="9875065"/>
          <a:ext cx="889000" cy="1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23598</xdr:rowOff>
    </xdr:from>
    <xdr:to>
      <xdr:col>10</xdr:col>
      <xdr:colOff>114300</xdr:colOff>
      <xdr:row>58</xdr:row>
      <xdr:rowOff>49605</xdr:rowOff>
    </xdr:to>
    <xdr:cxnSp macro="">
      <xdr:nvCxnSpPr>
        <xdr:cNvPr id="129" name="直線コネクタ 128"/>
        <xdr:cNvCxnSpPr/>
      </xdr:nvCxnSpPr>
      <xdr:spPr>
        <a:xfrm>
          <a:off x="1130300" y="9967698"/>
          <a:ext cx="889000" cy="2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81607</xdr:rowOff>
    </xdr:from>
    <xdr:ext cx="534377" cy="259045"/>
    <xdr:sp macro="" textlink="">
      <xdr:nvSpPr>
        <xdr:cNvPr id="133" name="テキスト ボックス 132"/>
        <xdr:cNvSpPr txBox="1"/>
      </xdr:nvSpPr>
      <xdr:spPr>
        <a:xfrm>
          <a:off x="863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171299</xdr:rowOff>
    </xdr:from>
    <xdr:to>
      <xdr:col>24</xdr:col>
      <xdr:colOff>114300</xdr:colOff>
      <xdr:row>57</xdr:row>
      <xdr:rowOff>101449</xdr:rowOff>
    </xdr:to>
    <xdr:sp macro="" textlink="">
      <xdr:nvSpPr>
        <xdr:cNvPr id="139" name="楕円 138"/>
        <xdr:cNvSpPr/>
      </xdr:nvSpPr>
      <xdr:spPr>
        <a:xfrm>
          <a:off x="4584700" y="97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22726</xdr:rowOff>
    </xdr:from>
    <xdr:ext cx="534377" cy="259045"/>
    <xdr:sp macro="" textlink="">
      <xdr:nvSpPr>
        <xdr:cNvPr id="140" name="総務費該当値テキスト"/>
        <xdr:cNvSpPr txBox="1"/>
      </xdr:nvSpPr>
      <xdr:spPr>
        <a:xfrm>
          <a:off x="4686300" y="96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147856</xdr:rowOff>
    </xdr:from>
    <xdr:to>
      <xdr:col>20</xdr:col>
      <xdr:colOff>38100</xdr:colOff>
      <xdr:row>58</xdr:row>
      <xdr:rowOff>78006</xdr:rowOff>
    </xdr:to>
    <xdr:sp macro="" textlink="">
      <xdr:nvSpPr>
        <xdr:cNvPr id="141" name="楕円 140"/>
        <xdr:cNvSpPr/>
      </xdr:nvSpPr>
      <xdr:spPr>
        <a:xfrm>
          <a:off x="3746500" y="99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94533</xdr:rowOff>
    </xdr:from>
    <xdr:ext cx="534377" cy="259045"/>
    <xdr:sp macro="" textlink="">
      <xdr:nvSpPr>
        <xdr:cNvPr id="142" name="テキスト ボックス 141"/>
        <xdr:cNvSpPr txBox="1"/>
      </xdr:nvSpPr>
      <xdr:spPr>
        <a:xfrm>
          <a:off x="3530111" y="96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51615</xdr:rowOff>
    </xdr:from>
    <xdr:to>
      <xdr:col>15</xdr:col>
      <xdr:colOff>101600</xdr:colOff>
      <xdr:row>57</xdr:row>
      <xdr:rowOff>153215</xdr:rowOff>
    </xdr:to>
    <xdr:sp macro="" textlink="">
      <xdr:nvSpPr>
        <xdr:cNvPr id="143" name="楕円 142"/>
        <xdr:cNvSpPr/>
      </xdr:nvSpPr>
      <xdr:spPr>
        <a:xfrm>
          <a:off x="2857500" y="98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169742</xdr:rowOff>
    </xdr:from>
    <xdr:ext cx="534377" cy="259045"/>
    <xdr:sp macro="" textlink="">
      <xdr:nvSpPr>
        <xdr:cNvPr id="144" name="テキスト ボックス 143"/>
        <xdr:cNvSpPr txBox="1"/>
      </xdr:nvSpPr>
      <xdr:spPr>
        <a:xfrm>
          <a:off x="2641111" y="959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170255</xdr:rowOff>
    </xdr:from>
    <xdr:to>
      <xdr:col>10</xdr:col>
      <xdr:colOff>165100</xdr:colOff>
      <xdr:row>58</xdr:row>
      <xdr:rowOff>100405</xdr:rowOff>
    </xdr:to>
    <xdr:sp macro="" textlink="">
      <xdr:nvSpPr>
        <xdr:cNvPr id="145" name="楕円 144"/>
        <xdr:cNvSpPr/>
      </xdr:nvSpPr>
      <xdr:spPr>
        <a:xfrm>
          <a:off x="1968500" y="99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91532</xdr:rowOff>
    </xdr:from>
    <xdr:ext cx="534377" cy="259045"/>
    <xdr:sp macro="" textlink="">
      <xdr:nvSpPr>
        <xdr:cNvPr id="146" name="テキスト ボックス 145"/>
        <xdr:cNvSpPr txBox="1"/>
      </xdr:nvSpPr>
      <xdr:spPr>
        <a:xfrm>
          <a:off x="1752111" y="100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144248</xdr:rowOff>
    </xdr:from>
    <xdr:to>
      <xdr:col>6</xdr:col>
      <xdr:colOff>38100</xdr:colOff>
      <xdr:row>58</xdr:row>
      <xdr:rowOff>74398</xdr:rowOff>
    </xdr:to>
    <xdr:sp macro="" textlink="">
      <xdr:nvSpPr>
        <xdr:cNvPr id="147" name="楕円 146"/>
        <xdr:cNvSpPr/>
      </xdr:nvSpPr>
      <xdr:spPr>
        <a:xfrm>
          <a:off x="1079500" y="99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90925</xdr:rowOff>
    </xdr:from>
    <xdr:ext cx="534377" cy="259045"/>
    <xdr:sp macro="" textlink="">
      <xdr:nvSpPr>
        <xdr:cNvPr id="148" name="テキスト ボックス 147"/>
        <xdr:cNvSpPr txBox="1"/>
      </xdr:nvSpPr>
      <xdr:spPr>
        <a:xfrm>
          <a:off x="863111" y="96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30600</xdr:rowOff>
    </xdr:from>
    <xdr:to>
      <xdr:col>24</xdr:col>
      <xdr:colOff>63500</xdr:colOff>
      <xdr:row>72</xdr:row>
      <xdr:rowOff>70682</xdr:rowOff>
    </xdr:to>
    <xdr:cxnSp macro="">
      <xdr:nvCxnSpPr>
        <xdr:cNvPr id="178" name="直線コネクタ 177"/>
        <xdr:cNvCxnSpPr/>
      </xdr:nvCxnSpPr>
      <xdr:spPr>
        <a:xfrm flipV="1">
          <a:off x="3797300" y="12375000"/>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129299</xdr:rowOff>
    </xdr:from>
    <xdr:to>
      <xdr:col>19</xdr:col>
      <xdr:colOff>177800</xdr:colOff>
      <xdr:row>72</xdr:row>
      <xdr:rowOff>70682</xdr:rowOff>
    </xdr:to>
    <xdr:cxnSp macro="">
      <xdr:nvCxnSpPr>
        <xdr:cNvPr id="181" name="直線コネクタ 180"/>
        <xdr:cNvCxnSpPr/>
      </xdr:nvCxnSpPr>
      <xdr:spPr>
        <a:xfrm>
          <a:off x="2908300" y="12302249"/>
          <a:ext cx="8890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129299</xdr:rowOff>
    </xdr:from>
    <xdr:to>
      <xdr:col>15</xdr:col>
      <xdr:colOff>50800</xdr:colOff>
      <xdr:row>72</xdr:row>
      <xdr:rowOff>115735</xdr:rowOff>
    </xdr:to>
    <xdr:cxnSp macro="">
      <xdr:nvCxnSpPr>
        <xdr:cNvPr id="184" name="直線コネクタ 183"/>
        <xdr:cNvCxnSpPr/>
      </xdr:nvCxnSpPr>
      <xdr:spPr>
        <a:xfrm flipV="1">
          <a:off x="2019300" y="12302249"/>
          <a:ext cx="8890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115735</xdr:rowOff>
    </xdr:from>
    <xdr:to>
      <xdr:col>10</xdr:col>
      <xdr:colOff>114300</xdr:colOff>
      <xdr:row>73</xdr:row>
      <xdr:rowOff>78302</xdr:rowOff>
    </xdr:to>
    <xdr:cxnSp macro="">
      <xdr:nvCxnSpPr>
        <xdr:cNvPr id="187" name="直線コネクタ 186"/>
        <xdr:cNvCxnSpPr/>
      </xdr:nvCxnSpPr>
      <xdr:spPr>
        <a:xfrm flipV="1">
          <a:off x="1130300" y="12460135"/>
          <a:ext cx="889000" cy="1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151250</xdr:rowOff>
    </xdr:from>
    <xdr:to>
      <xdr:col>24</xdr:col>
      <xdr:colOff>114300</xdr:colOff>
      <xdr:row>72</xdr:row>
      <xdr:rowOff>81400</xdr:rowOff>
    </xdr:to>
    <xdr:sp macro="" textlink="">
      <xdr:nvSpPr>
        <xdr:cNvPr id="197" name="楕円 196"/>
        <xdr:cNvSpPr/>
      </xdr:nvSpPr>
      <xdr:spPr>
        <a:xfrm>
          <a:off x="4584700" y="123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2677</xdr:rowOff>
    </xdr:from>
    <xdr:ext cx="599010" cy="259045"/>
    <xdr:sp macro="" textlink="">
      <xdr:nvSpPr>
        <xdr:cNvPr id="198" name="民生費該当値テキスト"/>
        <xdr:cNvSpPr txBox="1"/>
      </xdr:nvSpPr>
      <xdr:spPr>
        <a:xfrm>
          <a:off x="4686300" y="1217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19882</xdr:rowOff>
    </xdr:from>
    <xdr:to>
      <xdr:col>20</xdr:col>
      <xdr:colOff>38100</xdr:colOff>
      <xdr:row>72</xdr:row>
      <xdr:rowOff>121482</xdr:rowOff>
    </xdr:to>
    <xdr:sp macro="" textlink="">
      <xdr:nvSpPr>
        <xdr:cNvPr id="199" name="楕円 198"/>
        <xdr:cNvSpPr/>
      </xdr:nvSpPr>
      <xdr:spPr>
        <a:xfrm>
          <a:off x="3746500" y="123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138009</xdr:rowOff>
    </xdr:from>
    <xdr:ext cx="599010" cy="259045"/>
    <xdr:sp macro="" textlink="">
      <xdr:nvSpPr>
        <xdr:cNvPr id="200" name="テキスト ボックス 199"/>
        <xdr:cNvSpPr txBox="1"/>
      </xdr:nvSpPr>
      <xdr:spPr>
        <a:xfrm>
          <a:off x="3497795" y="1213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78499</xdr:rowOff>
    </xdr:from>
    <xdr:to>
      <xdr:col>15</xdr:col>
      <xdr:colOff>101600</xdr:colOff>
      <xdr:row>72</xdr:row>
      <xdr:rowOff>8649</xdr:rowOff>
    </xdr:to>
    <xdr:sp macro="" textlink="">
      <xdr:nvSpPr>
        <xdr:cNvPr id="201" name="楕円 200"/>
        <xdr:cNvSpPr/>
      </xdr:nvSpPr>
      <xdr:spPr>
        <a:xfrm>
          <a:off x="2857500" y="122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25176</xdr:rowOff>
    </xdr:from>
    <xdr:ext cx="599010" cy="259045"/>
    <xdr:sp macro="" textlink="">
      <xdr:nvSpPr>
        <xdr:cNvPr id="202" name="テキスト ボックス 201"/>
        <xdr:cNvSpPr txBox="1"/>
      </xdr:nvSpPr>
      <xdr:spPr>
        <a:xfrm>
          <a:off x="2608795" y="1202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64935</xdr:rowOff>
    </xdr:from>
    <xdr:to>
      <xdr:col>10</xdr:col>
      <xdr:colOff>165100</xdr:colOff>
      <xdr:row>72</xdr:row>
      <xdr:rowOff>166535</xdr:rowOff>
    </xdr:to>
    <xdr:sp macro="" textlink="">
      <xdr:nvSpPr>
        <xdr:cNvPr id="203" name="楕円 202"/>
        <xdr:cNvSpPr/>
      </xdr:nvSpPr>
      <xdr:spPr>
        <a:xfrm>
          <a:off x="1968500" y="12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11612</xdr:rowOff>
    </xdr:from>
    <xdr:ext cx="599010" cy="259045"/>
    <xdr:sp macro="" textlink="">
      <xdr:nvSpPr>
        <xdr:cNvPr id="204" name="テキスト ボックス 203"/>
        <xdr:cNvSpPr txBox="1"/>
      </xdr:nvSpPr>
      <xdr:spPr>
        <a:xfrm>
          <a:off x="1719795" y="1218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27502</xdr:rowOff>
    </xdr:from>
    <xdr:to>
      <xdr:col>6</xdr:col>
      <xdr:colOff>38100</xdr:colOff>
      <xdr:row>73</xdr:row>
      <xdr:rowOff>129102</xdr:rowOff>
    </xdr:to>
    <xdr:sp macro="" textlink="">
      <xdr:nvSpPr>
        <xdr:cNvPr id="205" name="楕円 204"/>
        <xdr:cNvSpPr/>
      </xdr:nvSpPr>
      <xdr:spPr>
        <a:xfrm>
          <a:off x="1079500" y="125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145629</xdr:rowOff>
    </xdr:from>
    <xdr:ext cx="599010" cy="259045"/>
    <xdr:sp macro="" textlink="">
      <xdr:nvSpPr>
        <xdr:cNvPr id="206" name="テキスト ボックス 205"/>
        <xdr:cNvSpPr txBox="1"/>
      </xdr:nvSpPr>
      <xdr:spPr>
        <a:xfrm>
          <a:off x="830795" y="1231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21678</xdr:rowOff>
    </xdr:from>
    <xdr:to>
      <xdr:col>24</xdr:col>
      <xdr:colOff>63500</xdr:colOff>
      <xdr:row>93</xdr:row>
      <xdr:rowOff>95450</xdr:rowOff>
    </xdr:to>
    <xdr:cxnSp macro="">
      <xdr:nvCxnSpPr>
        <xdr:cNvPr id="238" name="直線コネクタ 237"/>
        <xdr:cNvCxnSpPr/>
      </xdr:nvCxnSpPr>
      <xdr:spPr>
        <a:xfrm>
          <a:off x="3797300" y="15966528"/>
          <a:ext cx="838200" cy="7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162234</xdr:rowOff>
    </xdr:from>
    <xdr:to>
      <xdr:col>19</xdr:col>
      <xdr:colOff>177800</xdr:colOff>
      <xdr:row>93</xdr:row>
      <xdr:rowOff>21678</xdr:rowOff>
    </xdr:to>
    <xdr:cxnSp macro="">
      <xdr:nvCxnSpPr>
        <xdr:cNvPr id="241" name="直線コネクタ 240"/>
        <xdr:cNvCxnSpPr/>
      </xdr:nvCxnSpPr>
      <xdr:spPr>
        <a:xfrm>
          <a:off x="2908300" y="15592734"/>
          <a:ext cx="889000" cy="3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162234</xdr:rowOff>
    </xdr:from>
    <xdr:to>
      <xdr:col>15</xdr:col>
      <xdr:colOff>50800</xdr:colOff>
      <xdr:row>93</xdr:row>
      <xdr:rowOff>135258</xdr:rowOff>
    </xdr:to>
    <xdr:cxnSp macro="">
      <xdr:nvCxnSpPr>
        <xdr:cNvPr id="244" name="直線コネクタ 243"/>
        <xdr:cNvCxnSpPr/>
      </xdr:nvCxnSpPr>
      <xdr:spPr>
        <a:xfrm flipV="1">
          <a:off x="2019300" y="15592734"/>
          <a:ext cx="889000" cy="48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6" name="テキスト ボックス 245"/>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135258</xdr:rowOff>
    </xdr:from>
    <xdr:to>
      <xdr:col>10</xdr:col>
      <xdr:colOff>114300</xdr:colOff>
      <xdr:row>95</xdr:row>
      <xdr:rowOff>15211</xdr:rowOff>
    </xdr:to>
    <xdr:cxnSp macro="">
      <xdr:nvCxnSpPr>
        <xdr:cNvPr id="247" name="直線コネクタ 246"/>
        <xdr:cNvCxnSpPr/>
      </xdr:nvCxnSpPr>
      <xdr:spPr>
        <a:xfrm flipV="1">
          <a:off x="1130300" y="16080108"/>
          <a:ext cx="889000" cy="2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44650</xdr:rowOff>
    </xdr:from>
    <xdr:to>
      <xdr:col>24</xdr:col>
      <xdr:colOff>114300</xdr:colOff>
      <xdr:row>93</xdr:row>
      <xdr:rowOff>146250</xdr:rowOff>
    </xdr:to>
    <xdr:sp macro="" textlink="">
      <xdr:nvSpPr>
        <xdr:cNvPr id="257" name="楕円 256"/>
        <xdr:cNvSpPr/>
      </xdr:nvSpPr>
      <xdr:spPr>
        <a:xfrm>
          <a:off x="4584700" y="159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67527</xdr:rowOff>
    </xdr:from>
    <xdr:ext cx="534377" cy="259045"/>
    <xdr:sp macro="" textlink="">
      <xdr:nvSpPr>
        <xdr:cNvPr id="258" name="衛生費該当値テキスト"/>
        <xdr:cNvSpPr txBox="1"/>
      </xdr:nvSpPr>
      <xdr:spPr>
        <a:xfrm>
          <a:off x="4686300" y="1584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142328</xdr:rowOff>
    </xdr:from>
    <xdr:to>
      <xdr:col>20</xdr:col>
      <xdr:colOff>38100</xdr:colOff>
      <xdr:row>93</xdr:row>
      <xdr:rowOff>72478</xdr:rowOff>
    </xdr:to>
    <xdr:sp macro="" textlink="">
      <xdr:nvSpPr>
        <xdr:cNvPr id="259" name="楕円 258"/>
        <xdr:cNvSpPr/>
      </xdr:nvSpPr>
      <xdr:spPr>
        <a:xfrm>
          <a:off x="3746500" y="15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89005</xdr:rowOff>
    </xdr:from>
    <xdr:ext cx="534377" cy="259045"/>
    <xdr:sp macro="" textlink="">
      <xdr:nvSpPr>
        <xdr:cNvPr id="260" name="テキスト ボックス 259"/>
        <xdr:cNvSpPr txBox="1"/>
      </xdr:nvSpPr>
      <xdr:spPr>
        <a:xfrm>
          <a:off x="3530111" y="156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111434</xdr:rowOff>
    </xdr:from>
    <xdr:to>
      <xdr:col>15</xdr:col>
      <xdr:colOff>101600</xdr:colOff>
      <xdr:row>91</xdr:row>
      <xdr:rowOff>41584</xdr:rowOff>
    </xdr:to>
    <xdr:sp macro="" textlink="">
      <xdr:nvSpPr>
        <xdr:cNvPr id="261" name="楕円 260"/>
        <xdr:cNvSpPr/>
      </xdr:nvSpPr>
      <xdr:spPr>
        <a:xfrm>
          <a:off x="2857500" y="155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58111</xdr:rowOff>
    </xdr:from>
    <xdr:ext cx="534377" cy="259045"/>
    <xdr:sp macro="" textlink="">
      <xdr:nvSpPr>
        <xdr:cNvPr id="262" name="テキスト ボックス 261"/>
        <xdr:cNvSpPr txBox="1"/>
      </xdr:nvSpPr>
      <xdr:spPr>
        <a:xfrm>
          <a:off x="2641111" y="153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84458</xdr:rowOff>
    </xdr:from>
    <xdr:to>
      <xdr:col>10</xdr:col>
      <xdr:colOff>165100</xdr:colOff>
      <xdr:row>94</xdr:row>
      <xdr:rowOff>14608</xdr:rowOff>
    </xdr:to>
    <xdr:sp macro="" textlink="">
      <xdr:nvSpPr>
        <xdr:cNvPr id="263" name="楕円 262"/>
        <xdr:cNvSpPr/>
      </xdr:nvSpPr>
      <xdr:spPr>
        <a:xfrm>
          <a:off x="1968500" y="160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31135</xdr:rowOff>
    </xdr:from>
    <xdr:ext cx="534377" cy="259045"/>
    <xdr:sp macro="" textlink="">
      <xdr:nvSpPr>
        <xdr:cNvPr id="264" name="テキスト ボックス 263"/>
        <xdr:cNvSpPr txBox="1"/>
      </xdr:nvSpPr>
      <xdr:spPr>
        <a:xfrm>
          <a:off x="1752111" y="158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135861</xdr:rowOff>
    </xdr:from>
    <xdr:to>
      <xdr:col>6</xdr:col>
      <xdr:colOff>38100</xdr:colOff>
      <xdr:row>95</xdr:row>
      <xdr:rowOff>66011</xdr:rowOff>
    </xdr:to>
    <xdr:sp macro="" textlink="">
      <xdr:nvSpPr>
        <xdr:cNvPr id="265" name="楕円 264"/>
        <xdr:cNvSpPr/>
      </xdr:nvSpPr>
      <xdr:spPr>
        <a:xfrm>
          <a:off x="1079500" y="162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82538</xdr:rowOff>
    </xdr:from>
    <xdr:ext cx="534377" cy="259045"/>
    <xdr:sp macro="" textlink="">
      <xdr:nvSpPr>
        <xdr:cNvPr id="266" name="テキスト ボックス 265"/>
        <xdr:cNvSpPr txBox="1"/>
      </xdr:nvSpPr>
      <xdr:spPr>
        <a:xfrm>
          <a:off x="863111" y="160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32334</xdr:rowOff>
    </xdr:from>
    <xdr:to>
      <xdr:col>55</xdr:col>
      <xdr:colOff>0</xdr:colOff>
      <xdr:row>38</xdr:row>
      <xdr:rowOff>32410</xdr:rowOff>
    </xdr:to>
    <xdr:cxnSp macro="">
      <xdr:nvCxnSpPr>
        <xdr:cNvPr id="295" name="直線コネクタ 294"/>
        <xdr:cNvCxnSpPr/>
      </xdr:nvCxnSpPr>
      <xdr:spPr>
        <a:xfrm flipV="1">
          <a:off x="9639300" y="654743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134078</xdr:rowOff>
    </xdr:from>
    <xdr:ext cx="469744" cy="259045"/>
    <xdr:sp macro="" textlink="">
      <xdr:nvSpPr>
        <xdr:cNvPr id="296" name="労働費平均値テキスト"/>
        <xdr:cNvSpPr txBox="1"/>
      </xdr:nvSpPr>
      <xdr:spPr>
        <a:xfrm>
          <a:off x="10528300" y="647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30353</xdr:rowOff>
    </xdr:from>
    <xdr:to>
      <xdr:col>50</xdr:col>
      <xdr:colOff>114300</xdr:colOff>
      <xdr:row>38</xdr:row>
      <xdr:rowOff>32410</xdr:rowOff>
    </xdr:to>
    <xdr:cxnSp macro="">
      <xdr:nvCxnSpPr>
        <xdr:cNvPr id="298" name="直線コネクタ 297"/>
        <xdr:cNvCxnSpPr/>
      </xdr:nvCxnSpPr>
      <xdr:spPr>
        <a:xfrm>
          <a:off x="8750300" y="654545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77309</xdr:rowOff>
    </xdr:from>
    <xdr:ext cx="469744" cy="259045"/>
    <xdr:sp macro="" textlink="">
      <xdr:nvSpPr>
        <xdr:cNvPr id="300" name="テキスト ボックス 299"/>
        <xdr:cNvSpPr txBox="1"/>
      </xdr:nvSpPr>
      <xdr:spPr>
        <a:xfrm>
          <a:off x="9404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30353</xdr:rowOff>
    </xdr:from>
    <xdr:to>
      <xdr:col>45</xdr:col>
      <xdr:colOff>177800</xdr:colOff>
      <xdr:row>38</xdr:row>
      <xdr:rowOff>33477</xdr:rowOff>
    </xdr:to>
    <xdr:cxnSp macro="">
      <xdr:nvCxnSpPr>
        <xdr:cNvPr id="301" name="直線コネクタ 300"/>
        <xdr:cNvCxnSpPr/>
      </xdr:nvCxnSpPr>
      <xdr:spPr>
        <a:xfrm flipV="1">
          <a:off x="7861300" y="6545453"/>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85082</xdr:rowOff>
    </xdr:from>
    <xdr:ext cx="469744" cy="259045"/>
    <xdr:sp macro="" textlink="">
      <xdr:nvSpPr>
        <xdr:cNvPr id="303" name="テキスト ボックス 302"/>
        <xdr:cNvSpPr txBox="1"/>
      </xdr:nvSpPr>
      <xdr:spPr>
        <a:xfrm>
          <a:off x="8515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33172</xdr:rowOff>
    </xdr:from>
    <xdr:to>
      <xdr:col>41</xdr:col>
      <xdr:colOff>50800</xdr:colOff>
      <xdr:row>38</xdr:row>
      <xdr:rowOff>33477</xdr:rowOff>
    </xdr:to>
    <xdr:cxnSp macro="">
      <xdr:nvCxnSpPr>
        <xdr:cNvPr id="304" name="直線コネクタ 303"/>
        <xdr:cNvCxnSpPr/>
      </xdr:nvCxnSpPr>
      <xdr:spPr>
        <a:xfrm>
          <a:off x="6972300" y="654827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93387</xdr:rowOff>
    </xdr:from>
    <xdr:ext cx="469744" cy="259045"/>
    <xdr:sp macro="" textlink="">
      <xdr:nvSpPr>
        <xdr:cNvPr id="306" name="テキスト ボックス 305"/>
        <xdr:cNvSpPr txBox="1"/>
      </xdr:nvSpPr>
      <xdr:spPr>
        <a:xfrm>
          <a:off x="7626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93692</xdr:rowOff>
    </xdr:from>
    <xdr:ext cx="469744" cy="259045"/>
    <xdr:sp macro="" textlink="">
      <xdr:nvSpPr>
        <xdr:cNvPr id="308" name="テキスト ボックス 307"/>
        <xdr:cNvSpPr txBox="1"/>
      </xdr:nvSpPr>
      <xdr:spPr>
        <a:xfrm>
          <a:off x="6737428"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152984</xdr:rowOff>
    </xdr:from>
    <xdr:to>
      <xdr:col>55</xdr:col>
      <xdr:colOff>50800</xdr:colOff>
      <xdr:row>38</xdr:row>
      <xdr:rowOff>83134</xdr:rowOff>
    </xdr:to>
    <xdr:sp macro="" textlink="">
      <xdr:nvSpPr>
        <xdr:cNvPr id="314" name="楕円 313"/>
        <xdr:cNvSpPr/>
      </xdr:nvSpPr>
      <xdr:spPr>
        <a:xfrm>
          <a:off x="10426700" y="6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4411</xdr:rowOff>
    </xdr:from>
    <xdr:ext cx="469744" cy="259045"/>
    <xdr:sp macro="" textlink="">
      <xdr:nvSpPr>
        <xdr:cNvPr id="315" name="労働費該当値テキスト"/>
        <xdr:cNvSpPr txBox="1"/>
      </xdr:nvSpPr>
      <xdr:spPr>
        <a:xfrm>
          <a:off x="10528300" y="63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153060</xdr:rowOff>
    </xdr:from>
    <xdr:to>
      <xdr:col>50</xdr:col>
      <xdr:colOff>165100</xdr:colOff>
      <xdr:row>38</xdr:row>
      <xdr:rowOff>83210</xdr:rowOff>
    </xdr:to>
    <xdr:sp macro="" textlink="">
      <xdr:nvSpPr>
        <xdr:cNvPr id="316" name="楕円 315"/>
        <xdr:cNvSpPr/>
      </xdr:nvSpPr>
      <xdr:spPr>
        <a:xfrm>
          <a:off x="9588500" y="6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99737</xdr:rowOff>
    </xdr:from>
    <xdr:ext cx="469744" cy="259045"/>
    <xdr:sp macro="" textlink="">
      <xdr:nvSpPr>
        <xdr:cNvPr id="317" name="テキスト ボックス 316"/>
        <xdr:cNvSpPr txBox="1"/>
      </xdr:nvSpPr>
      <xdr:spPr>
        <a:xfrm>
          <a:off x="9404428" y="62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151003</xdr:rowOff>
    </xdr:from>
    <xdr:to>
      <xdr:col>46</xdr:col>
      <xdr:colOff>38100</xdr:colOff>
      <xdr:row>38</xdr:row>
      <xdr:rowOff>81153</xdr:rowOff>
    </xdr:to>
    <xdr:sp macro="" textlink="">
      <xdr:nvSpPr>
        <xdr:cNvPr id="318" name="楕円 317"/>
        <xdr:cNvSpPr/>
      </xdr:nvSpPr>
      <xdr:spPr>
        <a:xfrm>
          <a:off x="8699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97680</xdr:rowOff>
    </xdr:from>
    <xdr:ext cx="469744" cy="259045"/>
    <xdr:sp macro="" textlink="">
      <xdr:nvSpPr>
        <xdr:cNvPr id="319" name="テキスト ボックス 318"/>
        <xdr:cNvSpPr txBox="1"/>
      </xdr:nvSpPr>
      <xdr:spPr>
        <a:xfrm>
          <a:off x="8515428" y="626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154127</xdr:rowOff>
    </xdr:from>
    <xdr:to>
      <xdr:col>41</xdr:col>
      <xdr:colOff>101600</xdr:colOff>
      <xdr:row>38</xdr:row>
      <xdr:rowOff>84277</xdr:rowOff>
    </xdr:to>
    <xdr:sp macro="" textlink="">
      <xdr:nvSpPr>
        <xdr:cNvPr id="320" name="楕円 319"/>
        <xdr:cNvSpPr/>
      </xdr:nvSpPr>
      <xdr:spPr>
        <a:xfrm>
          <a:off x="7810500" y="649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100804</xdr:rowOff>
    </xdr:from>
    <xdr:ext cx="469744" cy="259045"/>
    <xdr:sp macro="" textlink="">
      <xdr:nvSpPr>
        <xdr:cNvPr id="321" name="テキスト ボックス 320"/>
        <xdr:cNvSpPr txBox="1"/>
      </xdr:nvSpPr>
      <xdr:spPr>
        <a:xfrm>
          <a:off x="7626428" y="627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153822</xdr:rowOff>
    </xdr:from>
    <xdr:to>
      <xdr:col>36</xdr:col>
      <xdr:colOff>165100</xdr:colOff>
      <xdr:row>38</xdr:row>
      <xdr:rowOff>83972</xdr:rowOff>
    </xdr:to>
    <xdr:sp macro="" textlink="">
      <xdr:nvSpPr>
        <xdr:cNvPr id="322" name="楕円 321"/>
        <xdr:cNvSpPr/>
      </xdr:nvSpPr>
      <xdr:spPr>
        <a:xfrm>
          <a:off x="6921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100499</xdr:rowOff>
    </xdr:from>
    <xdr:ext cx="469744" cy="259045"/>
    <xdr:sp macro="" textlink="">
      <xdr:nvSpPr>
        <xdr:cNvPr id="323" name="テキスト ボックス 322"/>
        <xdr:cNvSpPr txBox="1"/>
      </xdr:nvSpPr>
      <xdr:spPr>
        <a:xfrm>
          <a:off x="6737428" y="62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168340</xdr:rowOff>
    </xdr:from>
    <xdr:to>
      <xdr:col>55</xdr:col>
      <xdr:colOff>0</xdr:colOff>
      <xdr:row>58</xdr:row>
      <xdr:rowOff>4466</xdr:rowOff>
    </xdr:to>
    <xdr:cxnSp macro="">
      <xdr:nvCxnSpPr>
        <xdr:cNvPr id="354" name="直線コネクタ 353"/>
        <xdr:cNvCxnSpPr/>
      </xdr:nvCxnSpPr>
      <xdr:spPr>
        <a:xfrm>
          <a:off x="9639300" y="9940990"/>
          <a:ext cx="8382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109949</xdr:rowOff>
    </xdr:from>
    <xdr:to>
      <xdr:col>50</xdr:col>
      <xdr:colOff>114300</xdr:colOff>
      <xdr:row>57</xdr:row>
      <xdr:rowOff>168340</xdr:rowOff>
    </xdr:to>
    <xdr:cxnSp macro="">
      <xdr:nvCxnSpPr>
        <xdr:cNvPr id="357" name="直線コネクタ 356"/>
        <xdr:cNvCxnSpPr/>
      </xdr:nvCxnSpPr>
      <xdr:spPr>
        <a:xfrm>
          <a:off x="8750300" y="9882599"/>
          <a:ext cx="889000" cy="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68111</xdr:rowOff>
    </xdr:from>
    <xdr:ext cx="469744" cy="259045"/>
    <xdr:sp macro="" textlink="">
      <xdr:nvSpPr>
        <xdr:cNvPr id="359" name="テキスト ボックス 358"/>
        <xdr:cNvSpPr txBox="1"/>
      </xdr:nvSpPr>
      <xdr:spPr>
        <a:xfrm>
          <a:off x="9404428" y="1001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109949</xdr:rowOff>
    </xdr:from>
    <xdr:to>
      <xdr:col>45</xdr:col>
      <xdr:colOff>177800</xdr:colOff>
      <xdr:row>58</xdr:row>
      <xdr:rowOff>37548</xdr:rowOff>
    </xdr:to>
    <xdr:cxnSp macro="">
      <xdr:nvCxnSpPr>
        <xdr:cNvPr id="360" name="直線コネクタ 359"/>
        <xdr:cNvCxnSpPr/>
      </xdr:nvCxnSpPr>
      <xdr:spPr>
        <a:xfrm flipV="1">
          <a:off x="7861300" y="9882599"/>
          <a:ext cx="8890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57759</xdr:rowOff>
    </xdr:from>
    <xdr:ext cx="469744" cy="259045"/>
    <xdr:sp macro="" textlink="">
      <xdr:nvSpPr>
        <xdr:cNvPr id="362" name="テキスト ボックス 361"/>
        <xdr:cNvSpPr txBox="1"/>
      </xdr:nvSpPr>
      <xdr:spPr>
        <a:xfrm>
          <a:off x="8515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10868</xdr:rowOff>
    </xdr:from>
    <xdr:to>
      <xdr:col>41</xdr:col>
      <xdr:colOff>50800</xdr:colOff>
      <xdr:row>58</xdr:row>
      <xdr:rowOff>37548</xdr:rowOff>
    </xdr:to>
    <xdr:cxnSp macro="">
      <xdr:nvCxnSpPr>
        <xdr:cNvPr id="363" name="直線コネクタ 362"/>
        <xdr:cNvCxnSpPr/>
      </xdr:nvCxnSpPr>
      <xdr:spPr>
        <a:xfrm>
          <a:off x="6972300" y="9954968"/>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84145</xdr:rowOff>
    </xdr:from>
    <xdr:ext cx="469744" cy="259045"/>
    <xdr:sp macro="" textlink="">
      <xdr:nvSpPr>
        <xdr:cNvPr id="367" name="テキスト ボックス 366"/>
        <xdr:cNvSpPr txBox="1"/>
      </xdr:nvSpPr>
      <xdr:spPr>
        <a:xfrm>
          <a:off x="6737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125116</xdr:rowOff>
    </xdr:from>
    <xdr:to>
      <xdr:col>55</xdr:col>
      <xdr:colOff>50800</xdr:colOff>
      <xdr:row>58</xdr:row>
      <xdr:rowOff>55266</xdr:rowOff>
    </xdr:to>
    <xdr:sp macro="" textlink="">
      <xdr:nvSpPr>
        <xdr:cNvPr id="373" name="楕円 372"/>
        <xdr:cNvSpPr/>
      </xdr:nvSpPr>
      <xdr:spPr>
        <a:xfrm>
          <a:off x="10426700" y="989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103543</xdr:rowOff>
    </xdr:from>
    <xdr:ext cx="469744" cy="259045"/>
    <xdr:sp macro="" textlink="">
      <xdr:nvSpPr>
        <xdr:cNvPr id="374" name="農林水産業費該当値テキスト"/>
        <xdr:cNvSpPr txBox="1"/>
      </xdr:nvSpPr>
      <xdr:spPr>
        <a:xfrm>
          <a:off x="10528300" y="987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117540</xdr:rowOff>
    </xdr:from>
    <xdr:to>
      <xdr:col>50</xdr:col>
      <xdr:colOff>165100</xdr:colOff>
      <xdr:row>58</xdr:row>
      <xdr:rowOff>47690</xdr:rowOff>
    </xdr:to>
    <xdr:sp macro="" textlink="">
      <xdr:nvSpPr>
        <xdr:cNvPr id="375" name="楕円 374"/>
        <xdr:cNvSpPr/>
      </xdr:nvSpPr>
      <xdr:spPr>
        <a:xfrm>
          <a:off x="9588500" y="98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64217</xdr:rowOff>
    </xdr:from>
    <xdr:ext cx="469744" cy="259045"/>
    <xdr:sp macro="" textlink="">
      <xdr:nvSpPr>
        <xdr:cNvPr id="376" name="テキスト ボックス 375"/>
        <xdr:cNvSpPr txBox="1"/>
      </xdr:nvSpPr>
      <xdr:spPr>
        <a:xfrm>
          <a:off x="9404428" y="966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59149</xdr:rowOff>
    </xdr:from>
    <xdr:to>
      <xdr:col>46</xdr:col>
      <xdr:colOff>38100</xdr:colOff>
      <xdr:row>57</xdr:row>
      <xdr:rowOff>160749</xdr:rowOff>
    </xdr:to>
    <xdr:sp macro="" textlink="">
      <xdr:nvSpPr>
        <xdr:cNvPr id="377" name="楕円 376"/>
        <xdr:cNvSpPr/>
      </xdr:nvSpPr>
      <xdr:spPr>
        <a:xfrm>
          <a:off x="8699500" y="98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5826</xdr:rowOff>
    </xdr:from>
    <xdr:ext cx="534377" cy="259045"/>
    <xdr:sp macro="" textlink="">
      <xdr:nvSpPr>
        <xdr:cNvPr id="378" name="テキスト ボックス 377"/>
        <xdr:cNvSpPr txBox="1"/>
      </xdr:nvSpPr>
      <xdr:spPr>
        <a:xfrm>
          <a:off x="8483111" y="96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158198</xdr:rowOff>
    </xdr:from>
    <xdr:to>
      <xdr:col>41</xdr:col>
      <xdr:colOff>101600</xdr:colOff>
      <xdr:row>58</xdr:row>
      <xdr:rowOff>88348</xdr:rowOff>
    </xdr:to>
    <xdr:sp macro="" textlink="">
      <xdr:nvSpPr>
        <xdr:cNvPr id="379" name="楕円 378"/>
        <xdr:cNvSpPr/>
      </xdr:nvSpPr>
      <xdr:spPr>
        <a:xfrm>
          <a:off x="7810500" y="99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79475</xdr:rowOff>
    </xdr:from>
    <xdr:ext cx="469744" cy="259045"/>
    <xdr:sp macro="" textlink="">
      <xdr:nvSpPr>
        <xdr:cNvPr id="380" name="テキスト ボックス 379"/>
        <xdr:cNvSpPr txBox="1"/>
      </xdr:nvSpPr>
      <xdr:spPr>
        <a:xfrm>
          <a:off x="7626428" y="100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131518</xdr:rowOff>
    </xdr:from>
    <xdr:to>
      <xdr:col>36</xdr:col>
      <xdr:colOff>165100</xdr:colOff>
      <xdr:row>58</xdr:row>
      <xdr:rowOff>61668</xdr:rowOff>
    </xdr:to>
    <xdr:sp macro="" textlink="">
      <xdr:nvSpPr>
        <xdr:cNvPr id="381" name="楕円 380"/>
        <xdr:cNvSpPr/>
      </xdr:nvSpPr>
      <xdr:spPr>
        <a:xfrm>
          <a:off x="6921500" y="99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78195</xdr:rowOff>
    </xdr:from>
    <xdr:ext cx="469744" cy="259045"/>
    <xdr:sp macro="" textlink="">
      <xdr:nvSpPr>
        <xdr:cNvPr id="382" name="テキスト ボックス 381"/>
        <xdr:cNvSpPr txBox="1"/>
      </xdr:nvSpPr>
      <xdr:spPr>
        <a:xfrm>
          <a:off x="6737428" y="967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136637</xdr:rowOff>
    </xdr:from>
    <xdr:to>
      <xdr:col>55</xdr:col>
      <xdr:colOff>0</xdr:colOff>
      <xdr:row>74</xdr:row>
      <xdr:rowOff>171201</xdr:rowOff>
    </xdr:to>
    <xdr:cxnSp macro="">
      <xdr:nvCxnSpPr>
        <xdr:cNvPr id="409" name="直線コネクタ 408"/>
        <xdr:cNvCxnSpPr/>
      </xdr:nvCxnSpPr>
      <xdr:spPr>
        <a:xfrm>
          <a:off x="9639300" y="12823937"/>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136637</xdr:rowOff>
    </xdr:from>
    <xdr:to>
      <xdr:col>50</xdr:col>
      <xdr:colOff>114300</xdr:colOff>
      <xdr:row>74</xdr:row>
      <xdr:rowOff>152776</xdr:rowOff>
    </xdr:to>
    <xdr:cxnSp macro="">
      <xdr:nvCxnSpPr>
        <xdr:cNvPr id="412" name="直線コネクタ 411"/>
        <xdr:cNvCxnSpPr/>
      </xdr:nvCxnSpPr>
      <xdr:spPr>
        <a:xfrm flipV="1">
          <a:off x="8750300" y="12823937"/>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152776</xdr:rowOff>
    </xdr:from>
    <xdr:to>
      <xdr:col>45</xdr:col>
      <xdr:colOff>177800</xdr:colOff>
      <xdr:row>74</xdr:row>
      <xdr:rowOff>167269</xdr:rowOff>
    </xdr:to>
    <xdr:cxnSp macro="">
      <xdr:nvCxnSpPr>
        <xdr:cNvPr id="415" name="直線コネクタ 414"/>
        <xdr:cNvCxnSpPr/>
      </xdr:nvCxnSpPr>
      <xdr:spPr>
        <a:xfrm flipV="1">
          <a:off x="7861300" y="12840076"/>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31893</xdr:rowOff>
    </xdr:from>
    <xdr:to>
      <xdr:col>41</xdr:col>
      <xdr:colOff>50800</xdr:colOff>
      <xdr:row>74</xdr:row>
      <xdr:rowOff>167269</xdr:rowOff>
    </xdr:to>
    <xdr:cxnSp macro="">
      <xdr:nvCxnSpPr>
        <xdr:cNvPr id="418" name="直線コネクタ 417"/>
        <xdr:cNvCxnSpPr/>
      </xdr:nvCxnSpPr>
      <xdr:spPr>
        <a:xfrm>
          <a:off x="6972300" y="12719193"/>
          <a:ext cx="889000" cy="1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120401</xdr:rowOff>
    </xdr:from>
    <xdr:to>
      <xdr:col>55</xdr:col>
      <xdr:colOff>50800</xdr:colOff>
      <xdr:row>75</xdr:row>
      <xdr:rowOff>50551</xdr:rowOff>
    </xdr:to>
    <xdr:sp macro="" textlink="">
      <xdr:nvSpPr>
        <xdr:cNvPr id="428" name="楕円 427"/>
        <xdr:cNvSpPr/>
      </xdr:nvSpPr>
      <xdr:spPr>
        <a:xfrm>
          <a:off x="10426700" y="12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143278</xdr:rowOff>
    </xdr:from>
    <xdr:ext cx="534377" cy="259045"/>
    <xdr:sp macro="" textlink="">
      <xdr:nvSpPr>
        <xdr:cNvPr id="429" name="商工費該当値テキスト"/>
        <xdr:cNvSpPr txBox="1"/>
      </xdr:nvSpPr>
      <xdr:spPr>
        <a:xfrm>
          <a:off x="10528300" y="126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85837</xdr:rowOff>
    </xdr:from>
    <xdr:to>
      <xdr:col>50</xdr:col>
      <xdr:colOff>165100</xdr:colOff>
      <xdr:row>75</xdr:row>
      <xdr:rowOff>15987</xdr:rowOff>
    </xdr:to>
    <xdr:sp macro="" textlink="">
      <xdr:nvSpPr>
        <xdr:cNvPr id="430" name="楕円 429"/>
        <xdr:cNvSpPr/>
      </xdr:nvSpPr>
      <xdr:spPr>
        <a:xfrm>
          <a:off x="9588500" y="127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32514</xdr:rowOff>
    </xdr:from>
    <xdr:ext cx="534377" cy="259045"/>
    <xdr:sp macro="" textlink="">
      <xdr:nvSpPr>
        <xdr:cNvPr id="431" name="テキスト ボックス 430"/>
        <xdr:cNvSpPr txBox="1"/>
      </xdr:nvSpPr>
      <xdr:spPr>
        <a:xfrm>
          <a:off x="9372111" y="125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101976</xdr:rowOff>
    </xdr:from>
    <xdr:to>
      <xdr:col>46</xdr:col>
      <xdr:colOff>38100</xdr:colOff>
      <xdr:row>75</xdr:row>
      <xdr:rowOff>32126</xdr:rowOff>
    </xdr:to>
    <xdr:sp macro="" textlink="">
      <xdr:nvSpPr>
        <xdr:cNvPr id="432" name="楕円 431"/>
        <xdr:cNvSpPr/>
      </xdr:nvSpPr>
      <xdr:spPr>
        <a:xfrm>
          <a:off x="8699500" y="1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48653</xdr:rowOff>
    </xdr:from>
    <xdr:ext cx="534377" cy="259045"/>
    <xdr:sp macro="" textlink="">
      <xdr:nvSpPr>
        <xdr:cNvPr id="433" name="テキスト ボックス 432"/>
        <xdr:cNvSpPr txBox="1"/>
      </xdr:nvSpPr>
      <xdr:spPr>
        <a:xfrm>
          <a:off x="8483111" y="125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116469</xdr:rowOff>
    </xdr:from>
    <xdr:to>
      <xdr:col>41</xdr:col>
      <xdr:colOff>101600</xdr:colOff>
      <xdr:row>75</xdr:row>
      <xdr:rowOff>46619</xdr:rowOff>
    </xdr:to>
    <xdr:sp macro="" textlink="">
      <xdr:nvSpPr>
        <xdr:cNvPr id="434" name="楕円 433"/>
        <xdr:cNvSpPr/>
      </xdr:nvSpPr>
      <xdr:spPr>
        <a:xfrm>
          <a:off x="7810500" y="128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63146</xdr:rowOff>
    </xdr:from>
    <xdr:ext cx="534377" cy="259045"/>
    <xdr:sp macro="" textlink="">
      <xdr:nvSpPr>
        <xdr:cNvPr id="435" name="テキスト ボックス 434"/>
        <xdr:cNvSpPr txBox="1"/>
      </xdr:nvSpPr>
      <xdr:spPr>
        <a:xfrm>
          <a:off x="7594111" y="125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152543</xdr:rowOff>
    </xdr:from>
    <xdr:to>
      <xdr:col>36</xdr:col>
      <xdr:colOff>165100</xdr:colOff>
      <xdr:row>74</xdr:row>
      <xdr:rowOff>82693</xdr:rowOff>
    </xdr:to>
    <xdr:sp macro="" textlink="">
      <xdr:nvSpPr>
        <xdr:cNvPr id="436" name="楕円 435"/>
        <xdr:cNvSpPr/>
      </xdr:nvSpPr>
      <xdr:spPr>
        <a:xfrm>
          <a:off x="6921500" y="126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99220</xdr:rowOff>
    </xdr:from>
    <xdr:ext cx="534377" cy="259045"/>
    <xdr:sp macro="" textlink="">
      <xdr:nvSpPr>
        <xdr:cNvPr id="437" name="テキスト ボックス 436"/>
        <xdr:cNvSpPr txBox="1"/>
      </xdr:nvSpPr>
      <xdr:spPr>
        <a:xfrm>
          <a:off x="6705111" y="124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161384</xdr:rowOff>
    </xdr:from>
    <xdr:to>
      <xdr:col>55</xdr:col>
      <xdr:colOff>0</xdr:colOff>
      <xdr:row>99</xdr:row>
      <xdr:rowOff>11047</xdr:rowOff>
    </xdr:to>
    <xdr:cxnSp macro="">
      <xdr:nvCxnSpPr>
        <xdr:cNvPr id="468" name="直線コネクタ 467"/>
        <xdr:cNvCxnSpPr/>
      </xdr:nvCxnSpPr>
      <xdr:spPr>
        <a:xfrm flipV="1">
          <a:off x="9639300" y="16963484"/>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1237</xdr:rowOff>
    </xdr:from>
    <xdr:to>
      <xdr:col>50</xdr:col>
      <xdr:colOff>114300</xdr:colOff>
      <xdr:row>99</xdr:row>
      <xdr:rowOff>11047</xdr:rowOff>
    </xdr:to>
    <xdr:cxnSp macro="">
      <xdr:nvCxnSpPr>
        <xdr:cNvPr id="471" name="直線コネクタ 470"/>
        <xdr:cNvCxnSpPr/>
      </xdr:nvCxnSpPr>
      <xdr:spPr>
        <a:xfrm>
          <a:off x="8750300" y="16974787"/>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164506</xdr:rowOff>
    </xdr:from>
    <xdr:to>
      <xdr:col>45</xdr:col>
      <xdr:colOff>177800</xdr:colOff>
      <xdr:row>99</xdr:row>
      <xdr:rowOff>1237</xdr:rowOff>
    </xdr:to>
    <xdr:cxnSp macro="">
      <xdr:nvCxnSpPr>
        <xdr:cNvPr id="474" name="直線コネクタ 473"/>
        <xdr:cNvCxnSpPr/>
      </xdr:nvCxnSpPr>
      <xdr:spPr>
        <a:xfrm>
          <a:off x="7861300" y="16966606"/>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164506</xdr:rowOff>
    </xdr:from>
    <xdr:to>
      <xdr:col>41</xdr:col>
      <xdr:colOff>50800</xdr:colOff>
      <xdr:row>98</xdr:row>
      <xdr:rowOff>165931</xdr:rowOff>
    </xdr:to>
    <xdr:cxnSp macro="">
      <xdr:nvCxnSpPr>
        <xdr:cNvPr id="477" name="直線コネクタ 476"/>
        <xdr:cNvCxnSpPr/>
      </xdr:nvCxnSpPr>
      <xdr:spPr>
        <a:xfrm flipV="1">
          <a:off x="6972300" y="16966606"/>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110584</xdr:rowOff>
    </xdr:from>
    <xdr:to>
      <xdr:col>55</xdr:col>
      <xdr:colOff>50800</xdr:colOff>
      <xdr:row>99</xdr:row>
      <xdr:rowOff>40734</xdr:rowOff>
    </xdr:to>
    <xdr:sp macro="" textlink="">
      <xdr:nvSpPr>
        <xdr:cNvPr id="487" name="楕円 486"/>
        <xdr:cNvSpPr/>
      </xdr:nvSpPr>
      <xdr:spPr>
        <a:xfrm>
          <a:off x="10426700" y="169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25511</xdr:rowOff>
    </xdr:from>
    <xdr:ext cx="534377" cy="259045"/>
    <xdr:sp macro="" textlink="">
      <xdr:nvSpPr>
        <xdr:cNvPr id="488" name="土木費該当値テキスト"/>
        <xdr:cNvSpPr txBox="1"/>
      </xdr:nvSpPr>
      <xdr:spPr>
        <a:xfrm>
          <a:off x="10528300" y="168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131697</xdr:rowOff>
    </xdr:from>
    <xdr:to>
      <xdr:col>50</xdr:col>
      <xdr:colOff>165100</xdr:colOff>
      <xdr:row>99</xdr:row>
      <xdr:rowOff>61847</xdr:rowOff>
    </xdr:to>
    <xdr:sp macro="" textlink="">
      <xdr:nvSpPr>
        <xdr:cNvPr id="489" name="楕円 488"/>
        <xdr:cNvSpPr/>
      </xdr:nvSpPr>
      <xdr:spPr>
        <a:xfrm>
          <a:off x="9588500" y="169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52974</xdr:rowOff>
    </xdr:from>
    <xdr:ext cx="534377" cy="259045"/>
    <xdr:sp macro="" textlink="">
      <xdr:nvSpPr>
        <xdr:cNvPr id="490" name="テキスト ボックス 489"/>
        <xdr:cNvSpPr txBox="1"/>
      </xdr:nvSpPr>
      <xdr:spPr>
        <a:xfrm>
          <a:off x="9372111" y="170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121887</xdr:rowOff>
    </xdr:from>
    <xdr:to>
      <xdr:col>46</xdr:col>
      <xdr:colOff>38100</xdr:colOff>
      <xdr:row>99</xdr:row>
      <xdr:rowOff>52037</xdr:rowOff>
    </xdr:to>
    <xdr:sp macro="" textlink="">
      <xdr:nvSpPr>
        <xdr:cNvPr id="491" name="楕円 490"/>
        <xdr:cNvSpPr/>
      </xdr:nvSpPr>
      <xdr:spPr>
        <a:xfrm>
          <a:off x="8699500" y="169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43164</xdr:rowOff>
    </xdr:from>
    <xdr:ext cx="534377" cy="259045"/>
    <xdr:sp macro="" textlink="">
      <xdr:nvSpPr>
        <xdr:cNvPr id="492" name="テキスト ボックス 491"/>
        <xdr:cNvSpPr txBox="1"/>
      </xdr:nvSpPr>
      <xdr:spPr>
        <a:xfrm>
          <a:off x="8483111" y="170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113706</xdr:rowOff>
    </xdr:from>
    <xdr:to>
      <xdr:col>41</xdr:col>
      <xdr:colOff>101600</xdr:colOff>
      <xdr:row>99</xdr:row>
      <xdr:rowOff>43856</xdr:rowOff>
    </xdr:to>
    <xdr:sp macro="" textlink="">
      <xdr:nvSpPr>
        <xdr:cNvPr id="493" name="楕円 492"/>
        <xdr:cNvSpPr/>
      </xdr:nvSpPr>
      <xdr:spPr>
        <a:xfrm>
          <a:off x="7810500" y="169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34983</xdr:rowOff>
    </xdr:from>
    <xdr:ext cx="534377" cy="259045"/>
    <xdr:sp macro="" textlink="">
      <xdr:nvSpPr>
        <xdr:cNvPr id="494" name="テキスト ボックス 493"/>
        <xdr:cNvSpPr txBox="1"/>
      </xdr:nvSpPr>
      <xdr:spPr>
        <a:xfrm>
          <a:off x="7594111" y="170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115131</xdr:rowOff>
    </xdr:from>
    <xdr:to>
      <xdr:col>36</xdr:col>
      <xdr:colOff>165100</xdr:colOff>
      <xdr:row>99</xdr:row>
      <xdr:rowOff>45281</xdr:rowOff>
    </xdr:to>
    <xdr:sp macro="" textlink="">
      <xdr:nvSpPr>
        <xdr:cNvPr id="495" name="楕円 494"/>
        <xdr:cNvSpPr/>
      </xdr:nvSpPr>
      <xdr:spPr>
        <a:xfrm>
          <a:off x="6921500" y="1691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36408</xdr:rowOff>
    </xdr:from>
    <xdr:ext cx="534377" cy="259045"/>
    <xdr:sp macro="" textlink="">
      <xdr:nvSpPr>
        <xdr:cNvPr id="496" name="テキスト ボックス 495"/>
        <xdr:cNvSpPr txBox="1"/>
      </xdr:nvSpPr>
      <xdr:spPr>
        <a:xfrm>
          <a:off x="6705111" y="1700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47155</xdr:rowOff>
    </xdr:from>
    <xdr:to>
      <xdr:col>85</xdr:col>
      <xdr:colOff>127000</xdr:colOff>
      <xdr:row>37</xdr:row>
      <xdr:rowOff>86779</xdr:rowOff>
    </xdr:to>
    <xdr:cxnSp macro="">
      <xdr:nvCxnSpPr>
        <xdr:cNvPr id="526" name="直線コネクタ 525"/>
        <xdr:cNvCxnSpPr/>
      </xdr:nvCxnSpPr>
      <xdr:spPr>
        <a:xfrm flipV="1">
          <a:off x="15481300" y="6390805"/>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110152</xdr:rowOff>
    </xdr:from>
    <xdr:ext cx="534377" cy="259045"/>
    <xdr:sp macro="" textlink="">
      <xdr:nvSpPr>
        <xdr:cNvPr id="527" name="消防費平均値テキスト"/>
        <xdr:cNvSpPr txBox="1"/>
      </xdr:nvSpPr>
      <xdr:spPr>
        <a:xfrm>
          <a:off x="16370300" y="645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153302</xdr:rowOff>
    </xdr:from>
    <xdr:to>
      <xdr:col>81</xdr:col>
      <xdr:colOff>50800</xdr:colOff>
      <xdr:row>37</xdr:row>
      <xdr:rowOff>86779</xdr:rowOff>
    </xdr:to>
    <xdr:cxnSp macro="">
      <xdr:nvCxnSpPr>
        <xdr:cNvPr id="529" name="直線コネクタ 528"/>
        <xdr:cNvCxnSpPr/>
      </xdr:nvCxnSpPr>
      <xdr:spPr>
        <a:xfrm>
          <a:off x="14592300" y="6325502"/>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31" name="テキスト ボックス 530"/>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145377</xdr:rowOff>
    </xdr:from>
    <xdr:to>
      <xdr:col>76</xdr:col>
      <xdr:colOff>114300</xdr:colOff>
      <xdr:row>36</xdr:row>
      <xdr:rowOff>153302</xdr:rowOff>
    </xdr:to>
    <xdr:cxnSp macro="">
      <xdr:nvCxnSpPr>
        <xdr:cNvPr id="532" name="直線コネクタ 531"/>
        <xdr:cNvCxnSpPr/>
      </xdr:nvCxnSpPr>
      <xdr:spPr>
        <a:xfrm>
          <a:off x="13703300" y="6317577"/>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4" name="テキスト ボックス 533"/>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135242</xdr:rowOff>
    </xdr:from>
    <xdr:to>
      <xdr:col>71</xdr:col>
      <xdr:colOff>177800</xdr:colOff>
      <xdr:row>36</xdr:row>
      <xdr:rowOff>145377</xdr:rowOff>
    </xdr:to>
    <xdr:cxnSp macro="">
      <xdr:nvCxnSpPr>
        <xdr:cNvPr id="535" name="直線コネクタ 534"/>
        <xdr:cNvCxnSpPr/>
      </xdr:nvCxnSpPr>
      <xdr:spPr>
        <a:xfrm>
          <a:off x="12814300" y="6135992"/>
          <a:ext cx="889000" cy="1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7" name="テキスト ボックス 536"/>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9" name="テキスト ボックス 538"/>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167805</xdr:rowOff>
    </xdr:from>
    <xdr:to>
      <xdr:col>85</xdr:col>
      <xdr:colOff>177800</xdr:colOff>
      <xdr:row>37</xdr:row>
      <xdr:rowOff>97955</xdr:rowOff>
    </xdr:to>
    <xdr:sp macro="" textlink="">
      <xdr:nvSpPr>
        <xdr:cNvPr id="545" name="楕円 544"/>
        <xdr:cNvSpPr/>
      </xdr:nvSpPr>
      <xdr:spPr>
        <a:xfrm>
          <a:off x="16268700" y="63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19232</xdr:rowOff>
    </xdr:from>
    <xdr:ext cx="534377" cy="259045"/>
    <xdr:sp macro="" textlink="">
      <xdr:nvSpPr>
        <xdr:cNvPr id="546" name="消防費該当値テキスト"/>
        <xdr:cNvSpPr txBox="1"/>
      </xdr:nvSpPr>
      <xdr:spPr>
        <a:xfrm>
          <a:off x="16370300" y="61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35979</xdr:rowOff>
    </xdr:from>
    <xdr:to>
      <xdr:col>81</xdr:col>
      <xdr:colOff>101600</xdr:colOff>
      <xdr:row>37</xdr:row>
      <xdr:rowOff>137579</xdr:rowOff>
    </xdr:to>
    <xdr:sp macro="" textlink="">
      <xdr:nvSpPr>
        <xdr:cNvPr id="547" name="楕円 546"/>
        <xdr:cNvSpPr/>
      </xdr:nvSpPr>
      <xdr:spPr>
        <a:xfrm>
          <a:off x="15430500" y="63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154106</xdr:rowOff>
    </xdr:from>
    <xdr:ext cx="534377" cy="259045"/>
    <xdr:sp macro="" textlink="">
      <xdr:nvSpPr>
        <xdr:cNvPr id="548" name="テキスト ボックス 547"/>
        <xdr:cNvSpPr txBox="1"/>
      </xdr:nvSpPr>
      <xdr:spPr>
        <a:xfrm>
          <a:off x="15214111" y="61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102502</xdr:rowOff>
    </xdr:from>
    <xdr:to>
      <xdr:col>76</xdr:col>
      <xdr:colOff>165100</xdr:colOff>
      <xdr:row>37</xdr:row>
      <xdr:rowOff>32652</xdr:rowOff>
    </xdr:to>
    <xdr:sp macro="" textlink="">
      <xdr:nvSpPr>
        <xdr:cNvPr id="549" name="楕円 548"/>
        <xdr:cNvSpPr/>
      </xdr:nvSpPr>
      <xdr:spPr>
        <a:xfrm>
          <a:off x="14541500" y="62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49179</xdr:rowOff>
    </xdr:from>
    <xdr:ext cx="534377" cy="259045"/>
    <xdr:sp macro="" textlink="">
      <xdr:nvSpPr>
        <xdr:cNvPr id="550" name="テキスト ボックス 549"/>
        <xdr:cNvSpPr txBox="1"/>
      </xdr:nvSpPr>
      <xdr:spPr>
        <a:xfrm>
          <a:off x="14325111" y="604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94577</xdr:rowOff>
    </xdr:from>
    <xdr:to>
      <xdr:col>72</xdr:col>
      <xdr:colOff>38100</xdr:colOff>
      <xdr:row>37</xdr:row>
      <xdr:rowOff>24727</xdr:rowOff>
    </xdr:to>
    <xdr:sp macro="" textlink="">
      <xdr:nvSpPr>
        <xdr:cNvPr id="551" name="楕円 550"/>
        <xdr:cNvSpPr/>
      </xdr:nvSpPr>
      <xdr:spPr>
        <a:xfrm>
          <a:off x="13652500" y="62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41254</xdr:rowOff>
    </xdr:from>
    <xdr:ext cx="534377" cy="259045"/>
    <xdr:sp macro="" textlink="">
      <xdr:nvSpPr>
        <xdr:cNvPr id="552" name="テキスト ボックス 551"/>
        <xdr:cNvSpPr txBox="1"/>
      </xdr:nvSpPr>
      <xdr:spPr>
        <a:xfrm>
          <a:off x="13436111" y="60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84442</xdr:rowOff>
    </xdr:from>
    <xdr:to>
      <xdr:col>67</xdr:col>
      <xdr:colOff>101600</xdr:colOff>
      <xdr:row>36</xdr:row>
      <xdr:rowOff>14592</xdr:rowOff>
    </xdr:to>
    <xdr:sp macro="" textlink="">
      <xdr:nvSpPr>
        <xdr:cNvPr id="553" name="楕円 552"/>
        <xdr:cNvSpPr/>
      </xdr:nvSpPr>
      <xdr:spPr>
        <a:xfrm>
          <a:off x="12763500" y="60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31119</xdr:rowOff>
    </xdr:from>
    <xdr:ext cx="534377" cy="259045"/>
    <xdr:sp macro="" textlink="">
      <xdr:nvSpPr>
        <xdr:cNvPr id="554" name="テキスト ボックス 553"/>
        <xdr:cNvSpPr txBox="1"/>
      </xdr:nvSpPr>
      <xdr:spPr>
        <a:xfrm>
          <a:off x="12547111" y="586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158857</xdr:rowOff>
    </xdr:from>
    <xdr:to>
      <xdr:col>85</xdr:col>
      <xdr:colOff>127000</xdr:colOff>
      <xdr:row>55</xdr:row>
      <xdr:rowOff>99306</xdr:rowOff>
    </xdr:to>
    <xdr:cxnSp macro="">
      <xdr:nvCxnSpPr>
        <xdr:cNvPr id="582" name="直線コネクタ 581"/>
        <xdr:cNvCxnSpPr/>
      </xdr:nvCxnSpPr>
      <xdr:spPr>
        <a:xfrm flipV="1">
          <a:off x="15481300" y="9417157"/>
          <a:ext cx="838200" cy="1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99306</xdr:rowOff>
    </xdr:from>
    <xdr:to>
      <xdr:col>81</xdr:col>
      <xdr:colOff>50800</xdr:colOff>
      <xdr:row>56</xdr:row>
      <xdr:rowOff>12621</xdr:rowOff>
    </xdr:to>
    <xdr:cxnSp macro="">
      <xdr:nvCxnSpPr>
        <xdr:cNvPr id="585" name="直線コネクタ 584"/>
        <xdr:cNvCxnSpPr/>
      </xdr:nvCxnSpPr>
      <xdr:spPr>
        <a:xfrm flipV="1">
          <a:off x="14592300" y="9529056"/>
          <a:ext cx="8890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12621</xdr:rowOff>
    </xdr:from>
    <xdr:to>
      <xdr:col>76</xdr:col>
      <xdr:colOff>114300</xdr:colOff>
      <xdr:row>56</xdr:row>
      <xdr:rowOff>75647</xdr:rowOff>
    </xdr:to>
    <xdr:cxnSp macro="">
      <xdr:nvCxnSpPr>
        <xdr:cNvPr id="588" name="直線コネクタ 587"/>
        <xdr:cNvCxnSpPr/>
      </xdr:nvCxnSpPr>
      <xdr:spPr>
        <a:xfrm flipV="1">
          <a:off x="13703300" y="9613821"/>
          <a:ext cx="889000" cy="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64970</xdr:rowOff>
    </xdr:from>
    <xdr:to>
      <xdr:col>71</xdr:col>
      <xdr:colOff>177800</xdr:colOff>
      <xdr:row>56</xdr:row>
      <xdr:rowOff>75647</xdr:rowOff>
    </xdr:to>
    <xdr:cxnSp macro="">
      <xdr:nvCxnSpPr>
        <xdr:cNvPr id="591" name="直線コネクタ 590"/>
        <xdr:cNvCxnSpPr/>
      </xdr:nvCxnSpPr>
      <xdr:spPr>
        <a:xfrm>
          <a:off x="12814300" y="9666170"/>
          <a:ext cx="8890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108057</xdr:rowOff>
    </xdr:from>
    <xdr:to>
      <xdr:col>85</xdr:col>
      <xdr:colOff>177800</xdr:colOff>
      <xdr:row>55</xdr:row>
      <xdr:rowOff>38207</xdr:rowOff>
    </xdr:to>
    <xdr:sp macro="" textlink="">
      <xdr:nvSpPr>
        <xdr:cNvPr id="601" name="楕円 600"/>
        <xdr:cNvSpPr/>
      </xdr:nvSpPr>
      <xdr:spPr>
        <a:xfrm>
          <a:off x="16268700" y="93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86484</xdr:rowOff>
    </xdr:from>
    <xdr:ext cx="534377" cy="259045"/>
    <xdr:sp macro="" textlink="">
      <xdr:nvSpPr>
        <xdr:cNvPr id="602" name="教育費該当値テキスト"/>
        <xdr:cNvSpPr txBox="1"/>
      </xdr:nvSpPr>
      <xdr:spPr>
        <a:xfrm>
          <a:off x="16370300" y="934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48506</xdr:rowOff>
    </xdr:from>
    <xdr:to>
      <xdr:col>81</xdr:col>
      <xdr:colOff>101600</xdr:colOff>
      <xdr:row>55</xdr:row>
      <xdr:rowOff>150106</xdr:rowOff>
    </xdr:to>
    <xdr:sp macro="" textlink="">
      <xdr:nvSpPr>
        <xdr:cNvPr id="603" name="楕円 602"/>
        <xdr:cNvSpPr/>
      </xdr:nvSpPr>
      <xdr:spPr>
        <a:xfrm>
          <a:off x="15430500" y="94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141233</xdr:rowOff>
    </xdr:from>
    <xdr:ext cx="534377" cy="259045"/>
    <xdr:sp macro="" textlink="">
      <xdr:nvSpPr>
        <xdr:cNvPr id="604" name="テキスト ボックス 603"/>
        <xdr:cNvSpPr txBox="1"/>
      </xdr:nvSpPr>
      <xdr:spPr>
        <a:xfrm>
          <a:off x="15214111" y="95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133271</xdr:rowOff>
    </xdr:from>
    <xdr:to>
      <xdr:col>76</xdr:col>
      <xdr:colOff>165100</xdr:colOff>
      <xdr:row>56</xdr:row>
      <xdr:rowOff>63421</xdr:rowOff>
    </xdr:to>
    <xdr:sp macro="" textlink="">
      <xdr:nvSpPr>
        <xdr:cNvPr id="605" name="楕円 604"/>
        <xdr:cNvSpPr/>
      </xdr:nvSpPr>
      <xdr:spPr>
        <a:xfrm>
          <a:off x="14541500" y="95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54548</xdr:rowOff>
    </xdr:from>
    <xdr:ext cx="534377" cy="259045"/>
    <xdr:sp macro="" textlink="">
      <xdr:nvSpPr>
        <xdr:cNvPr id="606" name="テキスト ボックス 605"/>
        <xdr:cNvSpPr txBox="1"/>
      </xdr:nvSpPr>
      <xdr:spPr>
        <a:xfrm>
          <a:off x="14325111" y="965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24847</xdr:rowOff>
    </xdr:from>
    <xdr:to>
      <xdr:col>72</xdr:col>
      <xdr:colOff>38100</xdr:colOff>
      <xdr:row>56</xdr:row>
      <xdr:rowOff>126447</xdr:rowOff>
    </xdr:to>
    <xdr:sp macro="" textlink="">
      <xdr:nvSpPr>
        <xdr:cNvPr id="607" name="楕円 606"/>
        <xdr:cNvSpPr/>
      </xdr:nvSpPr>
      <xdr:spPr>
        <a:xfrm>
          <a:off x="13652500" y="96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117574</xdr:rowOff>
    </xdr:from>
    <xdr:ext cx="534377" cy="259045"/>
    <xdr:sp macro="" textlink="">
      <xdr:nvSpPr>
        <xdr:cNvPr id="608" name="テキスト ボックス 607"/>
        <xdr:cNvSpPr txBox="1"/>
      </xdr:nvSpPr>
      <xdr:spPr>
        <a:xfrm>
          <a:off x="13436111" y="97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14170</xdr:rowOff>
    </xdr:from>
    <xdr:to>
      <xdr:col>67</xdr:col>
      <xdr:colOff>101600</xdr:colOff>
      <xdr:row>56</xdr:row>
      <xdr:rowOff>115770</xdr:rowOff>
    </xdr:to>
    <xdr:sp macro="" textlink="">
      <xdr:nvSpPr>
        <xdr:cNvPr id="609" name="楕円 608"/>
        <xdr:cNvSpPr/>
      </xdr:nvSpPr>
      <xdr:spPr>
        <a:xfrm>
          <a:off x="12763500" y="96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106897</xdr:rowOff>
    </xdr:from>
    <xdr:ext cx="534377" cy="259045"/>
    <xdr:sp macro="" textlink="">
      <xdr:nvSpPr>
        <xdr:cNvPr id="610" name="テキスト ボックス 609"/>
        <xdr:cNvSpPr txBox="1"/>
      </xdr:nvSpPr>
      <xdr:spPr>
        <a:xfrm>
          <a:off x="12547111" y="97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100523</xdr:rowOff>
    </xdr:from>
    <xdr:to>
      <xdr:col>85</xdr:col>
      <xdr:colOff>127000</xdr:colOff>
      <xdr:row>78</xdr:row>
      <xdr:rowOff>116176</xdr:rowOff>
    </xdr:to>
    <xdr:cxnSp macro="">
      <xdr:nvCxnSpPr>
        <xdr:cNvPr id="641" name="直線コネクタ 640"/>
        <xdr:cNvCxnSpPr/>
      </xdr:nvCxnSpPr>
      <xdr:spPr>
        <a:xfrm flipV="1">
          <a:off x="15481300" y="13473623"/>
          <a:ext cx="8382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125663</xdr:rowOff>
    </xdr:from>
    <xdr:ext cx="469744" cy="259045"/>
    <xdr:sp macro="" textlink="">
      <xdr:nvSpPr>
        <xdr:cNvPr id="642" name="災害復旧費平均値テキスト"/>
        <xdr:cNvSpPr txBox="1"/>
      </xdr:nvSpPr>
      <xdr:spPr>
        <a:xfrm>
          <a:off x="16370300" y="13498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116176</xdr:rowOff>
    </xdr:from>
    <xdr:to>
      <xdr:col>81</xdr:col>
      <xdr:colOff>50800</xdr:colOff>
      <xdr:row>79</xdr:row>
      <xdr:rowOff>25335</xdr:rowOff>
    </xdr:to>
    <xdr:cxnSp macro="">
      <xdr:nvCxnSpPr>
        <xdr:cNvPr id="644" name="直線コネクタ 643"/>
        <xdr:cNvCxnSpPr/>
      </xdr:nvCxnSpPr>
      <xdr:spPr>
        <a:xfrm flipV="1">
          <a:off x="14592300" y="13489276"/>
          <a:ext cx="889000" cy="8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126697</xdr:rowOff>
    </xdr:from>
    <xdr:ext cx="469744" cy="259045"/>
    <xdr:sp macro="" textlink="">
      <xdr:nvSpPr>
        <xdr:cNvPr id="646" name="テキスト ボックス 645"/>
        <xdr:cNvSpPr txBox="1"/>
      </xdr:nvSpPr>
      <xdr:spPr>
        <a:xfrm>
          <a:off x="15246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25335</xdr:rowOff>
    </xdr:from>
    <xdr:to>
      <xdr:col>76</xdr:col>
      <xdr:colOff>114300</xdr:colOff>
      <xdr:row>79</xdr:row>
      <xdr:rowOff>41597</xdr:rowOff>
    </xdr:to>
    <xdr:cxnSp macro="">
      <xdr:nvCxnSpPr>
        <xdr:cNvPr id="647" name="直線コネクタ 646"/>
        <xdr:cNvCxnSpPr/>
      </xdr:nvCxnSpPr>
      <xdr:spPr>
        <a:xfrm flipV="1">
          <a:off x="13703300" y="13569885"/>
          <a:ext cx="889000" cy="1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135363</xdr:rowOff>
    </xdr:from>
    <xdr:ext cx="378565" cy="259045"/>
    <xdr:sp macro="" textlink="">
      <xdr:nvSpPr>
        <xdr:cNvPr id="649" name="テキスト ボックス 648"/>
        <xdr:cNvSpPr txBox="1"/>
      </xdr:nvSpPr>
      <xdr:spPr>
        <a:xfrm>
          <a:off x="14403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41597</xdr:rowOff>
    </xdr:from>
    <xdr:to>
      <xdr:col>71</xdr:col>
      <xdr:colOff>177800</xdr:colOff>
      <xdr:row>79</xdr:row>
      <xdr:rowOff>95069</xdr:rowOff>
    </xdr:to>
    <xdr:cxnSp macro="">
      <xdr:nvCxnSpPr>
        <xdr:cNvPr id="650" name="直線コネクタ 649"/>
        <xdr:cNvCxnSpPr/>
      </xdr:nvCxnSpPr>
      <xdr:spPr>
        <a:xfrm flipV="1">
          <a:off x="12814300" y="13586147"/>
          <a:ext cx="889000" cy="5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91133</xdr:rowOff>
    </xdr:from>
    <xdr:ext cx="469744" cy="259045"/>
    <xdr:sp macro="" textlink="">
      <xdr:nvSpPr>
        <xdr:cNvPr id="652" name="テキスト ボックス 651"/>
        <xdr:cNvSpPr txBox="1"/>
      </xdr:nvSpPr>
      <xdr:spPr>
        <a:xfrm>
          <a:off x="13468428" y="136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49723</xdr:rowOff>
    </xdr:from>
    <xdr:to>
      <xdr:col>85</xdr:col>
      <xdr:colOff>177800</xdr:colOff>
      <xdr:row>78</xdr:row>
      <xdr:rowOff>151323</xdr:rowOff>
    </xdr:to>
    <xdr:sp macro="" textlink="">
      <xdr:nvSpPr>
        <xdr:cNvPr id="660" name="楕円 659"/>
        <xdr:cNvSpPr/>
      </xdr:nvSpPr>
      <xdr:spPr>
        <a:xfrm>
          <a:off x="16268700" y="134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72600</xdr:rowOff>
    </xdr:from>
    <xdr:ext cx="534377" cy="259045"/>
    <xdr:sp macro="" textlink="">
      <xdr:nvSpPr>
        <xdr:cNvPr id="661" name="災害復旧費該当値テキスト"/>
        <xdr:cNvSpPr txBox="1"/>
      </xdr:nvSpPr>
      <xdr:spPr>
        <a:xfrm>
          <a:off x="16370300" y="1327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65376</xdr:rowOff>
    </xdr:from>
    <xdr:to>
      <xdr:col>81</xdr:col>
      <xdr:colOff>101600</xdr:colOff>
      <xdr:row>78</xdr:row>
      <xdr:rowOff>166976</xdr:rowOff>
    </xdr:to>
    <xdr:sp macro="" textlink="">
      <xdr:nvSpPr>
        <xdr:cNvPr id="662" name="楕円 661"/>
        <xdr:cNvSpPr/>
      </xdr:nvSpPr>
      <xdr:spPr>
        <a:xfrm>
          <a:off x="15430500" y="1343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12053</xdr:rowOff>
    </xdr:from>
    <xdr:ext cx="534377" cy="259045"/>
    <xdr:sp macro="" textlink="">
      <xdr:nvSpPr>
        <xdr:cNvPr id="663" name="テキスト ボックス 662"/>
        <xdr:cNvSpPr txBox="1"/>
      </xdr:nvSpPr>
      <xdr:spPr>
        <a:xfrm>
          <a:off x="15214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145985</xdr:rowOff>
    </xdr:from>
    <xdr:to>
      <xdr:col>76</xdr:col>
      <xdr:colOff>165100</xdr:colOff>
      <xdr:row>79</xdr:row>
      <xdr:rowOff>76135</xdr:rowOff>
    </xdr:to>
    <xdr:sp macro="" textlink="">
      <xdr:nvSpPr>
        <xdr:cNvPr id="664" name="楕円 663"/>
        <xdr:cNvSpPr/>
      </xdr:nvSpPr>
      <xdr:spPr>
        <a:xfrm>
          <a:off x="14541500" y="135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92662</xdr:rowOff>
    </xdr:from>
    <xdr:ext cx="469744" cy="259045"/>
    <xdr:sp macro="" textlink="">
      <xdr:nvSpPr>
        <xdr:cNvPr id="665" name="テキスト ボックス 664"/>
        <xdr:cNvSpPr txBox="1"/>
      </xdr:nvSpPr>
      <xdr:spPr>
        <a:xfrm>
          <a:off x="14357428" y="1329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162247</xdr:rowOff>
    </xdr:from>
    <xdr:to>
      <xdr:col>72</xdr:col>
      <xdr:colOff>38100</xdr:colOff>
      <xdr:row>79</xdr:row>
      <xdr:rowOff>92397</xdr:rowOff>
    </xdr:to>
    <xdr:sp macro="" textlink="">
      <xdr:nvSpPr>
        <xdr:cNvPr id="666" name="楕円 665"/>
        <xdr:cNvSpPr/>
      </xdr:nvSpPr>
      <xdr:spPr>
        <a:xfrm>
          <a:off x="13652500" y="135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108924</xdr:rowOff>
    </xdr:from>
    <xdr:ext cx="469744" cy="259045"/>
    <xdr:sp macro="" textlink="">
      <xdr:nvSpPr>
        <xdr:cNvPr id="667" name="テキスト ボックス 666"/>
        <xdr:cNvSpPr txBox="1"/>
      </xdr:nvSpPr>
      <xdr:spPr>
        <a:xfrm>
          <a:off x="13468428" y="133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44269</xdr:rowOff>
    </xdr:from>
    <xdr:to>
      <xdr:col>67</xdr:col>
      <xdr:colOff>101600</xdr:colOff>
      <xdr:row>79</xdr:row>
      <xdr:rowOff>145869</xdr:rowOff>
    </xdr:to>
    <xdr:sp macro="" textlink="">
      <xdr:nvSpPr>
        <xdr:cNvPr id="668" name="楕円 667"/>
        <xdr:cNvSpPr/>
      </xdr:nvSpPr>
      <xdr:spPr>
        <a:xfrm>
          <a:off x="12763500" y="1358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136996</xdr:rowOff>
    </xdr:from>
    <xdr:ext cx="378565" cy="259045"/>
    <xdr:sp macro="" textlink="">
      <xdr:nvSpPr>
        <xdr:cNvPr id="669" name="テキスト ボックス 668"/>
        <xdr:cNvSpPr txBox="1"/>
      </xdr:nvSpPr>
      <xdr:spPr>
        <a:xfrm>
          <a:off x="12625017" y="1368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134373</xdr:rowOff>
    </xdr:from>
    <xdr:to>
      <xdr:col>85</xdr:col>
      <xdr:colOff>127000</xdr:colOff>
      <xdr:row>92</xdr:row>
      <xdr:rowOff>29355</xdr:rowOff>
    </xdr:to>
    <xdr:cxnSp macro="">
      <xdr:nvCxnSpPr>
        <xdr:cNvPr id="696" name="直線コネクタ 695"/>
        <xdr:cNvCxnSpPr/>
      </xdr:nvCxnSpPr>
      <xdr:spPr>
        <a:xfrm flipV="1">
          <a:off x="15481300" y="15736323"/>
          <a:ext cx="8382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7" name="公債費平均値テキスト"/>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25149</xdr:rowOff>
    </xdr:from>
    <xdr:to>
      <xdr:col>81</xdr:col>
      <xdr:colOff>50800</xdr:colOff>
      <xdr:row>92</xdr:row>
      <xdr:rowOff>29355</xdr:rowOff>
    </xdr:to>
    <xdr:cxnSp macro="">
      <xdr:nvCxnSpPr>
        <xdr:cNvPr id="699" name="直線コネクタ 698"/>
        <xdr:cNvCxnSpPr/>
      </xdr:nvCxnSpPr>
      <xdr:spPr>
        <a:xfrm>
          <a:off x="14592300" y="15798549"/>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1" name="テキスト ボックス 700"/>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23434</xdr:rowOff>
    </xdr:from>
    <xdr:to>
      <xdr:col>76</xdr:col>
      <xdr:colOff>114300</xdr:colOff>
      <xdr:row>92</xdr:row>
      <xdr:rowOff>25149</xdr:rowOff>
    </xdr:to>
    <xdr:cxnSp macro="">
      <xdr:nvCxnSpPr>
        <xdr:cNvPr id="702" name="直線コネクタ 701"/>
        <xdr:cNvCxnSpPr/>
      </xdr:nvCxnSpPr>
      <xdr:spPr>
        <a:xfrm>
          <a:off x="13703300" y="1579683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56675</xdr:rowOff>
    </xdr:from>
    <xdr:ext cx="534377" cy="259045"/>
    <xdr:sp macro="" textlink="">
      <xdr:nvSpPr>
        <xdr:cNvPr id="704" name="テキスト ボックス 703"/>
        <xdr:cNvSpPr txBox="1"/>
      </xdr:nvSpPr>
      <xdr:spPr>
        <a:xfrm>
          <a:off x="14325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21171</xdr:rowOff>
    </xdr:from>
    <xdr:to>
      <xdr:col>71</xdr:col>
      <xdr:colOff>177800</xdr:colOff>
      <xdr:row>92</xdr:row>
      <xdr:rowOff>23434</xdr:rowOff>
    </xdr:to>
    <xdr:cxnSp macro="">
      <xdr:nvCxnSpPr>
        <xdr:cNvPr id="705" name="直線コネクタ 704"/>
        <xdr:cNvCxnSpPr/>
      </xdr:nvCxnSpPr>
      <xdr:spPr>
        <a:xfrm>
          <a:off x="12814300" y="15794571"/>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7" name="テキスト ボックス 706"/>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9" name="テキスト ボックス 708"/>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83573</xdr:rowOff>
    </xdr:from>
    <xdr:to>
      <xdr:col>85</xdr:col>
      <xdr:colOff>177800</xdr:colOff>
      <xdr:row>92</xdr:row>
      <xdr:rowOff>13723</xdr:rowOff>
    </xdr:to>
    <xdr:sp macro="" textlink="">
      <xdr:nvSpPr>
        <xdr:cNvPr id="715" name="楕円 714"/>
        <xdr:cNvSpPr/>
      </xdr:nvSpPr>
      <xdr:spPr>
        <a:xfrm>
          <a:off x="16268700" y="1568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106450</xdr:rowOff>
    </xdr:from>
    <xdr:ext cx="534377" cy="259045"/>
    <xdr:sp macro="" textlink="">
      <xdr:nvSpPr>
        <xdr:cNvPr id="716" name="公債費該当値テキスト"/>
        <xdr:cNvSpPr txBox="1"/>
      </xdr:nvSpPr>
      <xdr:spPr>
        <a:xfrm>
          <a:off x="16370300" y="155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150005</xdr:rowOff>
    </xdr:from>
    <xdr:to>
      <xdr:col>81</xdr:col>
      <xdr:colOff>101600</xdr:colOff>
      <xdr:row>92</xdr:row>
      <xdr:rowOff>80155</xdr:rowOff>
    </xdr:to>
    <xdr:sp macro="" textlink="">
      <xdr:nvSpPr>
        <xdr:cNvPr id="717" name="楕円 716"/>
        <xdr:cNvSpPr/>
      </xdr:nvSpPr>
      <xdr:spPr>
        <a:xfrm>
          <a:off x="15430500" y="15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96682</xdr:rowOff>
    </xdr:from>
    <xdr:ext cx="534377" cy="259045"/>
    <xdr:sp macro="" textlink="">
      <xdr:nvSpPr>
        <xdr:cNvPr id="718" name="テキスト ボックス 717"/>
        <xdr:cNvSpPr txBox="1"/>
      </xdr:nvSpPr>
      <xdr:spPr>
        <a:xfrm>
          <a:off x="15214111" y="155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145799</xdr:rowOff>
    </xdr:from>
    <xdr:to>
      <xdr:col>76</xdr:col>
      <xdr:colOff>165100</xdr:colOff>
      <xdr:row>92</xdr:row>
      <xdr:rowOff>75949</xdr:rowOff>
    </xdr:to>
    <xdr:sp macro="" textlink="">
      <xdr:nvSpPr>
        <xdr:cNvPr id="719" name="楕円 718"/>
        <xdr:cNvSpPr/>
      </xdr:nvSpPr>
      <xdr:spPr>
        <a:xfrm>
          <a:off x="14541500" y="157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92476</xdr:rowOff>
    </xdr:from>
    <xdr:ext cx="534377" cy="259045"/>
    <xdr:sp macro="" textlink="">
      <xdr:nvSpPr>
        <xdr:cNvPr id="720" name="テキスト ボックス 719"/>
        <xdr:cNvSpPr txBox="1"/>
      </xdr:nvSpPr>
      <xdr:spPr>
        <a:xfrm>
          <a:off x="14325111" y="155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144084</xdr:rowOff>
    </xdr:from>
    <xdr:to>
      <xdr:col>72</xdr:col>
      <xdr:colOff>38100</xdr:colOff>
      <xdr:row>92</xdr:row>
      <xdr:rowOff>74234</xdr:rowOff>
    </xdr:to>
    <xdr:sp macro="" textlink="">
      <xdr:nvSpPr>
        <xdr:cNvPr id="721" name="楕円 720"/>
        <xdr:cNvSpPr/>
      </xdr:nvSpPr>
      <xdr:spPr>
        <a:xfrm>
          <a:off x="13652500" y="157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90761</xdr:rowOff>
    </xdr:from>
    <xdr:ext cx="534377" cy="259045"/>
    <xdr:sp macro="" textlink="">
      <xdr:nvSpPr>
        <xdr:cNvPr id="722" name="テキスト ボックス 721"/>
        <xdr:cNvSpPr txBox="1"/>
      </xdr:nvSpPr>
      <xdr:spPr>
        <a:xfrm>
          <a:off x="13436111" y="155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141821</xdr:rowOff>
    </xdr:from>
    <xdr:to>
      <xdr:col>67</xdr:col>
      <xdr:colOff>101600</xdr:colOff>
      <xdr:row>92</xdr:row>
      <xdr:rowOff>71971</xdr:rowOff>
    </xdr:to>
    <xdr:sp macro="" textlink="">
      <xdr:nvSpPr>
        <xdr:cNvPr id="723" name="楕円 722"/>
        <xdr:cNvSpPr/>
      </xdr:nvSpPr>
      <xdr:spPr>
        <a:xfrm>
          <a:off x="12763500" y="157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88498</xdr:rowOff>
    </xdr:from>
    <xdr:ext cx="534377" cy="259045"/>
    <xdr:sp macro="" textlink="">
      <xdr:nvSpPr>
        <xdr:cNvPr id="724" name="テキスト ボックス 723"/>
        <xdr:cNvSpPr txBox="1"/>
      </xdr:nvSpPr>
      <xdr:spPr>
        <a:xfrm>
          <a:off x="12547111" y="1551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20066</xdr:rowOff>
    </xdr:from>
    <xdr:to>
      <xdr:col>116</xdr:col>
      <xdr:colOff>63500</xdr:colOff>
      <xdr:row>39</xdr:row>
      <xdr:rowOff>20828</xdr:rowOff>
    </xdr:to>
    <xdr:cxnSp macro="">
      <xdr:nvCxnSpPr>
        <xdr:cNvPr id="753" name="直線コネクタ 752"/>
        <xdr:cNvCxnSpPr/>
      </xdr:nvCxnSpPr>
      <xdr:spPr>
        <a:xfrm>
          <a:off x="21323300" y="670661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20066</xdr:rowOff>
    </xdr:from>
    <xdr:to>
      <xdr:col>111</xdr:col>
      <xdr:colOff>177800</xdr:colOff>
      <xdr:row>39</xdr:row>
      <xdr:rowOff>33401</xdr:rowOff>
    </xdr:to>
    <xdr:cxnSp macro="">
      <xdr:nvCxnSpPr>
        <xdr:cNvPr id="756" name="直線コネクタ 755"/>
        <xdr:cNvCxnSpPr/>
      </xdr:nvCxnSpPr>
      <xdr:spPr>
        <a:xfrm flipV="1">
          <a:off x="20434300" y="670661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68280</xdr:rowOff>
    </xdr:from>
    <xdr:ext cx="313932" cy="259045"/>
    <xdr:sp macro="" textlink="">
      <xdr:nvSpPr>
        <xdr:cNvPr id="758" name="テキスト ボックス 757"/>
        <xdr:cNvSpPr txBox="1"/>
      </xdr:nvSpPr>
      <xdr:spPr>
        <a:xfrm>
          <a:off x="21166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33401</xdr:rowOff>
    </xdr:from>
    <xdr:to>
      <xdr:col>107</xdr:col>
      <xdr:colOff>50800</xdr:colOff>
      <xdr:row>39</xdr:row>
      <xdr:rowOff>42735</xdr:rowOff>
    </xdr:to>
    <xdr:cxnSp macro="">
      <xdr:nvCxnSpPr>
        <xdr:cNvPr id="759" name="直線コネクタ 758"/>
        <xdr:cNvCxnSpPr/>
      </xdr:nvCxnSpPr>
      <xdr:spPr>
        <a:xfrm flipV="1">
          <a:off x="19545300" y="6719951"/>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133985</xdr:rowOff>
    </xdr:from>
    <xdr:to>
      <xdr:col>102</xdr:col>
      <xdr:colOff>114300</xdr:colOff>
      <xdr:row>39</xdr:row>
      <xdr:rowOff>42735</xdr:rowOff>
    </xdr:to>
    <xdr:cxnSp macro="">
      <xdr:nvCxnSpPr>
        <xdr:cNvPr id="762" name="直線コネクタ 761"/>
        <xdr:cNvCxnSpPr/>
      </xdr:nvCxnSpPr>
      <xdr:spPr>
        <a:xfrm>
          <a:off x="18656300" y="6649085"/>
          <a:ext cx="8890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58183</xdr:rowOff>
    </xdr:from>
    <xdr:ext cx="378565" cy="259045"/>
    <xdr:sp macro="" textlink="">
      <xdr:nvSpPr>
        <xdr:cNvPr id="766" name="テキスト ボックス 765"/>
        <xdr:cNvSpPr txBox="1"/>
      </xdr:nvSpPr>
      <xdr:spPr>
        <a:xfrm>
          <a:off x="18467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141478</xdr:rowOff>
    </xdr:from>
    <xdr:to>
      <xdr:col>116</xdr:col>
      <xdr:colOff>114300</xdr:colOff>
      <xdr:row>39</xdr:row>
      <xdr:rowOff>71628</xdr:rowOff>
    </xdr:to>
    <xdr:sp macro="" textlink="">
      <xdr:nvSpPr>
        <xdr:cNvPr id="772" name="楕円 771"/>
        <xdr:cNvSpPr/>
      </xdr:nvSpPr>
      <xdr:spPr>
        <a:xfrm>
          <a:off x="22110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378565" cy="259045"/>
    <xdr:sp macro="" textlink="">
      <xdr:nvSpPr>
        <xdr:cNvPr id="773" name="諸支出金該当値テキスト"/>
        <xdr:cNvSpPr txBox="1"/>
      </xdr:nvSpPr>
      <xdr:spPr>
        <a:xfrm>
          <a:off x="22212300" y="661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140716</xdr:rowOff>
    </xdr:from>
    <xdr:to>
      <xdr:col>112</xdr:col>
      <xdr:colOff>38100</xdr:colOff>
      <xdr:row>39</xdr:row>
      <xdr:rowOff>70866</xdr:rowOff>
    </xdr:to>
    <xdr:sp macro="" textlink="">
      <xdr:nvSpPr>
        <xdr:cNvPr id="774" name="楕円 773"/>
        <xdr:cNvSpPr/>
      </xdr:nvSpPr>
      <xdr:spPr>
        <a:xfrm>
          <a:off x="21272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87393</xdr:rowOff>
    </xdr:from>
    <xdr:ext cx="378565" cy="259045"/>
    <xdr:sp macro="" textlink="">
      <xdr:nvSpPr>
        <xdr:cNvPr id="775" name="テキスト ボックス 774"/>
        <xdr:cNvSpPr txBox="1"/>
      </xdr:nvSpPr>
      <xdr:spPr>
        <a:xfrm>
          <a:off x="21134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154051</xdr:rowOff>
    </xdr:from>
    <xdr:to>
      <xdr:col>107</xdr:col>
      <xdr:colOff>101600</xdr:colOff>
      <xdr:row>39</xdr:row>
      <xdr:rowOff>84201</xdr:rowOff>
    </xdr:to>
    <xdr:sp macro="" textlink="">
      <xdr:nvSpPr>
        <xdr:cNvPr id="776" name="楕円 775"/>
        <xdr:cNvSpPr/>
      </xdr:nvSpPr>
      <xdr:spPr>
        <a:xfrm>
          <a:off x="20383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75328</xdr:rowOff>
    </xdr:from>
    <xdr:ext cx="313932" cy="259045"/>
    <xdr:sp macro="" textlink="">
      <xdr:nvSpPr>
        <xdr:cNvPr id="777" name="テキスト ボックス 776"/>
        <xdr:cNvSpPr txBox="1"/>
      </xdr:nvSpPr>
      <xdr:spPr>
        <a:xfrm>
          <a:off x="20277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163385</xdr:rowOff>
    </xdr:from>
    <xdr:to>
      <xdr:col>102</xdr:col>
      <xdr:colOff>165100</xdr:colOff>
      <xdr:row>39</xdr:row>
      <xdr:rowOff>93535</xdr:rowOff>
    </xdr:to>
    <xdr:sp macro="" textlink="">
      <xdr:nvSpPr>
        <xdr:cNvPr id="778" name="楕円 777"/>
        <xdr:cNvSpPr/>
      </xdr:nvSpPr>
      <xdr:spPr>
        <a:xfrm>
          <a:off x="19494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84662</xdr:rowOff>
    </xdr:from>
    <xdr:ext cx="249299" cy="259045"/>
    <xdr:sp macro="" textlink="">
      <xdr:nvSpPr>
        <xdr:cNvPr id="779" name="テキスト ボックス 778"/>
        <xdr:cNvSpPr txBox="1"/>
      </xdr:nvSpPr>
      <xdr:spPr>
        <a:xfrm>
          <a:off x="19420650"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83185</xdr:rowOff>
    </xdr:from>
    <xdr:to>
      <xdr:col>98</xdr:col>
      <xdr:colOff>38100</xdr:colOff>
      <xdr:row>39</xdr:row>
      <xdr:rowOff>13335</xdr:rowOff>
    </xdr:to>
    <xdr:sp macro="" textlink="">
      <xdr:nvSpPr>
        <xdr:cNvPr id="780" name="楕円 779"/>
        <xdr:cNvSpPr/>
      </xdr:nvSpPr>
      <xdr:spPr>
        <a:xfrm>
          <a:off x="18605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29862</xdr:rowOff>
    </xdr:from>
    <xdr:ext cx="378565" cy="259045"/>
    <xdr:sp macro="" textlink="">
      <xdr:nvSpPr>
        <xdr:cNvPr id="781" name="テキスト ボックス 780"/>
        <xdr:cNvSpPr txBox="1"/>
      </xdr:nvSpPr>
      <xdr:spPr>
        <a:xfrm>
          <a:off x="18467017" y="637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38,847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となった。これは、庁舎整備事業の増が主な要因である。民生費は、住民一人当たり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163,727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（仮称）尾道中央認定こども園敷地整備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プレミアム付商品券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が主な要因である。衛生費は、住民一人当たり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51,605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市民病院事業負担金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尾道市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クリーンセンター整備事業の減が主な要因である。災害復旧費は、住民一人当たり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月豪雨災害に係る復旧対応によるものが主な要因である。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実質収支についてはプラスを維持している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ものの、財政調整基金の取崩しの増により、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実質単年度収支はマイナスとなった。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市税や特別交付税の減等に伴う補填財源として財政調整基金の繰入を行ったことから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全ての会計で黒字を維持している。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今後も、市民へ効率的で安定した行政サービスを提供できるよう、事務事業の見直しを継続していく。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69076115</v>
      </c>
      <c r="BO4" s="424"/>
      <c r="BP4" s="424"/>
      <c r="BQ4" s="424"/>
      <c r="BR4" s="424"/>
      <c r="BS4" s="424"/>
      <c r="BT4" s="424"/>
      <c r="BU4" s="425"/>
      <c r="BV4" s="423">
        <v>62879752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0.9</v>
      </c>
      <c r="CU4" s="608"/>
      <c r="CV4" s="608"/>
      <c r="CW4" s="608"/>
      <c r="CX4" s="608"/>
      <c r="CY4" s="608"/>
      <c r="CZ4" s="608"/>
      <c r="DA4" s="609"/>
      <c r="DB4" s="607">
        <v>0.6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68241584</v>
      </c>
      <c r="BO5" s="429"/>
      <c r="BP5" s="429"/>
      <c r="BQ5" s="429"/>
      <c r="BR5" s="429"/>
      <c r="BS5" s="429"/>
      <c r="BT5" s="429"/>
      <c r="BU5" s="430"/>
      <c r="BV5" s="428">
        <v>61498242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97.2</v>
      </c>
      <c r="CU5" s="399"/>
      <c r="CV5" s="399"/>
      <c r="CW5" s="399"/>
      <c r="CX5" s="399"/>
      <c r="CY5" s="399"/>
      <c r="CZ5" s="399"/>
      <c r="DA5" s="400"/>
      <c r="DB5" s="398">
        <v>95.5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834531</v>
      </c>
      <c r="BO6" s="429"/>
      <c r="BP6" s="429"/>
      <c r="BQ6" s="429"/>
      <c r="BR6" s="429"/>
      <c r="BS6" s="429"/>
      <c r="BT6" s="429"/>
      <c r="BU6" s="430"/>
      <c r="BV6" s="428">
        <v>1381510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102</v>
      </c>
      <c r="CU6" s="582"/>
      <c r="CV6" s="582"/>
      <c r="CW6" s="582"/>
      <c r="CX6" s="582"/>
      <c r="CY6" s="582"/>
      <c r="CZ6" s="582"/>
      <c r="DA6" s="583"/>
      <c r="DB6" s="581">
        <v>101.4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502442</v>
      </c>
      <c r="BO7" s="429"/>
      <c r="BP7" s="429"/>
      <c r="BQ7" s="429"/>
      <c r="BR7" s="429"/>
      <c r="BS7" s="429"/>
      <c r="BT7" s="429"/>
      <c r="BU7" s="430"/>
      <c r="BV7" s="428">
        <v>1185827</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34988448</v>
      </c>
      <c r="CU7" s="429"/>
      <c r="CV7" s="429"/>
      <c r="CW7" s="429"/>
      <c r="CX7" s="429"/>
      <c r="CY7" s="429"/>
      <c r="CZ7" s="429"/>
      <c r="DA7" s="430"/>
      <c r="DB7" s="428">
        <v>34958257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332089</v>
      </c>
      <c r="BO8" s="429"/>
      <c r="BP8" s="429"/>
      <c r="BQ8" s="429"/>
      <c r="BR8" s="429"/>
      <c r="BS8" s="429"/>
      <c r="BT8" s="429"/>
      <c r="BU8" s="430"/>
      <c r="BV8" s="428">
        <v>195683</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0.56000000000000005</v>
      </c>
      <c r="CU8" s="542"/>
      <c r="CV8" s="542"/>
      <c r="CW8" s="542"/>
      <c r="CX8" s="542"/>
      <c r="CY8" s="542"/>
      <c r="CZ8" s="542"/>
      <c r="DA8" s="543"/>
      <c r="DB8" s="541">
        <v>0.56999999999999995</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138626</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102</v>
      </c>
      <c r="AV9" s="486"/>
      <c r="AW9" s="486"/>
      <c r="AX9" s="486"/>
      <c r="AY9" s="408" t="s">
        <v>115</v>
      </c>
      <c r="AZ9" s="409"/>
      <c r="BA9" s="409"/>
      <c r="BB9" s="409"/>
      <c r="BC9" s="409"/>
      <c r="BD9" s="409"/>
      <c r="BE9" s="409"/>
      <c r="BF9" s="409"/>
      <c r="BG9" s="409"/>
      <c r="BH9" s="409"/>
      <c r="BI9" s="409"/>
      <c r="BJ9" s="409"/>
      <c r="BK9" s="409"/>
      <c r="BL9" s="409"/>
      <c r="BM9" s="410"/>
      <c r="BN9" s="428">
        <v>136406</v>
      </c>
      <c r="BO9" s="429"/>
      <c r="BP9" s="429"/>
      <c r="BQ9" s="429"/>
      <c r="BR9" s="429"/>
      <c r="BS9" s="429"/>
      <c r="BT9" s="429"/>
      <c r="BU9" s="430"/>
      <c r="BV9" s="428">
        <v>-73435</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17.8</v>
      </c>
      <c r="CU9" s="399"/>
      <c r="CV9" s="399"/>
      <c r="CW9" s="399"/>
      <c r="CX9" s="399"/>
      <c r="CY9" s="399"/>
      <c r="CZ9" s="399"/>
      <c r="DA9" s="400"/>
      <c r="DB9" s="398">
        <v>16.7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145202</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101795</v>
      </c>
      <c r="BO10" s="429"/>
      <c r="BP10" s="429"/>
      <c r="BQ10" s="429"/>
      <c r="BR10" s="429"/>
      <c r="BS10" s="429"/>
      <c r="BT10" s="429"/>
      <c r="BU10" s="430"/>
      <c r="BV10" s="428">
        <v>130919</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94</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136156</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600000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133001</v>
      </c>
      <c r="S13" s="532"/>
      <c r="T13" s="532"/>
      <c r="U13" s="532"/>
      <c r="V13" s="533"/>
      <c r="W13" s="519" t="s">
        <v>139</v>
      </c>
      <c r="X13" s="441"/>
      <c r="Y13" s="441"/>
      <c r="Z13" s="441"/>
      <c r="AA13" s="441"/>
      <c r="AB13" s="442"/>
      <c r="AC13" s="404">
        <v>3592</v>
      </c>
      <c r="AD13" s="405"/>
      <c r="AE13" s="405"/>
      <c r="AF13" s="405"/>
      <c r="AG13" s="406"/>
      <c r="AH13" s="404">
        <v>3714</v>
      </c>
      <c r="AI13" s="405"/>
      <c r="AJ13" s="405"/>
      <c r="AK13" s="405"/>
      <c r="AL13" s="407"/>
      <c r="AM13" s="497" t="s">
        <v>140</v>
      </c>
      <c r="AN13" s="402"/>
      <c r="AO13" s="402"/>
      <c r="AP13" s="402"/>
      <c r="AQ13" s="402"/>
      <c r="AR13" s="402"/>
      <c r="AS13" s="402"/>
      <c r="AT13" s="403"/>
      <c r="AU13" s="485" t="s">
        <v>119</v>
      </c>
      <c r="AV13" s="486"/>
      <c r="AW13" s="486"/>
      <c r="AX13" s="486"/>
      <c r="AY13" s="408" t="s">
        <v>141</v>
      </c>
      <c r="AZ13" s="409"/>
      <c r="BA13" s="409"/>
      <c r="BB13" s="409"/>
      <c r="BC13" s="409"/>
      <c r="BD13" s="409"/>
      <c r="BE13" s="409"/>
      <c r="BF13" s="409"/>
      <c r="BG13" s="409"/>
      <c r="BH13" s="409"/>
      <c r="BI13" s="409"/>
      <c r="BJ13" s="409"/>
      <c r="BK13" s="409"/>
      <c r="BL13" s="409"/>
      <c r="BM13" s="410"/>
      <c r="BN13" s="428">
        <v>-361799</v>
      </c>
      <c r="BO13" s="429"/>
      <c r="BP13" s="429"/>
      <c r="BQ13" s="429"/>
      <c r="BR13" s="429"/>
      <c r="BS13" s="429"/>
      <c r="BT13" s="429"/>
      <c r="BU13" s="430"/>
      <c r="BV13" s="428">
        <v>57484</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6.4</v>
      </c>
      <c r="CU13" s="399"/>
      <c r="CV13" s="399"/>
      <c r="CW13" s="399"/>
      <c r="CX13" s="399"/>
      <c r="CY13" s="399"/>
      <c r="CZ13" s="399"/>
      <c r="DA13" s="400"/>
      <c r="DB13" s="398">
        <v>6.4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137643</v>
      </c>
      <c r="S14" s="532"/>
      <c r="T14" s="532"/>
      <c r="U14" s="532"/>
      <c r="V14" s="533"/>
      <c r="W14" s="534"/>
      <c r="X14" s="444"/>
      <c r="Y14" s="444"/>
      <c r="Z14" s="444"/>
      <c r="AA14" s="444"/>
      <c r="AB14" s="445"/>
      <c r="AC14" s="524">
        <v>5.7</v>
      </c>
      <c r="AD14" s="525"/>
      <c r="AE14" s="525"/>
      <c r="AF14" s="525"/>
      <c r="AG14" s="526"/>
      <c r="AH14" s="524">
        <v>5.8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34.5</v>
      </c>
      <c r="CU14" s="536"/>
      <c r="CV14" s="536"/>
      <c r="CW14" s="536"/>
      <c r="CX14" s="536"/>
      <c r="CY14" s="536"/>
      <c r="CZ14" s="536"/>
      <c r="DA14" s="537"/>
      <c r="DB14" s="535">
        <v>34.700000000000003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134955</v>
      </c>
      <c r="S15" s="532"/>
      <c r="T15" s="532"/>
      <c r="U15" s="532"/>
      <c r="V15" s="533"/>
      <c r="W15" s="519" t="s">
        <v>146</v>
      </c>
      <c r="X15" s="441"/>
      <c r="Y15" s="441"/>
      <c r="Z15" s="441"/>
      <c r="AA15" s="441"/>
      <c r="AB15" s="442"/>
      <c r="AC15" s="404">
        <v>20209</v>
      </c>
      <c r="AD15" s="405"/>
      <c r="AE15" s="405"/>
      <c r="AF15" s="405"/>
      <c r="AG15" s="406"/>
      <c r="AH15" s="404">
        <v>21308</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15795168</v>
      </c>
      <c r="BO15" s="424"/>
      <c r="BP15" s="424"/>
      <c r="BQ15" s="424"/>
      <c r="BR15" s="424"/>
      <c r="BS15" s="424"/>
      <c r="BT15" s="424"/>
      <c r="BU15" s="425"/>
      <c r="BV15" s="423">
        <v>15907151</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32.200000000000003</v>
      </c>
      <c r="AD16" s="525"/>
      <c r="AE16" s="525"/>
      <c r="AF16" s="525"/>
      <c r="AG16" s="526"/>
      <c r="AH16" s="524">
        <v>33.1</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28565053</v>
      </c>
      <c r="BO16" s="429"/>
      <c r="BP16" s="429"/>
      <c r="BQ16" s="429"/>
      <c r="BR16" s="429"/>
      <c r="BS16" s="429"/>
      <c r="BT16" s="429"/>
      <c r="BU16" s="430"/>
      <c r="BV16" s="428">
        <v>27751554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38946</v>
      </c>
      <c r="AD17" s="405"/>
      <c r="AE17" s="405"/>
      <c r="AF17" s="405"/>
      <c r="AG17" s="406"/>
      <c r="AH17" s="404">
        <v>39345</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20177248</v>
      </c>
      <c r="BO17" s="429"/>
      <c r="BP17" s="429"/>
      <c r="BQ17" s="429"/>
      <c r="BR17" s="429"/>
      <c r="BS17" s="429"/>
      <c r="BT17" s="429"/>
      <c r="BU17" s="430"/>
      <c r="BV17" s="428">
        <v>20333779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285.11</v>
      </c>
      <c r="M18" s="493"/>
      <c r="N18" s="493"/>
      <c r="O18" s="493"/>
      <c r="P18" s="493"/>
      <c r="Q18" s="493"/>
      <c r="R18" s="494"/>
      <c r="S18" s="494"/>
      <c r="T18" s="494"/>
      <c r="U18" s="494"/>
      <c r="V18" s="495"/>
      <c r="W18" s="509"/>
      <c r="X18" s="510"/>
      <c r="Y18" s="510"/>
      <c r="Z18" s="510"/>
      <c r="AA18" s="510"/>
      <c r="AB18" s="520"/>
      <c r="AC18" s="392">
        <v>62.1</v>
      </c>
      <c r="AD18" s="393"/>
      <c r="AE18" s="393"/>
      <c r="AF18" s="393"/>
      <c r="AG18" s="496"/>
      <c r="AH18" s="392">
        <v>61.1</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34304597</v>
      </c>
      <c r="BO18" s="429"/>
      <c r="BP18" s="429"/>
      <c r="BQ18" s="429"/>
      <c r="BR18" s="429"/>
      <c r="BS18" s="429"/>
      <c r="BT18" s="429"/>
      <c r="BU18" s="430"/>
      <c r="BV18" s="428">
        <v>33916343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486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39520110</v>
      </c>
      <c r="BO19" s="429"/>
      <c r="BP19" s="429"/>
      <c r="BQ19" s="429"/>
      <c r="BR19" s="429"/>
      <c r="BS19" s="429"/>
      <c r="BT19" s="429"/>
      <c r="BU19" s="430"/>
      <c r="BV19" s="428">
        <v>39967383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57759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78205031</v>
      </c>
      <c r="BO23" s="429"/>
      <c r="BP23" s="429"/>
      <c r="BQ23" s="429"/>
      <c r="BR23" s="429"/>
      <c r="BS23" s="429"/>
      <c r="BT23" s="429"/>
      <c r="BU23" s="430"/>
      <c r="BV23" s="428">
        <v>73360560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9400</v>
      </c>
      <c r="R24" s="405"/>
      <c r="S24" s="405"/>
      <c r="T24" s="405"/>
      <c r="U24" s="405"/>
      <c r="V24" s="406"/>
      <c r="W24" s="470"/>
      <c r="X24" s="461"/>
      <c r="Y24" s="462"/>
      <c r="Z24" s="401" t="s">
        <v>170</v>
      </c>
      <c r="AA24" s="402"/>
      <c r="AB24" s="402"/>
      <c r="AC24" s="402"/>
      <c r="AD24" s="402"/>
      <c r="AE24" s="402"/>
      <c r="AF24" s="402"/>
      <c r="AG24" s="403"/>
      <c r="AH24" s="404">
        <v>952</v>
      </c>
      <c r="AI24" s="405"/>
      <c r="AJ24" s="405"/>
      <c r="AK24" s="405"/>
      <c r="AL24" s="406"/>
      <c r="AM24" s="404">
        <v>3174920</v>
      </c>
      <c r="AN24" s="405"/>
      <c r="AO24" s="405"/>
      <c r="AP24" s="405"/>
      <c r="AQ24" s="405"/>
      <c r="AR24" s="406"/>
      <c r="AS24" s="404">
        <v>3335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38407793</v>
      </c>
      <c r="BO24" s="429"/>
      <c r="BP24" s="429"/>
      <c r="BQ24" s="429"/>
      <c r="BR24" s="429"/>
      <c r="BS24" s="429"/>
      <c r="BT24" s="429"/>
      <c r="BU24" s="430"/>
      <c r="BV24" s="428">
        <v>39248914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2</v>
      </c>
      <c r="M25" s="405"/>
      <c r="N25" s="405"/>
      <c r="O25" s="405"/>
      <c r="P25" s="406"/>
      <c r="Q25" s="404">
        <v>7800</v>
      </c>
      <c r="R25" s="405"/>
      <c r="S25" s="405"/>
      <c r="T25" s="405"/>
      <c r="U25" s="405"/>
      <c r="V25" s="406"/>
      <c r="W25" s="470"/>
      <c r="X25" s="461"/>
      <c r="Y25" s="462"/>
      <c r="Z25" s="401" t="s">
        <v>173</v>
      </c>
      <c r="AA25" s="402"/>
      <c r="AB25" s="402"/>
      <c r="AC25" s="402"/>
      <c r="AD25" s="402"/>
      <c r="AE25" s="402"/>
      <c r="AF25" s="402"/>
      <c r="AG25" s="403"/>
      <c r="AH25" s="404">
        <v>205</v>
      </c>
      <c r="AI25" s="405"/>
      <c r="AJ25" s="405"/>
      <c r="AK25" s="405"/>
      <c r="AL25" s="406"/>
      <c r="AM25" s="404">
        <v>656410</v>
      </c>
      <c r="AN25" s="405"/>
      <c r="AO25" s="405"/>
      <c r="AP25" s="405"/>
      <c r="AQ25" s="405"/>
      <c r="AR25" s="406"/>
      <c r="AS25" s="404">
        <v>3202</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4509456</v>
      </c>
      <c r="BO25" s="424"/>
      <c r="BP25" s="424"/>
      <c r="BQ25" s="424"/>
      <c r="BR25" s="424"/>
      <c r="BS25" s="424"/>
      <c r="BT25" s="424"/>
      <c r="BU25" s="425"/>
      <c r="BV25" s="423">
        <v>11149853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6800</v>
      </c>
      <c r="R26" s="405"/>
      <c r="S26" s="405"/>
      <c r="T26" s="405"/>
      <c r="U26" s="405"/>
      <c r="V26" s="406"/>
      <c r="W26" s="470"/>
      <c r="X26" s="461"/>
      <c r="Y26" s="462"/>
      <c r="Z26" s="401" t="s">
        <v>176</v>
      </c>
      <c r="AA26" s="483"/>
      <c r="AB26" s="483"/>
      <c r="AC26" s="483"/>
      <c r="AD26" s="483"/>
      <c r="AE26" s="483"/>
      <c r="AF26" s="483"/>
      <c r="AG26" s="484"/>
      <c r="AH26" s="404">
        <v>95</v>
      </c>
      <c r="AI26" s="405"/>
      <c r="AJ26" s="405"/>
      <c r="AK26" s="405"/>
      <c r="AL26" s="406"/>
      <c r="AM26" s="404">
        <v>303620</v>
      </c>
      <c r="AN26" s="405"/>
      <c r="AO26" s="405"/>
      <c r="AP26" s="405"/>
      <c r="AQ26" s="405"/>
      <c r="AR26" s="406"/>
      <c r="AS26" s="404">
        <v>3196</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127</v>
      </c>
      <c r="BO26" s="429"/>
      <c r="BP26" s="429"/>
      <c r="BQ26" s="429"/>
      <c r="BR26" s="429"/>
      <c r="BS26" s="429"/>
      <c r="BT26" s="429"/>
      <c r="BU26" s="430"/>
      <c r="BV26" s="428" t="s">
        <v>127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5200</v>
      </c>
      <c r="R27" s="405"/>
      <c r="S27" s="405"/>
      <c r="T27" s="405"/>
      <c r="U27" s="405"/>
      <c r="V27" s="406"/>
      <c r="W27" s="470"/>
      <c r="X27" s="461"/>
      <c r="Y27" s="462"/>
      <c r="Z27" s="401" t="s">
        <v>179</v>
      </c>
      <c r="AA27" s="402"/>
      <c r="AB27" s="402"/>
      <c r="AC27" s="402"/>
      <c r="AD27" s="402"/>
      <c r="AE27" s="402"/>
      <c r="AF27" s="402"/>
      <c r="AG27" s="403"/>
      <c r="AH27" s="404">
        <v>35</v>
      </c>
      <c r="AI27" s="405"/>
      <c r="AJ27" s="405"/>
      <c r="AK27" s="405"/>
      <c r="AL27" s="406"/>
      <c r="AM27" s="404">
        <v>116967</v>
      </c>
      <c r="AN27" s="405"/>
      <c r="AO27" s="405"/>
      <c r="AP27" s="405"/>
      <c r="AQ27" s="405"/>
      <c r="AR27" s="406"/>
      <c r="AS27" s="404">
        <v>3342</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1932319</v>
      </c>
      <c r="BO27" s="432"/>
      <c r="BP27" s="432"/>
      <c r="BQ27" s="432"/>
      <c r="BR27" s="432"/>
      <c r="BS27" s="432"/>
      <c r="BT27" s="432"/>
      <c r="BU27" s="433"/>
      <c r="BV27" s="431">
        <v>1931878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4800</v>
      </c>
      <c r="R28" s="405"/>
      <c r="S28" s="405"/>
      <c r="T28" s="405"/>
      <c r="U28" s="405"/>
      <c r="V28" s="406"/>
      <c r="W28" s="470"/>
      <c r="X28" s="461"/>
      <c r="Y28" s="462"/>
      <c r="Z28" s="401" t="s">
        <v>182</v>
      </c>
      <c r="AA28" s="402"/>
      <c r="AB28" s="402"/>
      <c r="AC28" s="402"/>
      <c r="AD28" s="402"/>
      <c r="AE28" s="402"/>
      <c r="AF28" s="402"/>
      <c r="AG28" s="403"/>
      <c r="AH28" s="404" t="s">
        <v>137</v>
      </c>
      <c r="AI28" s="405"/>
      <c r="AJ28" s="405"/>
      <c r="AK28" s="405"/>
      <c r="AL28" s="406"/>
      <c r="AM28" s="404" t="s">
        <v>183</v>
      </c>
      <c r="AN28" s="405"/>
      <c r="AO28" s="405"/>
      <c r="AP28" s="405"/>
      <c r="AQ28" s="405"/>
      <c r="AR28" s="406"/>
      <c r="AS28" s="404" t="s">
        <v>137</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4820983</v>
      </c>
      <c r="BO28" s="424"/>
      <c r="BP28" s="424"/>
      <c r="BQ28" s="424"/>
      <c r="BR28" s="424"/>
      <c r="BS28" s="424"/>
      <c r="BT28" s="424"/>
      <c r="BU28" s="425"/>
      <c r="BV28" s="423">
        <v>5319188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26</v>
      </c>
      <c r="M29" s="405"/>
      <c r="N29" s="405"/>
      <c r="O29" s="405"/>
      <c r="P29" s="406"/>
      <c r="Q29" s="404">
        <v>4500</v>
      </c>
      <c r="R29" s="405"/>
      <c r="S29" s="405"/>
      <c r="T29" s="405"/>
      <c r="U29" s="405"/>
      <c r="V29" s="406"/>
      <c r="W29" s="471"/>
      <c r="X29" s="472"/>
      <c r="Y29" s="473"/>
      <c r="Z29" s="401" t="s">
        <v>186</v>
      </c>
      <c r="AA29" s="402"/>
      <c r="AB29" s="402"/>
      <c r="AC29" s="402"/>
      <c r="AD29" s="402"/>
      <c r="AE29" s="402"/>
      <c r="AF29" s="402"/>
      <c r="AG29" s="403"/>
      <c r="AH29" s="404">
        <v>987</v>
      </c>
      <c r="AI29" s="405"/>
      <c r="AJ29" s="405"/>
      <c r="AK29" s="405"/>
      <c r="AL29" s="406"/>
      <c r="AM29" s="404">
        <v>3291887</v>
      </c>
      <c r="AN29" s="405"/>
      <c r="AO29" s="405"/>
      <c r="AP29" s="405"/>
      <c r="AQ29" s="405"/>
      <c r="AR29" s="406"/>
      <c r="AS29" s="404">
        <v>3335</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1764274</v>
      </c>
      <c r="BO29" s="429"/>
      <c r="BP29" s="429"/>
      <c r="BQ29" s="429"/>
      <c r="BR29" s="429"/>
      <c r="BS29" s="429"/>
      <c r="BT29" s="429"/>
      <c r="BU29" s="430"/>
      <c r="BV29" s="428">
        <v>1821855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100.9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7531852</v>
      </c>
      <c r="BO30" s="432"/>
      <c r="BP30" s="432"/>
      <c r="BQ30" s="432"/>
      <c r="BR30" s="432"/>
      <c r="BS30" s="432"/>
      <c r="BT30" s="432"/>
      <c r="BU30" s="433"/>
      <c r="BV30" s="431">
        <v>8140218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201</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11</v>
      </c>
      <c r="BF34" s="387"/>
      <c r="BG34" s="386" t="str">
        <f>IF('各会計、関係団体の財政状況及び健全化判断比率'!B35="","",'各会計、関係団体の財政状況及び健全化判断比率'!B35)</f>
        <v>千光寺山索道事業特別会計</v>
      </c>
      <c r="BH34" s="386"/>
      <c r="BI34" s="386"/>
      <c r="BJ34" s="386"/>
      <c r="BK34" s="386"/>
      <c r="BL34" s="386"/>
      <c r="BM34" s="386"/>
      <c r="BN34" s="386"/>
      <c r="BO34" s="386"/>
      <c r="BP34" s="386"/>
      <c r="BQ34" s="386"/>
      <c r="BR34" s="386"/>
      <c r="BS34" s="386"/>
      <c r="BT34" s="386"/>
      <c r="BU34" s="386"/>
      <c r="BV34" s="214"/>
      <c r="BW34" s="387">
        <f>IF(BY34="","",MAX(C34:D43,U34:V43,AM34:AN43,BE34:BF43)+1)</f>
        <v>15</v>
      </c>
      <c r="BX34" s="387"/>
      <c r="BY34" s="386" t="str">
        <f>IF('各会計、関係団体の財政状況及び健全化判断比率'!B68="","",'各会計、関係団体の財政状況及び健全化判断比率'!B68)</f>
        <v>甲世衛生組合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尾道ウォーターフロント開発</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港湾事業特別会計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駐車場事業特別会計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病院事業会計</v>
      </c>
      <c r="AP35" s="386"/>
      <c r="AQ35" s="386"/>
      <c r="AR35" s="386"/>
      <c r="AS35" s="386"/>
      <c r="AT35" s="386"/>
      <c r="AU35" s="386"/>
      <c r="AV35" s="386"/>
      <c r="AW35" s="386"/>
      <c r="AX35" s="386"/>
      <c r="AY35" s="386"/>
      <c r="AZ35" s="386"/>
      <c r="BA35" s="386"/>
      <c r="BB35" s="386"/>
      <c r="BC35" s="386"/>
      <c r="BD35" s="214"/>
      <c r="BE35" s="387">
        <f t="shared" ref="BE35:BE43" si="1">IF(BG35="","",BE34+1)</f>
        <v>12</v>
      </c>
      <c r="BF35" s="387"/>
      <c r="BG35" s="386" t="str">
        <f>IF('各会計、関係団体の財政状況及び健全化判断比率'!B36="","",'各会計、関係団体の財政状況及び健全化判断比率'!B36)</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16</v>
      </c>
      <c r="BX35" s="387"/>
      <c r="BY35" s="386" t="str">
        <f>IF('各会計、関係団体の財政状況及び健全化判断比率'!B69="","",'各会計、関係団体の財政状況及び健全化判断比率'!B69)</f>
        <v>後期高齢者広域連合（一般会計）</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尾道駅前都市開発</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夜間救急診療所事業特別会計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IF('各会計、関係団体の財政状況及び健全化判断比率'!B34="","",'各会計、関係団体の財政状況及び健全化判断比率'!B34)</f>
        <v>下水道事業会計</v>
      </c>
      <c r="AP36" s="386"/>
      <c r="AQ36" s="386"/>
      <c r="AR36" s="386"/>
      <c r="AS36" s="386"/>
      <c r="AT36" s="386"/>
      <c r="AU36" s="386"/>
      <c r="AV36" s="386"/>
      <c r="AW36" s="386"/>
      <c r="AX36" s="386"/>
      <c r="AY36" s="386"/>
      <c r="AZ36" s="386"/>
      <c r="BA36" s="386"/>
      <c r="BB36" s="386"/>
      <c r="BC36" s="386"/>
      <c r="BD36" s="214"/>
      <c r="BE36" s="387">
        <f t="shared" si="1"/>
        <v>13</v>
      </c>
      <c r="BF36" s="387"/>
      <c r="BG36" s="386" t="str">
        <f>IF('各会計、関係団体の財政状況及び健全化判断比率'!B37="","",'各会計、関係団体の財政状況及び健全化判断比率'!B37)</f>
        <v>漁業集落排水事業特別会計</v>
      </c>
      <c r="BH36" s="386"/>
      <c r="BI36" s="386"/>
      <c r="BJ36" s="386"/>
      <c r="BK36" s="386"/>
      <c r="BL36" s="386"/>
      <c r="BM36" s="386"/>
      <c r="BN36" s="386"/>
      <c r="BO36" s="386"/>
      <c r="BP36" s="386"/>
      <c r="BQ36" s="386"/>
      <c r="BR36" s="386"/>
      <c r="BS36" s="386"/>
      <c r="BT36" s="386"/>
      <c r="BU36" s="386"/>
      <c r="BV36" s="214"/>
      <c r="BW36" s="387">
        <f t="shared" si="2"/>
        <v>17</v>
      </c>
      <c r="BX36" s="387"/>
      <c r="BY36" s="386" t="str">
        <f>IF('各会計、関係団体の財政状況及び健全化判断比率'!B70="","",'各会計、関係団体の財政状況及び健全化判断比率'!B70)</f>
        <v>後期高齢者連合（特別会計）</v>
      </c>
      <c r="BZ36" s="386"/>
      <c r="CA36" s="386"/>
      <c r="CB36" s="386"/>
      <c r="CC36" s="386"/>
      <c r="CD36" s="386"/>
      <c r="CE36" s="386"/>
      <c r="CF36" s="386"/>
      <c r="CG36" s="386"/>
      <c r="CH36" s="386"/>
      <c r="CI36" s="386"/>
      <c r="CJ36" s="386"/>
      <c r="CK36" s="386"/>
      <c r="CL36" s="386"/>
      <c r="CM36" s="386"/>
      <c r="CN36" s="214"/>
      <c r="CO36" s="387">
        <f t="shared" si="3"/>
        <v>20</v>
      </c>
      <c r="CP36" s="387"/>
      <c r="CQ36" s="386" t="str">
        <f>IF('各会計、関係団体の財政状況及び健全化判断比率'!BS9="","",'各会計、関係団体の財政状況及び健全化判断比率'!BS9)</f>
        <v>尾道観光協会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後期高齢者医療事業特別会計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14</v>
      </c>
      <c r="BF37" s="387"/>
      <c r="BG37" s="386" t="str">
        <f>IF('各会計、関係団体の財政状況及び健全化判断比率'!B38="","",'各会計、関係団体の財政状況及び健全化判断比率'!B38)</f>
        <v>渡船事業特別会計</v>
      </c>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21</v>
      </c>
      <c r="CP37" s="387"/>
      <c r="CQ37" s="386" t="str">
        <f>IF('各会計、関係団体の財政状況及び健全化判断比率'!BS10="","",'各会計、関係団体の財政状況及び健全化判断比率'!BS10)</f>
        <v>平山郁夫美術館</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22</v>
      </c>
      <c r="CP38" s="387"/>
      <c r="CQ38" s="386" t="str">
        <f>IF('各会計、関係団体の財政状況及び健全化判断比率'!BS11="","",'各会計、関係団体の財政状況及び健全化判断比率'!BS11)</f>
        <v>おのみちバス</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23</v>
      </c>
      <c r="CP39" s="387"/>
      <c r="CQ39" s="386" t="str">
        <f>IF('各会計、関係団体の財政状況及び健全化判断比率'!BS12="","",'各会計、関係団体の財政状況及び健全化判断比率'!BS12)</f>
        <v>公立大学法人尾道市立大学</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WuQNc/qm+bU9utRHB4Trx4OJrf2gXOgs/i+Hh1giiOFRvx1FCbKxMDOQyM9Lo7czJGNHDbJzIs+b6YrZeY1kaQ==" saltValue="aZCyV8tXyslLRBmePGsd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568</v>
      </c>
      <c r="D34" s="1210"/>
      <c r="E34" s="1211"/>
      <c r="F34" s="32">
        <v>14.77</v>
      </c>
      <c r="G34" s="33">
        <v>15.97</v>
      </c>
      <c r="H34" s="33">
        <v>14.23</v>
      </c>
      <c r="I34" s="33">
        <v>13.94</v>
      </c>
      <c r="J34" s="34">
        <v>13.26</v>
      </c>
      <c r="K34" s="22"/>
      <c r="L34" s="22"/>
      <c r="M34" s="22"/>
      <c r="N34" s="22"/>
      <c r="O34" s="22"/>
      <c r="P34" s="22"/>
    </row>
    <row r="35" spans="1:16" ht="39" customHeight="1" x14ac:dyDescent="0.15">
      <c r="A35" s="22"/>
      <c r="B35" s="35"/>
      <c r="C35" s="1204" t="s">
        <v>569</v>
      </c>
      <c r="D35" s="1205"/>
      <c r="E35" s="1206"/>
      <c r="F35" s="36">
        <v>8.43</v>
      </c>
      <c r="G35" s="37">
        <v>8.69</v>
      </c>
      <c r="H35" s="37">
        <v>9.11</v>
      </c>
      <c r="I35" s="37">
        <v>8.82</v>
      </c>
      <c r="J35" s="38">
        <v>8.5500000000000007</v>
      </c>
      <c r="K35" s="22"/>
      <c r="L35" s="22"/>
      <c r="M35" s="22"/>
      <c r="N35" s="22"/>
      <c r="O35" s="22"/>
      <c r="P35" s="22"/>
    </row>
    <row r="36" spans="1:16" ht="39" customHeight="1" x14ac:dyDescent="0.15">
      <c r="A36" s="22"/>
      <c r="B36" s="35"/>
      <c r="C36" s="1204" t="s">
        <v>570</v>
      </c>
      <c r="D36" s="1205"/>
      <c r="E36" s="1206"/>
      <c r="F36" s="36">
        <v>2.67</v>
      </c>
      <c r="G36" s="37">
        <v>1.55</v>
      </c>
      <c r="H36" s="37">
        <v>0.72</v>
      </c>
      <c r="I36" s="37">
        <v>0.51</v>
      </c>
      <c r="J36" s="38">
        <v>0.89</v>
      </c>
      <c r="K36" s="22"/>
      <c r="L36" s="22"/>
      <c r="M36" s="22"/>
      <c r="N36" s="22"/>
      <c r="O36" s="22"/>
      <c r="P36" s="22"/>
    </row>
    <row r="37" spans="1:16" ht="39" customHeight="1" x14ac:dyDescent="0.15">
      <c r="A37" s="22"/>
      <c r="B37" s="35"/>
      <c r="C37" s="1204" t="s">
        <v>571</v>
      </c>
      <c r="D37" s="1205"/>
      <c r="E37" s="1206"/>
      <c r="F37" s="36">
        <v>0.57999999999999996</v>
      </c>
      <c r="G37" s="37">
        <v>0.98</v>
      </c>
      <c r="H37" s="37">
        <v>0.46</v>
      </c>
      <c r="I37" s="37">
        <v>0.46</v>
      </c>
      <c r="J37" s="38">
        <v>0.57999999999999996</v>
      </c>
      <c r="K37" s="22"/>
      <c r="L37" s="22"/>
      <c r="M37" s="22"/>
      <c r="N37" s="22"/>
      <c r="O37" s="22"/>
      <c r="P37" s="22"/>
    </row>
    <row r="38" spans="1:16" ht="39" customHeight="1" x14ac:dyDescent="0.15">
      <c r="A38" s="22"/>
      <c r="B38" s="35"/>
      <c r="C38" s="1204" t="s">
        <v>572</v>
      </c>
      <c r="D38" s="1205"/>
      <c r="E38" s="1206"/>
      <c r="F38" s="36">
        <v>0.41</v>
      </c>
      <c r="G38" s="37">
        <v>1.1599999999999999</v>
      </c>
      <c r="H38" s="37">
        <v>1.1100000000000001</v>
      </c>
      <c r="I38" s="37">
        <v>0.12</v>
      </c>
      <c r="J38" s="38">
        <v>0.35</v>
      </c>
      <c r="K38" s="22"/>
      <c r="L38" s="22"/>
      <c r="M38" s="22"/>
      <c r="N38" s="22"/>
      <c r="O38" s="22"/>
      <c r="P38" s="22"/>
    </row>
    <row r="39" spans="1:16" ht="39" customHeight="1" x14ac:dyDescent="0.15">
      <c r="A39" s="22"/>
      <c r="B39" s="35"/>
      <c r="C39" s="1204" t="s">
        <v>573</v>
      </c>
      <c r="D39" s="1205"/>
      <c r="E39" s="1206"/>
      <c r="F39" s="36" t="s">
        <v>519</v>
      </c>
      <c r="G39" s="37" t="s">
        <v>519</v>
      </c>
      <c r="H39" s="37" t="s">
        <v>519</v>
      </c>
      <c r="I39" s="37" t="s">
        <v>519</v>
      </c>
      <c r="J39" s="38">
        <v>0.33</v>
      </c>
      <c r="K39" s="22"/>
      <c r="L39" s="22"/>
      <c r="M39" s="22"/>
      <c r="N39" s="22"/>
      <c r="O39" s="22"/>
      <c r="P39" s="22"/>
    </row>
    <row r="40" spans="1:16" ht="39" customHeight="1" x14ac:dyDescent="0.15">
      <c r="A40" s="22"/>
      <c r="B40" s="35"/>
      <c r="C40" s="1204" t="s">
        <v>574</v>
      </c>
      <c r="D40" s="1205"/>
      <c r="E40" s="1206"/>
      <c r="F40" s="36">
        <v>0.11</v>
      </c>
      <c r="G40" s="37">
        <v>0.13</v>
      </c>
      <c r="H40" s="37">
        <v>0.14000000000000001</v>
      </c>
      <c r="I40" s="37">
        <v>0.13</v>
      </c>
      <c r="J40" s="38">
        <v>0.13</v>
      </c>
      <c r="K40" s="22"/>
      <c r="L40" s="22"/>
      <c r="M40" s="22"/>
      <c r="N40" s="22"/>
      <c r="O40" s="22"/>
      <c r="P40" s="22"/>
    </row>
    <row r="41" spans="1:16" ht="39" customHeight="1" x14ac:dyDescent="0.15">
      <c r="A41" s="22"/>
      <c r="B41" s="35"/>
      <c r="C41" s="1204" t="s">
        <v>575</v>
      </c>
      <c r="D41" s="1205"/>
      <c r="E41" s="1206"/>
      <c r="F41" s="36">
        <v>0.05</v>
      </c>
      <c r="G41" s="37">
        <v>0.06</v>
      </c>
      <c r="H41" s="37">
        <v>0.04</v>
      </c>
      <c r="I41" s="37">
        <v>0.04</v>
      </c>
      <c r="J41" s="38">
        <v>0.05</v>
      </c>
      <c r="K41" s="22"/>
      <c r="L41" s="22"/>
      <c r="M41" s="22"/>
      <c r="N41" s="22"/>
      <c r="O41" s="22"/>
      <c r="P41" s="22"/>
    </row>
    <row r="42" spans="1:16" ht="39" customHeight="1" x14ac:dyDescent="0.15">
      <c r="A42" s="22"/>
      <c r="B42" s="39"/>
      <c r="C42" s="1204" t="s">
        <v>576</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577</v>
      </c>
      <c r="D43" s="1208"/>
      <c r="E43" s="1209"/>
      <c r="F43" s="41">
        <v>0</v>
      </c>
      <c r="G43" s="42">
        <v>0</v>
      </c>
      <c r="H43" s="42">
        <v>0</v>
      </c>
      <c r="I43" s="42">
        <v>0.12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FWcAkUsg5kUr4ZcwUv/KFZ38h9ZNLSsztkPpJnW0inEkg8ERhG8Q5EflosPQ2qDEtiHfSaaPxwXf7kh3TDLTQ==" saltValue="QSy5xlPjhl/UFcAHYa2y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7132</v>
      </c>
      <c r="L45" s="60">
        <v>7033</v>
      </c>
      <c r="M45" s="60">
        <v>6962</v>
      </c>
      <c r="N45" s="60">
        <v>6858</v>
      </c>
      <c r="O45" s="61">
        <v>7180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1186</v>
      </c>
      <c r="L48" s="64">
        <v>1155</v>
      </c>
      <c r="M48" s="64">
        <v>1185</v>
      </c>
      <c r="N48" s="64">
        <v>1175</v>
      </c>
      <c r="O48" s="65">
        <v>1111</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519</v>
      </c>
      <c r="L49" s="64" t="s">
        <v>519</v>
      </c>
      <c r="M49" s="64" t="s">
        <v>519</v>
      </c>
      <c r="N49" s="64" t="s">
        <v>519</v>
      </c>
      <c r="O49" s="65" t="s">
        <v>519</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519</v>
      </c>
      <c r="L50" s="64" t="s">
        <v>519</v>
      </c>
      <c r="M50" s="64" t="s">
        <v>519</v>
      </c>
      <c r="N50" s="64" t="s">
        <v>519</v>
      </c>
      <c r="O50" s="65" t="s">
        <v>519</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t="s">
        <v>519</v>
      </c>
      <c r="N51" s="64" t="s">
        <v>519</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6194</v>
      </c>
      <c r="L52" s="64">
        <v>6200</v>
      </c>
      <c r="M52" s="64">
        <v>6141</v>
      </c>
      <c r="N52" s="64">
        <v>6206</v>
      </c>
      <c r="O52" s="65">
        <v>6376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2124</v>
      </c>
      <c r="L53" s="69">
        <v>1988</v>
      </c>
      <c r="M53" s="69">
        <v>2006</v>
      </c>
      <c r="N53" s="69">
        <v>1827</v>
      </c>
      <c r="O53" s="70">
        <v>1915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GmwreTMRD+bskGAR/4xR+fLFRzXXQ+8IhQtFCXDES8yr1BbqobBFcO4z7TgOTIx6KRdjxfAwBwJC4ePUJqtGw==" saltValue="EaPdBiC6TciuOkxlWiZw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50" t="s">
        <v>30</v>
      </c>
      <c r="C41" s="1251"/>
      <c r="D41" s="102"/>
      <c r="E41" s="1252" t="s">
        <v>31</v>
      </c>
      <c r="F41" s="1252"/>
      <c r="G41" s="1252"/>
      <c r="H41" s="1253"/>
      <c r="I41" s="103">
        <v>67909</v>
      </c>
      <c r="J41" s="104">
        <v>66149</v>
      </c>
      <c r="K41" s="104">
        <v>71632</v>
      </c>
      <c r="L41" s="104">
        <v>73361</v>
      </c>
      <c r="M41" s="105">
        <v>78205</v>
      </c>
    </row>
    <row r="42" spans="2:13" ht="27.75" customHeight="1" x14ac:dyDescent="0.15">
      <c r="B42" s="1240"/>
      <c r="C42" s="1241"/>
      <c r="D42" s="106"/>
      <c r="E42" s="1244" t="s">
        <v>32</v>
      </c>
      <c r="F42" s="1244"/>
      <c r="G42" s="1244"/>
      <c r="H42" s="1245"/>
      <c r="I42" s="107" t="s">
        <v>519</v>
      </c>
      <c r="J42" s="108" t="s">
        <v>519</v>
      </c>
      <c r="K42" s="108" t="s">
        <v>519</v>
      </c>
      <c r="L42" s="108" t="s">
        <v>519</v>
      </c>
      <c r="M42" s="109" t="s">
        <v>519</v>
      </c>
    </row>
    <row r="43" spans="2:13" ht="27.75" customHeight="1" x14ac:dyDescent="0.15">
      <c r="B43" s="1240"/>
      <c r="C43" s="1241"/>
      <c r="D43" s="106"/>
      <c r="E43" s="1244" t="s">
        <v>33</v>
      </c>
      <c r="F43" s="1244"/>
      <c r="G43" s="1244"/>
      <c r="H43" s="1245"/>
      <c r="I43" s="107">
        <v>14756</v>
      </c>
      <c r="J43" s="108">
        <v>14553</v>
      </c>
      <c r="K43" s="108">
        <v>14515</v>
      </c>
      <c r="L43" s="108">
        <v>14353</v>
      </c>
      <c r="M43" s="109">
        <v>13235</v>
      </c>
    </row>
    <row r="44" spans="2:13" ht="27.75" customHeight="1" x14ac:dyDescent="0.15">
      <c r="B44" s="1240"/>
      <c r="C44" s="1241"/>
      <c r="D44" s="106"/>
      <c r="E44" s="1244" t="s">
        <v>34</v>
      </c>
      <c r="F44" s="1244"/>
      <c r="G44" s="1244"/>
      <c r="H44" s="1245"/>
      <c r="I44" s="107" t="s">
        <v>519</v>
      </c>
      <c r="J44" s="108" t="s">
        <v>519</v>
      </c>
      <c r="K44" s="108" t="s">
        <v>519</v>
      </c>
      <c r="L44" s="108" t="s">
        <v>519</v>
      </c>
      <c r="M44" s="109" t="s">
        <v>519</v>
      </c>
    </row>
    <row r="45" spans="2:13" ht="27.75" customHeight="1" x14ac:dyDescent="0.15">
      <c r="B45" s="1240"/>
      <c r="C45" s="1241"/>
      <c r="D45" s="106"/>
      <c r="E45" s="1244" t="s">
        <v>35</v>
      </c>
      <c r="F45" s="1244"/>
      <c r="G45" s="1244"/>
      <c r="H45" s="1245"/>
      <c r="I45" s="107">
        <v>10765</v>
      </c>
      <c r="J45" s="108">
        <v>10753</v>
      </c>
      <c r="K45" s="108">
        <v>10172</v>
      </c>
      <c r="L45" s="108">
        <v>9563</v>
      </c>
      <c r="M45" s="109">
        <v>8991</v>
      </c>
    </row>
    <row r="46" spans="2:13" ht="27.75" customHeight="1" x14ac:dyDescent="0.15">
      <c r="B46" s="1240"/>
      <c r="C46" s="1241"/>
      <c r="D46" s="110"/>
      <c r="E46" s="1244" t="s">
        <v>36</v>
      </c>
      <c r="F46" s="1244"/>
      <c r="G46" s="1244"/>
      <c r="H46" s="1245"/>
      <c r="I46" s="107" t="s">
        <v>519</v>
      </c>
      <c r="J46" s="108" t="s">
        <v>519</v>
      </c>
      <c r="K46" s="108" t="s">
        <v>519</v>
      </c>
      <c r="L46" s="108" t="s">
        <v>519</v>
      </c>
      <c r="M46" s="109" t="s">
        <v>519</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15342</v>
      </c>
      <c r="J50" s="108">
        <v>14823</v>
      </c>
      <c r="K50" s="108">
        <v>15423</v>
      </c>
      <c r="L50" s="108">
        <v>15174</v>
      </c>
      <c r="M50" s="109">
        <v>13851</v>
      </c>
    </row>
    <row r="51" spans="2:13" ht="27.75" customHeight="1" x14ac:dyDescent="0.15">
      <c r="B51" s="1240"/>
      <c r="C51" s="1241"/>
      <c r="D51" s="106"/>
      <c r="E51" s="1244" t="s">
        <v>42</v>
      </c>
      <c r="F51" s="1244"/>
      <c r="G51" s="1244"/>
      <c r="H51" s="1245"/>
      <c r="I51" s="107">
        <v>11980</v>
      </c>
      <c r="J51" s="108">
        <v>11996</v>
      </c>
      <c r="K51" s="108">
        <v>11810</v>
      </c>
      <c r="L51" s="108">
        <v>12112</v>
      </c>
      <c r="M51" s="109">
        <v>12434</v>
      </c>
    </row>
    <row r="52" spans="2:13" ht="27.75" customHeight="1" x14ac:dyDescent="0.15">
      <c r="B52" s="1242"/>
      <c r="C52" s="1243"/>
      <c r="D52" s="106"/>
      <c r="E52" s="1244" t="s">
        <v>43</v>
      </c>
      <c r="F52" s="1244"/>
      <c r="G52" s="1244"/>
      <c r="H52" s="1245"/>
      <c r="I52" s="107">
        <v>54210</v>
      </c>
      <c r="J52" s="108">
        <v>53734</v>
      </c>
      <c r="K52" s="108">
        <v>58189</v>
      </c>
      <c r="L52" s="108">
        <v>59574</v>
      </c>
      <c r="M52" s="109">
        <v>63890</v>
      </c>
    </row>
    <row r="53" spans="2:13" ht="27.75" customHeight="1" thickBot="1" x14ac:dyDescent="0.2">
      <c r="B53" s="1246" t="s">
        <v>44</v>
      </c>
      <c r="C53" s="1247"/>
      <c r="D53" s="113"/>
      <c r="E53" s="1248" t="s">
        <v>45</v>
      </c>
      <c r="F53" s="1248"/>
      <c r="G53" s="1248"/>
      <c r="H53" s="1249"/>
      <c r="I53" s="114">
        <v>11899</v>
      </c>
      <c r="J53" s="115">
        <v>10902</v>
      </c>
      <c r="K53" s="115">
        <v>10897</v>
      </c>
      <c r="L53" s="115">
        <v>10417</v>
      </c>
      <c r="M53" s="116">
        <v>10255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n0KjzntchnW0Hy+RAJe/dEWJKhpAVUupNggbWwCZiiZle5khSH4R3Xb3ctU97qCkJyWnfCR1QYd/PfcIm2ZrA==" saltValue="73dqmdb+GP7wBtZLGJ12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5188</v>
      </c>
      <c r="G55" s="128">
        <v>5319</v>
      </c>
      <c r="H55" s="129">
        <v>4821</v>
      </c>
    </row>
    <row r="56" spans="2:8" ht="52.5" customHeight="1" x14ac:dyDescent="0.15">
      <c r="B56" s="130"/>
      <c r="C56" s="1267" t="s">
        <v>49</v>
      </c>
      <c r="D56" s="1267"/>
      <c r="E56" s="1268"/>
      <c r="F56" s="131">
        <v>1760</v>
      </c>
      <c r="G56" s="131">
        <v>1822</v>
      </c>
      <c r="H56" s="132">
        <v>1764</v>
      </c>
    </row>
    <row r="57" spans="2:8" ht="53.25" customHeight="1" x14ac:dyDescent="0.15">
      <c r="B57" s="130"/>
      <c r="C57" s="1269" t="s">
        <v>50</v>
      </c>
      <c r="D57" s="1269"/>
      <c r="E57" s="1270"/>
      <c r="F57" s="133">
        <v>8683</v>
      </c>
      <c r="G57" s="133">
        <v>8140</v>
      </c>
      <c r="H57" s="134">
        <v>7532</v>
      </c>
    </row>
    <row r="58" spans="2:8" ht="45.75" customHeight="1" x14ac:dyDescent="0.15">
      <c r="B58" s="135"/>
      <c r="C58" s="1257" t="s">
        <v>599</v>
      </c>
      <c r="D58" s="1258"/>
      <c r="E58" s="1259"/>
      <c r="F58" s="136">
        <v>4000</v>
      </c>
      <c r="G58" s="136">
        <v>4000</v>
      </c>
      <c r="H58" s="137">
        <v>4000</v>
      </c>
    </row>
    <row r="59" spans="2:8" ht="45.75" customHeight="1" x14ac:dyDescent="0.15">
      <c r="B59" s="135"/>
      <c r="C59" s="1257" t="s">
        <v>600</v>
      </c>
      <c r="D59" s="1258"/>
      <c r="E59" s="1259"/>
      <c r="F59" s="136">
        <v>1100</v>
      </c>
      <c r="G59" s="136">
        <v>836</v>
      </c>
      <c r="H59" s="137">
        <v>828</v>
      </c>
    </row>
    <row r="60" spans="2:8" ht="45.75" customHeight="1" x14ac:dyDescent="0.15">
      <c r="B60" s="135"/>
      <c r="C60" s="1257" t="s">
        <v>601</v>
      </c>
      <c r="D60" s="1258"/>
      <c r="E60" s="1259"/>
      <c r="F60" s="136">
        <v>821</v>
      </c>
      <c r="G60" s="136">
        <v>800</v>
      </c>
      <c r="H60" s="137">
        <v>823</v>
      </c>
    </row>
    <row r="61" spans="2:8" ht="45.75" customHeight="1" x14ac:dyDescent="0.15">
      <c r="B61" s="135"/>
      <c r="C61" s="1257" t="s">
        <v>602</v>
      </c>
      <c r="D61" s="1258"/>
      <c r="E61" s="1259"/>
      <c r="F61" s="136">
        <v>785</v>
      </c>
      <c r="G61" s="136">
        <v>786</v>
      </c>
      <c r="H61" s="137">
        <v>688</v>
      </c>
    </row>
    <row r="62" spans="2:8" ht="45.75" customHeight="1" thickBot="1" x14ac:dyDescent="0.2">
      <c r="B62" s="138"/>
      <c r="C62" s="1260" t="s">
        <v>603</v>
      </c>
      <c r="D62" s="1261"/>
      <c r="E62" s="1262"/>
      <c r="F62" s="139">
        <v>471</v>
      </c>
      <c r="G62" s="139">
        <v>428</v>
      </c>
      <c r="H62" s="140">
        <v>385</v>
      </c>
    </row>
    <row r="63" spans="2:8" ht="52.5" customHeight="1" thickBot="1" x14ac:dyDescent="0.2">
      <c r="B63" s="141"/>
      <c r="C63" s="1263" t="s">
        <v>51</v>
      </c>
      <c r="D63" s="1263"/>
      <c r="E63" s="1264"/>
      <c r="F63" s="142">
        <v>15632</v>
      </c>
      <c r="G63" s="142">
        <v>15281</v>
      </c>
      <c r="H63" s="143">
        <v>14117</v>
      </c>
    </row>
    <row r="64" spans="2:8" ht="15" customHeight="1" x14ac:dyDescent="0.15"/>
  </sheetData>
  <sheetProtection algorithmName="SHA-512" hashValue="1CMYVbK1chSH/Vuqko123+V/dP/pKoityEjPXSIa7HRHcMT0smYyeD5aZnlJtYBm+QuBo9uv78/zSQcl8XwYoQ==" saltValue="kwWv0xm06L/x/PW0tlFk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41391</v>
      </c>
      <c r="E3" s="162"/>
      <c r="F3" s="163">
        <v>46440</v>
      </c>
      <c r="G3" s="164"/>
      <c r="H3" s="165"/>
    </row>
    <row r="4" spans="1:8" x14ac:dyDescent="0.15">
      <c r="A4" s="166"/>
      <c r="B4" s="167"/>
      <c r="C4" s="168"/>
      <c r="D4" s="169">
        <v>29397</v>
      </c>
      <c r="E4" s="170"/>
      <c r="F4" s="171">
        <v>27658</v>
      </c>
      <c r="G4" s="172"/>
      <c r="H4" s="173"/>
    </row>
    <row r="5" spans="1:8" x14ac:dyDescent="0.15">
      <c r="A5" s="154" t="s">
        <v>552</v>
      </c>
      <c r="B5" s="159"/>
      <c r="C5" s="160"/>
      <c r="D5" s="161">
        <v>46431</v>
      </c>
      <c r="E5" s="162"/>
      <c r="F5" s="163">
        <v>63257</v>
      </c>
      <c r="G5" s="164"/>
      <c r="H5" s="165"/>
    </row>
    <row r="6" spans="1:8" x14ac:dyDescent="0.15">
      <c r="A6" s="166"/>
      <c r="B6" s="167"/>
      <c r="C6" s="168"/>
      <c r="D6" s="169">
        <v>26050</v>
      </c>
      <c r="E6" s="170"/>
      <c r="F6" s="171">
        <v>27259</v>
      </c>
      <c r="G6" s="172"/>
      <c r="H6" s="173"/>
    </row>
    <row r="7" spans="1:8" x14ac:dyDescent="0.15">
      <c r="A7" s="154" t="s">
        <v>553</v>
      </c>
      <c r="B7" s="159"/>
      <c r="C7" s="160"/>
      <c r="D7" s="161">
        <v>67792</v>
      </c>
      <c r="E7" s="162"/>
      <c r="F7" s="163">
        <v>52308</v>
      </c>
      <c r="G7" s="164"/>
      <c r="H7" s="165"/>
    </row>
    <row r="8" spans="1:8" x14ac:dyDescent="0.15">
      <c r="A8" s="166"/>
      <c r="B8" s="167"/>
      <c r="C8" s="168"/>
      <c r="D8" s="169">
        <v>37070</v>
      </c>
      <c r="E8" s="170"/>
      <c r="F8" s="171">
        <v>28695</v>
      </c>
      <c r="G8" s="172"/>
      <c r="H8" s="173"/>
    </row>
    <row r="9" spans="1:8" x14ac:dyDescent="0.15">
      <c r="A9" s="154" t="s">
        <v>554</v>
      </c>
      <c r="B9" s="159"/>
      <c r="C9" s="160"/>
      <c r="D9" s="161">
        <v>57219</v>
      </c>
      <c r="E9" s="162"/>
      <c r="F9" s="163">
        <v>46402</v>
      </c>
      <c r="G9" s="164"/>
      <c r="H9" s="165"/>
    </row>
    <row r="10" spans="1:8" x14ac:dyDescent="0.15">
      <c r="A10" s="166"/>
      <c r="B10" s="167"/>
      <c r="C10" s="168"/>
      <c r="D10" s="169">
        <v>38611</v>
      </c>
      <c r="E10" s="170"/>
      <c r="F10" s="171">
        <v>26897</v>
      </c>
      <c r="G10" s="172"/>
      <c r="H10" s="173"/>
    </row>
    <row r="11" spans="1:8" x14ac:dyDescent="0.15">
      <c r="A11" s="154" t="s">
        <v>555</v>
      </c>
      <c r="B11" s="159"/>
      <c r="C11" s="160"/>
      <c r="D11" s="161">
        <v>96828</v>
      </c>
      <c r="E11" s="162"/>
      <c r="F11" s="163">
        <v>66343</v>
      </c>
      <c r="G11" s="164"/>
      <c r="H11" s="165"/>
    </row>
    <row r="12" spans="1:8" x14ac:dyDescent="0.15">
      <c r="A12" s="166"/>
      <c r="B12" s="167"/>
      <c r="C12" s="174"/>
      <c r="D12" s="169">
        <v>68404</v>
      </c>
      <c r="E12" s="170"/>
      <c r="F12" s="171">
        <v>34529</v>
      </c>
      <c r="G12" s="172"/>
      <c r="H12" s="173"/>
    </row>
    <row r="13" spans="1:8" x14ac:dyDescent="0.15">
      <c r="A13" s="154"/>
      <c r="B13" s="159"/>
      <c r="C13" s="175"/>
      <c r="D13" s="176">
        <v>61932</v>
      </c>
      <c r="E13" s="177"/>
      <c r="F13" s="178">
        <v>54950</v>
      </c>
      <c r="G13" s="179"/>
      <c r="H13" s="165"/>
    </row>
    <row r="14" spans="1:8" x14ac:dyDescent="0.15">
      <c r="A14" s="166"/>
      <c r="B14" s="167"/>
      <c r="C14" s="168"/>
      <c r="D14" s="169">
        <v>39906</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2.73</v>
      </c>
      <c r="C19" s="180">
        <f>ROUND(VALUE(SUBSTITUTE(実質収支比率等に係る経年分析!G$48,"▲","-")),2)</f>
        <v>1.62</v>
      </c>
      <c r="D19" s="180">
        <f>ROUND(VALUE(SUBSTITUTE(実質収支比率等に係る経年分析!H$48,"▲","-")),2)</f>
        <v>0.77</v>
      </c>
      <c r="E19" s="180">
        <f>ROUND(VALUE(SUBSTITUTE(実質収支比率等に係る経年分析!I$48,"▲","-")),2)</f>
        <v>0.56000000000000005</v>
      </c>
      <c r="F19" s="180">
        <f>ROUND(VALUE(SUBSTITUTE(実質収支比率等に係る経年分析!J$48,"▲","-")),2)</f>
        <v>0.95</v>
      </c>
    </row>
    <row r="20" spans="1:11" x14ac:dyDescent="0.15">
      <c r="A20" s="180" t="s">
        <v>55</v>
      </c>
      <c r="B20" s="180">
        <f>ROUND(VALUE(SUBSTITUTE(実質収支比率等に係る経年分析!F$47,"▲","-")),2)</f>
        <v>14.32</v>
      </c>
      <c r="C20" s="180">
        <f>ROUND(VALUE(SUBSTITUTE(実質収支比率等に係る経年分析!G$47,"▲","-")),2)</f>
        <v>13.78</v>
      </c>
      <c r="D20" s="180">
        <f>ROUND(VALUE(SUBSTITUTE(実質収支比率等に係る経年分析!H$47,"▲","-")),2)</f>
        <v>14.86</v>
      </c>
      <c r="E20" s="180">
        <f>ROUND(VALUE(SUBSTITUTE(実質収支比率等に係る経年分析!I$47,"▲","-")),2)</f>
        <v>15.22</v>
      </c>
      <c r="F20" s="180">
        <f>ROUND(VALUE(SUBSTITUTE(実質収支比率等に係る経年分析!J$47,"▲","-")),2)</f>
        <v>13.78</v>
      </c>
    </row>
    <row r="21" spans="1:11" x14ac:dyDescent="0.15">
      <c r="A21" s="180" t="s">
        <v>56</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-1.65</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0.16</v>
      </c>
      <c r="F21" s="180">
        <f>IF(ISNUMBER(VALUE(SUBSTITUTE(実質収支比率等に係る経年分析!J$49,"▲","-"))),ROUND(VALUE(SUBSTITUTE(実質収支比率等に係る経年分析!J$49,"▲","-")),2),NA())</f>
        <v>-1.03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港湾事業特別会計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1.1599999999999999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1.1100000000000001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8.5500000000000007</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6194</v>
      </c>
      <c r="E42" s="182"/>
      <c r="F42" s="182"/>
      <c r="G42" s="182">
        <f>'実質公債費比率（分子）の構造'!L$52</f>
        <v>6200</v>
      </c>
      <c r="H42" s="182"/>
      <c r="I42" s="182"/>
      <c r="J42" s="182">
        <f>'実質公債費比率（分子）の構造'!M$52</f>
        <v>6141</v>
      </c>
      <c r="K42" s="182"/>
      <c r="L42" s="182"/>
      <c r="M42" s="182">
        <f>'実質公債費比率（分子）の構造'!N$52</f>
        <v>6206</v>
      </c>
      <c r="N42" s="182"/>
      <c r="O42" s="182"/>
      <c r="P42" s="182">
        <f>'実質公債費比率（分子）の構造'!O$52</f>
        <v>6376</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1186</v>
      </c>
      <c r="C46" s="182"/>
      <c r="D46" s="182"/>
      <c r="E46" s="182">
        <f>'実質公債費比率（分子）の構造'!L$48</f>
        <v>1155</v>
      </c>
      <c r="F46" s="182"/>
      <c r="G46" s="182"/>
      <c r="H46" s="182">
        <f>'実質公債費比率（分子）の構造'!M$48</f>
        <v>1185</v>
      </c>
      <c r="I46" s="182"/>
      <c r="J46" s="182"/>
      <c r="K46" s="182">
        <f>'実質公債費比率（分子）の構造'!N$48</f>
        <v>1175</v>
      </c>
      <c r="L46" s="182"/>
      <c r="M46" s="182"/>
      <c r="N46" s="182">
        <f>'実質公債費比率（分子）の構造'!O$48</f>
        <v>1111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7132</v>
      </c>
      <c r="C49" s="182"/>
      <c r="D49" s="182"/>
      <c r="E49" s="182">
        <f>'実質公債費比率（分子）の構造'!L$45</f>
        <v>7033</v>
      </c>
      <c r="F49" s="182"/>
      <c r="G49" s="182"/>
      <c r="H49" s="182">
        <f>'実質公債費比率（分子）の構造'!M$45</f>
        <v>6962</v>
      </c>
      <c r="I49" s="182"/>
      <c r="J49" s="182"/>
      <c r="K49" s="182">
        <f>'実質公債費比率（分子）の構造'!N$45</f>
        <v>6858</v>
      </c>
      <c r="L49" s="182"/>
      <c r="M49" s="182"/>
      <c r="N49" s="182">
        <f>'実質公債費比率（分子）の構造'!O$45</f>
        <v>7180</v>
      </c>
      <c r="O49" s="182"/>
      <c r="P49" s="182"/>
    </row>
    <row r="50" spans="1:16" x14ac:dyDescent="0.15">
      <c r="A50" s="182" t="s">
        <v>71</v>
      </c>
      <c r="B50" s="182" t="e">
        <f>NA()</f>
        <v>#N/A</v>
      </c>
      <c r="C50" s="182">
        <f>IF(ISNUMBER('実質公債費比率（分子）の構造'!K$53),'実質公債費比率（分子）の構造'!K$53,NA())</f>
        <v>2124</v>
      </c>
      <c r="D50" s="182" t="e">
        <f>NA()</f>
        <v>#N/A</v>
      </c>
      <c r="E50" s="182" t="e">
        <f>NA()</f>
        <v>#N/A</v>
      </c>
      <c r="F50" s="182">
        <f>IF(ISNUMBER('実質公債費比率（分子）の構造'!L$53),'実質公債費比率（分子）の構造'!L$53,NA())</f>
        <v>1988</v>
      </c>
      <c r="G50" s="182" t="e">
        <f>NA()</f>
        <v>#N/A</v>
      </c>
      <c r="H50" s="182" t="e">
        <f>NA()</f>
        <v>#N/A</v>
      </c>
      <c r="I50" s="182">
        <f>IF(ISNUMBER('実質公債費比率（分子）の構造'!M$53),'実質公債費比率（分子）の構造'!M$53,NA())</f>
        <v>2006</v>
      </c>
      <c r="J50" s="182" t="e">
        <f>NA()</f>
        <v>#N/A</v>
      </c>
      <c r="K50" s="182" t="e">
        <f>NA()</f>
        <v>#N/A</v>
      </c>
      <c r="L50" s="182">
        <f>IF(ISNUMBER('実質公債費比率（分子）の構造'!N$53),'実質公債費比率（分子）の構造'!N$53,NA())</f>
        <v>1827</v>
      </c>
      <c r="M50" s="182" t="e">
        <f>NA()</f>
        <v>#N/A</v>
      </c>
      <c r="N50" s="182" t="e">
        <f>NA()</f>
        <v>#N/A</v>
      </c>
      <c r="O50" s="182">
        <f>IF(ISNUMBER('実質公債費比率（分子）の構造'!O$53),'実質公債費比率（分子）の構造'!O$53,NA())</f>
        <v>1915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54210</v>
      </c>
      <c r="E56" s="181"/>
      <c r="F56" s="181"/>
      <c r="G56" s="181">
        <f>'将来負担比率（分子）の構造'!J$52</f>
        <v>53734</v>
      </c>
      <c r="H56" s="181"/>
      <c r="I56" s="181"/>
      <c r="J56" s="181">
        <f>'将来負担比率（分子）の構造'!K$52</f>
        <v>58189</v>
      </c>
      <c r="K56" s="181"/>
      <c r="L56" s="181"/>
      <c r="M56" s="181">
        <f>'将来負担比率（分子）の構造'!L$52</f>
        <v>59574</v>
      </c>
      <c r="N56" s="181"/>
      <c r="O56" s="181"/>
      <c r="P56" s="181">
        <f>'将来負担比率（分子）の構造'!M$52</f>
        <v>63890</v>
      </c>
    </row>
    <row r="57" spans="1:16" x14ac:dyDescent="0.15">
      <c r="A57" s="181" t="s">
        <v>42</v>
      </c>
      <c r="B57" s="181"/>
      <c r="C57" s="181"/>
      <c r="D57" s="181">
        <f>'将来負担比率（分子）の構造'!I$51</f>
        <v>11980</v>
      </c>
      <c r="E57" s="181"/>
      <c r="F57" s="181"/>
      <c r="G57" s="181">
        <f>'将来負担比率（分子）の構造'!J$51</f>
        <v>11996</v>
      </c>
      <c r="H57" s="181"/>
      <c r="I57" s="181"/>
      <c r="J57" s="181">
        <f>'将来負担比率（分子）の構造'!K$51</f>
        <v>11810</v>
      </c>
      <c r="K57" s="181"/>
      <c r="L57" s="181"/>
      <c r="M57" s="181">
        <f>'将来負担比率（分子）の構造'!L$51</f>
        <v>12112</v>
      </c>
      <c r="N57" s="181"/>
      <c r="O57" s="181"/>
      <c r="P57" s="181">
        <f>'将来負担比率（分子）の構造'!M$51</f>
        <v>12434</v>
      </c>
    </row>
    <row r="58" spans="1:16" x14ac:dyDescent="0.15">
      <c r="A58" s="181" t="s">
        <v>41</v>
      </c>
      <c r="B58" s="181"/>
      <c r="C58" s="181"/>
      <c r="D58" s="181">
        <f>'将来負担比率（分子）の構造'!I$50</f>
        <v>15342</v>
      </c>
      <c r="E58" s="181"/>
      <c r="F58" s="181"/>
      <c r="G58" s="181">
        <f>'将来負担比率（分子）の構造'!J$50</f>
        <v>14823</v>
      </c>
      <c r="H58" s="181"/>
      <c r="I58" s="181"/>
      <c r="J58" s="181">
        <f>'将来負担比率（分子）の構造'!K$50</f>
        <v>15423</v>
      </c>
      <c r="K58" s="181"/>
      <c r="L58" s="181"/>
      <c r="M58" s="181">
        <f>'将来負担比率（分子）の構造'!L$50</f>
        <v>15174</v>
      </c>
      <c r="N58" s="181"/>
      <c r="O58" s="181"/>
      <c r="P58" s="181">
        <f>'将来負担比率（分子）の構造'!M$50</f>
        <v>13851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10765</v>
      </c>
      <c r="C62" s="181"/>
      <c r="D62" s="181"/>
      <c r="E62" s="181">
        <f>'将来負担比率（分子）の構造'!J$45</f>
        <v>10753</v>
      </c>
      <c r="F62" s="181"/>
      <c r="G62" s="181"/>
      <c r="H62" s="181">
        <f>'将来負担比率（分子）の構造'!K$45</f>
        <v>10172</v>
      </c>
      <c r="I62" s="181"/>
      <c r="J62" s="181"/>
      <c r="K62" s="181">
        <f>'将来負担比率（分子）の構造'!L$45</f>
        <v>9563</v>
      </c>
      <c r="L62" s="181"/>
      <c r="M62" s="181"/>
      <c r="N62" s="181">
        <f>'将来負担比率（分子）の構造'!M$45</f>
        <v>8991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14756</v>
      </c>
      <c r="C64" s="181"/>
      <c r="D64" s="181"/>
      <c r="E64" s="181">
        <f>'将来負担比率（分子）の構造'!J$43</f>
        <v>14553</v>
      </c>
      <c r="F64" s="181"/>
      <c r="G64" s="181"/>
      <c r="H64" s="181">
        <f>'将来負担比率（分子）の構造'!K$43</f>
        <v>14515</v>
      </c>
      <c r="I64" s="181"/>
      <c r="J64" s="181"/>
      <c r="K64" s="181">
        <f>'将来負担比率（分子）の構造'!L$43</f>
        <v>14353</v>
      </c>
      <c r="L64" s="181"/>
      <c r="M64" s="181"/>
      <c r="N64" s="181">
        <f>'将来負担比率（分子）の構造'!M$43</f>
        <v>13235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67909</v>
      </c>
      <c r="C66" s="181"/>
      <c r="D66" s="181"/>
      <c r="E66" s="181">
        <f>'将来負担比率（分子）の構造'!J$41</f>
        <v>66149</v>
      </c>
      <c r="F66" s="181"/>
      <c r="G66" s="181"/>
      <c r="H66" s="181">
        <f>'将来負担比率（分子）の構造'!K$41</f>
        <v>71632</v>
      </c>
      <c r="I66" s="181"/>
      <c r="J66" s="181"/>
      <c r="K66" s="181">
        <f>'将来負担比率（分子）の構造'!L$41</f>
        <v>73361</v>
      </c>
      <c r="L66" s="181"/>
      <c r="M66" s="181"/>
      <c r="N66" s="181">
        <f>'将来負担比率（分子）の構造'!M$41</f>
        <v>78205</v>
      </c>
      <c r="O66" s="181"/>
      <c r="P66" s="181"/>
    </row>
    <row r="67" spans="1:16" x14ac:dyDescent="0.15">
      <c r="A67" s="181" t="s">
        <v>75</v>
      </c>
      <c r="B67" s="181" t="e">
        <f>NA()</f>
        <v>#N/A</v>
      </c>
      <c r="C67" s="181">
        <f>IF(ISNUMBER('将来負担比率（分子）の構造'!I$53), IF('将来負担比率（分子）の構造'!I$53 &lt; 0, 0, '将来負担比率（分子）の構造'!I$53), NA())</f>
        <v>11899</v>
      </c>
      <c r="D67" s="181" t="e">
        <f>NA()</f>
        <v>#N/A</v>
      </c>
      <c r="E67" s="181" t="e">
        <f>NA()</f>
        <v>#N/A</v>
      </c>
      <c r="F67" s="181">
        <f>IF(ISNUMBER('将来負担比率（分子）の構造'!J$53), IF('将来負担比率（分子）の構造'!J$53 &lt; 0, 0, '将来負担比率（分子）の構造'!J$53), NA())</f>
        <v>10902</v>
      </c>
      <c r="G67" s="181" t="e">
        <f>NA()</f>
        <v>#N/A</v>
      </c>
      <c r="H67" s="181" t="e">
        <f>NA()</f>
        <v>#N/A</v>
      </c>
      <c r="I67" s="181">
        <f>IF(ISNUMBER('将来負担比率（分子）の構造'!K$53), IF('将来負担比率（分子）の構造'!K$53 &lt; 0, 0, '将来負担比率（分子）の構造'!K$53), NA())</f>
        <v>10897</v>
      </c>
      <c r="J67" s="181" t="e">
        <f>NA()</f>
        <v>#N/A</v>
      </c>
      <c r="K67" s="181" t="e">
        <f>NA()</f>
        <v>#N/A</v>
      </c>
      <c r="L67" s="181">
        <f>IF(ISNUMBER('将来負担比率（分子）の構造'!L$53), IF('将来負担比率（分子）の構造'!L$53 &lt; 0, 0, '将来負担比率（分子）の構造'!L$53), NA())</f>
        <v>10417</v>
      </c>
      <c r="M67" s="181" t="e">
        <f>NA()</f>
        <v>#N/A</v>
      </c>
      <c r="N67" s="181" t="e">
        <f>NA()</f>
        <v>#N/A</v>
      </c>
      <c r="O67" s="181">
        <f>IF(ISNUMBER('将来負担比率（分子）の構造'!M$53), IF('将来負担比率（分子）の構造'!M$53 &lt; 0, 0, '将来負担比率（分子）の構造'!M$53), NA())</f>
        <v>10255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5188</v>
      </c>
      <c r="C72" s="185">
        <f>基金残高に係る経年分析!G55</f>
        <v>5319</v>
      </c>
      <c r="D72" s="185">
        <f>基金残高に係る経年分析!H55</f>
        <v>4821</v>
      </c>
    </row>
    <row r="73" spans="1:16" x14ac:dyDescent="0.15">
      <c r="A73" s="184" t="s">
        <v>78</v>
      </c>
      <c r="B73" s="185">
        <f>基金残高に係る経年分析!F56</f>
        <v>1760</v>
      </c>
      <c r="C73" s="185">
        <f>基金残高に係る経年分析!G56</f>
        <v>1822</v>
      </c>
      <c r="D73" s="185">
        <f>基金残高に係る経年分析!H56</f>
        <v>1764</v>
      </c>
    </row>
    <row r="74" spans="1:16" x14ac:dyDescent="0.15">
      <c r="A74" s="184" t="s">
        <v>79</v>
      </c>
      <c r="B74" s="185">
        <f>基金残高に係る経年分析!F57</f>
        <v>8683</v>
      </c>
      <c r="C74" s="185">
        <f>基金残高に係る経年分析!G57</f>
        <v>8140</v>
      </c>
      <c r="D74" s="185">
        <f>基金残高に係る経年分析!H57</f>
        <v>7532</v>
      </c>
    </row>
  </sheetData>
  <sheetProtection algorithmName="SHA-512" hashValue="MZb29MZtcoU7XmpS/c4b5BQMZ1OuvivrQpMbce0cfjKUREOKZJTSX92EPiOkj+YysfHbhSTINIY8lbZGeQel/w==" saltValue="fVa6j3q2x6axeD1v9GE5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18112860</v>
      </c>
      <c r="S5" s="696"/>
      <c r="T5" s="696"/>
      <c r="U5" s="696"/>
      <c r="V5" s="696"/>
      <c r="W5" s="696"/>
      <c r="X5" s="696"/>
      <c r="Y5" s="739"/>
      <c r="Z5" s="757">
        <v>26.2</v>
      </c>
      <c r="AA5" s="757"/>
      <c r="AB5" s="757"/>
      <c r="AC5" s="757"/>
      <c r="AD5" s="758">
        <v>16956218</v>
      </c>
      <c r="AE5" s="758"/>
      <c r="AF5" s="758"/>
      <c r="AG5" s="758"/>
      <c r="AH5" s="758"/>
      <c r="AI5" s="758"/>
      <c r="AJ5" s="758"/>
      <c r="AK5" s="758"/>
      <c r="AL5" s="740">
        <v>50.4</v>
      </c>
      <c r="AM5" s="711"/>
      <c r="AN5" s="711"/>
      <c r="AO5" s="741"/>
      <c r="AP5" s="706" t="s">
        <v>226</v>
      </c>
      <c r="AQ5" s="707"/>
      <c r="AR5" s="707"/>
      <c r="AS5" s="707"/>
      <c r="AT5" s="707"/>
      <c r="AU5" s="707"/>
      <c r="AV5" s="707"/>
      <c r="AW5" s="707"/>
      <c r="AX5" s="707"/>
      <c r="AY5" s="707"/>
      <c r="AZ5" s="707"/>
      <c r="BA5" s="707"/>
      <c r="BB5" s="707"/>
      <c r="BC5" s="707"/>
      <c r="BD5" s="707"/>
      <c r="BE5" s="707"/>
      <c r="BF5" s="708"/>
      <c r="BG5" s="640">
        <v>16956218</v>
      </c>
      <c r="BH5" s="641"/>
      <c r="BI5" s="641"/>
      <c r="BJ5" s="641"/>
      <c r="BK5" s="641"/>
      <c r="BL5" s="641"/>
      <c r="BM5" s="641"/>
      <c r="BN5" s="642"/>
      <c r="BO5" s="677">
        <v>93.6</v>
      </c>
      <c r="BP5" s="677"/>
      <c r="BQ5" s="677"/>
      <c r="BR5" s="677"/>
      <c r="BS5" s="678">
        <v>208484</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446258</v>
      </c>
      <c r="S6" s="641"/>
      <c r="T6" s="641"/>
      <c r="U6" s="641"/>
      <c r="V6" s="641"/>
      <c r="W6" s="641"/>
      <c r="X6" s="641"/>
      <c r="Y6" s="642"/>
      <c r="Z6" s="677">
        <v>0.6</v>
      </c>
      <c r="AA6" s="677"/>
      <c r="AB6" s="677"/>
      <c r="AC6" s="677"/>
      <c r="AD6" s="678">
        <v>446258</v>
      </c>
      <c r="AE6" s="678"/>
      <c r="AF6" s="678"/>
      <c r="AG6" s="678"/>
      <c r="AH6" s="678"/>
      <c r="AI6" s="678"/>
      <c r="AJ6" s="678"/>
      <c r="AK6" s="678"/>
      <c r="AL6" s="643">
        <v>1.3</v>
      </c>
      <c r="AM6" s="644"/>
      <c r="AN6" s="644"/>
      <c r="AO6" s="679"/>
      <c r="AP6" s="637" t="s">
        <v>231</v>
      </c>
      <c r="AQ6" s="638"/>
      <c r="AR6" s="638"/>
      <c r="AS6" s="638"/>
      <c r="AT6" s="638"/>
      <c r="AU6" s="638"/>
      <c r="AV6" s="638"/>
      <c r="AW6" s="638"/>
      <c r="AX6" s="638"/>
      <c r="AY6" s="638"/>
      <c r="AZ6" s="638"/>
      <c r="BA6" s="638"/>
      <c r="BB6" s="638"/>
      <c r="BC6" s="638"/>
      <c r="BD6" s="638"/>
      <c r="BE6" s="638"/>
      <c r="BF6" s="639"/>
      <c r="BG6" s="640">
        <v>16956218</v>
      </c>
      <c r="BH6" s="641"/>
      <c r="BI6" s="641"/>
      <c r="BJ6" s="641"/>
      <c r="BK6" s="641"/>
      <c r="BL6" s="641"/>
      <c r="BM6" s="641"/>
      <c r="BN6" s="642"/>
      <c r="BO6" s="677">
        <v>93.6</v>
      </c>
      <c r="BP6" s="677"/>
      <c r="BQ6" s="677"/>
      <c r="BR6" s="677"/>
      <c r="BS6" s="678">
        <v>208484</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371422</v>
      </c>
      <c r="CS6" s="641"/>
      <c r="CT6" s="641"/>
      <c r="CU6" s="641"/>
      <c r="CV6" s="641"/>
      <c r="CW6" s="641"/>
      <c r="CX6" s="641"/>
      <c r="CY6" s="642"/>
      <c r="CZ6" s="740">
        <v>0.5</v>
      </c>
      <c r="DA6" s="711"/>
      <c r="DB6" s="711"/>
      <c r="DC6" s="743"/>
      <c r="DD6" s="646" t="s">
        <v>127</v>
      </c>
      <c r="DE6" s="641"/>
      <c r="DF6" s="641"/>
      <c r="DG6" s="641"/>
      <c r="DH6" s="641"/>
      <c r="DI6" s="641"/>
      <c r="DJ6" s="641"/>
      <c r="DK6" s="641"/>
      <c r="DL6" s="641"/>
      <c r="DM6" s="641"/>
      <c r="DN6" s="641"/>
      <c r="DO6" s="641"/>
      <c r="DP6" s="642"/>
      <c r="DQ6" s="646">
        <v>370762</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17567</v>
      </c>
      <c r="S7" s="641"/>
      <c r="T7" s="641"/>
      <c r="U7" s="641"/>
      <c r="V7" s="641"/>
      <c r="W7" s="641"/>
      <c r="X7" s="641"/>
      <c r="Y7" s="642"/>
      <c r="Z7" s="677">
        <v>0</v>
      </c>
      <c r="AA7" s="677"/>
      <c r="AB7" s="677"/>
      <c r="AC7" s="677"/>
      <c r="AD7" s="678">
        <v>17567</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7789511</v>
      </c>
      <c r="BH7" s="641"/>
      <c r="BI7" s="641"/>
      <c r="BJ7" s="641"/>
      <c r="BK7" s="641"/>
      <c r="BL7" s="641"/>
      <c r="BM7" s="641"/>
      <c r="BN7" s="642"/>
      <c r="BO7" s="677">
        <v>43</v>
      </c>
      <c r="BP7" s="677"/>
      <c r="BQ7" s="677"/>
      <c r="BR7" s="677"/>
      <c r="BS7" s="678">
        <v>208484</v>
      </c>
      <c r="BT7" s="678"/>
      <c r="BU7" s="678"/>
      <c r="BV7" s="678"/>
      <c r="BW7" s="678"/>
      <c r="BX7" s="678"/>
      <c r="BY7" s="678"/>
      <c r="BZ7" s="678"/>
      <c r="CA7" s="678"/>
      <c r="CB7" s="728"/>
      <c r="CD7" s="673" t="s">
        <v>235</v>
      </c>
      <c r="CE7" s="674"/>
      <c r="CF7" s="674"/>
      <c r="CG7" s="674"/>
      <c r="CH7" s="674"/>
      <c r="CI7" s="674"/>
      <c r="CJ7" s="674"/>
      <c r="CK7" s="674"/>
      <c r="CL7" s="674"/>
      <c r="CM7" s="674"/>
      <c r="CN7" s="674"/>
      <c r="CO7" s="674"/>
      <c r="CP7" s="674"/>
      <c r="CQ7" s="675"/>
      <c r="CR7" s="640">
        <v>12032562</v>
      </c>
      <c r="CS7" s="641"/>
      <c r="CT7" s="641"/>
      <c r="CU7" s="641"/>
      <c r="CV7" s="641"/>
      <c r="CW7" s="641"/>
      <c r="CX7" s="641"/>
      <c r="CY7" s="642"/>
      <c r="CZ7" s="677">
        <v>17.600000000000001</v>
      </c>
      <c r="DA7" s="677"/>
      <c r="DB7" s="677"/>
      <c r="DC7" s="677"/>
      <c r="DD7" s="646">
        <v>6171879</v>
      </c>
      <c r="DE7" s="641"/>
      <c r="DF7" s="641"/>
      <c r="DG7" s="641"/>
      <c r="DH7" s="641"/>
      <c r="DI7" s="641"/>
      <c r="DJ7" s="641"/>
      <c r="DK7" s="641"/>
      <c r="DL7" s="641"/>
      <c r="DM7" s="641"/>
      <c r="DN7" s="641"/>
      <c r="DO7" s="641"/>
      <c r="DP7" s="642"/>
      <c r="DQ7" s="646">
        <v>4944107</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76268</v>
      </c>
      <c r="S8" s="641"/>
      <c r="T8" s="641"/>
      <c r="U8" s="641"/>
      <c r="V8" s="641"/>
      <c r="W8" s="641"/>
      <c r="X8" s="641"/>
      <c r="Y8" s="642"/>
      <c r="Z8" s="677">
        <v>0.1</v>
      </c>
      <c r="AA8" s="677"/>
      <c r="AB8" s="677"/>
      <c r="AC8" s="677"/>
      <c r="AD8" s="678">
        <v>76268</v>
      </c>
      <c r="AE8" s="678"/>
      <c r="AF8" s="678"/>
      <c r="AG8" s="678"/>
      <c r="AH8" s="678"/>
      <c r="AI8" s="678"/>
      <c r="AJ8" s="678"/>
      <c r="AK8" s="678"/>
      <c r="AL8" s="643">
        <v>0.2</v>
      </c>
      <c r="AM8" s="644"/>
      <c r="AN8" s="644"/>
      <c r="AO8" s="679"/>
      <c r="AP8" s="637" t="s">
        <v>237</v>
      </c>
      <c r="AQ8" s="638"/>
      <c r="AR8" s="638"/>
      <c r="AS8" s="638"/>
      <c r="AT8" s="638"/>
      <c r="AU8" s="638"/>
      <c r="AV8" s="638"/>
      <c r="AW8" s="638"/>
      <c r="AX8" s="638"/>
      <c r="AY8" s="638"/>
      <c r="AZ8" s="638"/>
      <c r="BA8" s="638"/>
      <c r="BB8" s="638"/>
      <c r="BC8" s="638"/>
      <c r="BD8" s="638"/>
      <c r="BE8" s="638"/>
      <c r="BF8" s="639"/>
      <c r="BG8" s="640">
        <v>226166</v>
      </c>
      <c r="BH8" s="641"/>
      <c r="BI8" s="641"/>
      <c r="BJ8" s="641"/>
      <c r="BK8" s="641"/>
      <c r="BL8" s="641"/>
      <c r="BM8" s="641"/>
      <c r="BN8" s="642"/>
      <c r="BO8" s="677">
        <v>1.2</v>
      </c>
      <c r="BP8" s="677"/>
      <c r="BQ8" s="677"/>
      <c r="BR8" s="677"/>
      <c r="BS8" s="646" t="s">
        <v>127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22292351</v>
      </c>
      <c r="CS8" s="641"/>
      <c r="CT8" s="641"/>
      <c r="CU8" s="641"/>
      <c r="CV8" s="641"/>
      <c r="CW8" s="641"/>
      <c r="CX8" s="641"/>
      <c r="CY8" s="642"/>
      <c r="CZ8" s="677">
        <v>32.700000000000003</v>
      </c>
      <c r="DA8" s="677"/>
      <c r="DB8" s="677"/>
      <c r="DC8" s="677"/>
      <c r="DD8" s="646">
        <v>560483</v>
      </c>
      <c r="DE8" s="641"/>
      <c r="DF8" s="641"/>
      <c r="DG8" s="641"/>
      <c r="DH8" s="641"/>
      <c r="DI8" s="641"/>
      <c r="DJ8" s="641"/>
      <c r="DK8" s="641"/>
      <c r="DL8" s="641"/>
      <c r="DM8" s="641"/>
      <c r="DN8" s="641"/>
      <c r="DO8" s="641"/>
      <c r="DP8" s="642"/>
      <c r="DQ8" s="646">
        <v>11279574</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39884</v>
      </c>
      <c r="S9" s="641"/>
      <c r="T9" s="641"/>
      <c r="U9" s="641"/>
      <c r="V9" s="641"/>
      <c r="W9" s="641"/>
      <c r="X9" s="641"/>
      <c r="Y9" s="642"/>
      <c r="Z9" s="677">
        <v>0.1</v>
      </c>
      <c r="AA9" s="677"/>
      <c r="AB9" s="677"/>
      <c r="AC9" s="677"/>
      <c r="AD9" s="678">
        <v>39884</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6143969</v>
      </c>
      <c r="BH9" s="641"/>
      <c r="BI9" s="641"/>
      <c r="BJ9" s="641"/>
      <c r="BK9" s="641"/>
      <c r="BL9" s="641"/>
      <c r="BM9" s="641"/>
      <c r="BN9" s="642"/>
      <c r="BO9" s="677">
        <v>33.9</v>
      </c>
      <c r="BP9" s="677"/>
      <c r="BQ9" s="677"/>
      <c r="BR9" s="677"/>
      <c r="BS9" s="646" t="s">
        <v>241</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7026342</v>
      </c>
      <c r="CS9" s="641"/>
      <c r="CT9" s="641"/>
      <c r="CU9" s="641"/>
      <c r="CV9" s="641"/>
      <c r="CW9" s="641"/>
      <c r="CX9" s="641"/>
      <c r="CY9" s="642"/>
      <c r="CZ9" s="677">
        <v>10.3</v>
      </c>
      <c r="DA9" s="677"/>
      <c r="DB9" s="677"/>
      <c r="DC9" s="677"/>
      <c r="DD9" s="646">
        <v>1627184</v>
      </c>
      <c r="DE9" s="641"/>
      <c r="DF9" s="641"/>
      <c r="DG9" s="641"/>
      <c r="DH9" s="641"/>
      <c r="DI9" s="641"/>
      <c r="DJ9" s="641"/>
      <c r="DK9" s="641"/>
      <c r="DL9" s="641"/>
      <c r="DM9" s="641"/>
      <c r="DN9" s="641"/>
      <c r="DO9" s="641"/>
      <c r="DP9" s="642"/>
      <c r="DQ9" s="646">
        <v>4519298</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241</v>
      </c>
      <c r="S10" s="641"/>
      <c r="T10" s="641"/>
      <c r="U10" s="641"/>
      <c r="V10" s="641"/>
      <c r="W10" s="641"/>
      <c r="X10" s="641"/>
      <c r="Y10" s="642"/>
      <c r="Z10" s="677" t="s">
        <v>127</v>
      </c>
      <c r="AA10" s="677"/>
      <c r="AB10" s="677"/>
      <c r="AC10" s="677"/>
      <c r="AD10" s="678" t="s">
        <v>241</v>
      </c>
      <c r="AE10" s="678"/>
      <c r="AF10" s="678"/>
      <c r="AG10" s="678"/>
      <c r="AH10" s="678"/>
      <c r="AI10" s="678"/>
      <c r="AJ10" s="678"/>
      <c r="AK10" s="678"/>
      <c r="AL10" s="643" t="s">
        <v>241</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365625</v>
      </c>
      <c r="BH10" s="641"/>
      <c r="BI10" s="641"/>
      <c r="BJ10" s="641"/>
      <c r="BK10" s="641"/>
      <c r="BL10" s="641"/>
      <c r="BM10" s="641"/>
      <c r="BN10" s="642"/>
      <c r="BO10" s="677">
        <v>2</v>
      </c>
      <c r="BP10" s="677"/>
      <c r="BQ10" s="677"/>
      <c r="BR10" s="677"/>
      <c r="BS10" s="646" t="s">
        <v>127</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327999</v>
      </c>
      <c r="CS10" s="641"/>
      <c r="CT10" s="641"/>
      <c r="CU10" s="641"/>
      <c r="CV10" s="641"/>
      <c r="CW10" s="641"/>
      <c r="CX10" s="641"/>
      <c r="CY10" s="642"/>
      <c r="CZ10" s="677">
        <v>0.5</v>
      </c>
      <c r="DA10" s="677"/>
      <c r="DB10" s="677"/>
      <c r="DC10" s="677"/>
      <c r="DD10" s="646" t="s">
        <v>241</v>
      </c>
      <c r="DE10" s="641"/>
      <c r="DF10" s="641"/>
      <c r="DG10" s="641"/>
      <c r="DH10" s="641"/>
      <c r="DI10" s="641"/>
      <c r="DJ10" s="641"/>
      <c r="DK10" s="641"/>
      <c r="DL10" s="641"/>
      <c r="DM10" s="641"/>
      <c r="DN10" s="641"/>
      <c r="DO10" s="641"/>
      <c r="DP10" s="642"/>
      <c r="DQ10" s="646">
        <v>45808</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2464025</v>
      </c>
      <c r="S11" s="641"/>
      <c r="T11" s="641"/>
      <c r="U11" s="641"/>
      <c r="V11" s="641"/>
      <c r="W11" s="641"/>
      <c r="X11" s="641"/>
      <c r="Y11" s="642"/>
      <c r="Z11" s="643">
        <v>3.6</v>
      </c>
      <c r="AA11" s="644"/>
      <c r="AB11" s="644"/>
      <c r="AC11" s="645"/>
      <c r="AD11" s="646">
        <v>2464025</v>
      </c>
      <c r="AE11" s="641"/>
      <c r="AF11" s="641"/>
      <c r="AG11" s="641"/>
      <c r="AH11" s="641"/>
      <c r="AI11" s="641"/>
      <c r="AJ11" s="641"/>
      <c r="AK11" s="642"/>
      <c r="AL11" s="643">
        <v>7.3</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1053751</v>
      </c>
      <c r="BH11" s="641"/>
      <c r="BI11" s="641"/>
      <c r="BJ11" s="641"/>
      <c r="BK11" s="641"/>
      <c r="BL11" s="641"/>
      <c r="BM11" s="641"/>
      <c r="BN11" s="642"/>
      <c r="BO11" s="677">
        <v>5.8</v>
      </c>
      <c r="BP11" s="677"/>
      <c r="BQ11" s="677"/>
      <c r="BR11" s="677"/>
      <c r="BS11" s="646">
        <v>208484</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1108423</v>
      </c>
      <c r="CS11" s="641"/>
      <c r="CT11" s="641"/>
      <c r="CU11" s="641"/>
      <c r="CV11" s="641"/>
      <c r="CW11" s="641"/>
      <c r="CX11" s="641"/>
      <c r="CY11" s="642"/>
      <c r="CZ11" s="677">
        <v>1.6</v>
      </c>
      <c r="DA11" s="677"/>
      <c r="DB11" s="677"/>
      <c r="DC11" s="677"/>
      <c r="DD11" s="646">
        <v>470427</v>
      </c>
      <c r="DE11" s="641"/>
      <c r="DF11" s="641"/>
      <c r="DG11" s="641"/>
      <c r="DH11" s="641"/>
      <c r="DI11" s="641"/>
      <c r="DJ11" s="641"/>
      <c r="DK11" s="641"/>
      <c r="DL11" s="641"/>
      <c r="DM11" s="641"/>
      <c r="DN11" s="641"/>
      <c r="DO11" s="641"/>
      <c r="DP11" s="642"/>
      <c r="DQ11" s="646">
        <v>623394</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9928</v>
      </c>
      <c r="S12" s="641"/>
      <c r="T12" s="641"/>
      <c r="U12" s="641"/>
      <c r="V12" s="641"/>
      <c r="W12" s="641"/>
      <c r="X12" s="641"/>
      <c r="Y12" s="642"/>
      <c r="Z12" s="677">
        <v>0</v>
      </c>
      <c r="AA12" s="677"/>
      <c r="AB12" s="677"/>
      <c r="AC12" s="677"/>
      <c r="AD12" s="678">
        <v>9928</v>
      </c>
      <c r="AE12" s="678"/>
      <c r="AF12" s="678"/>
      <c r="AG12" s="678"/>
      <c r="AH12" s="678"/>
      <c r="AI12" s="678"/>
      <c r="AJ12" s="678"/>
      <c r="AK12" s="678"/>
      <c r="AL12" s="643">
        <v>0</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7876868</v>
      </c>
      <c r="BH12" s="641"/>
      <c r="BI12" s="641"/>
      <c r="BJ12" s="641"/>
      <c r="BK12" s="641"/>
      <c r="BL12" s="641"/>
      <c r="BM12" s="641"/>
      <c r="BN12" s="642"/>
      <c r="BO12" s="677">
        <v>43.5</v>
      </c>
      <c r="BP12" s="677"/>
      <c r="BQ12" s="677"/>
      <c r="BR12" s="677"/>
      <c r="BS12" s="646" t="s">
        <v>241</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1948591</v>
      </c>
      <c r="CS12" s="641"/>
      <c r="CT12" s="641"/>
      <c r="CU12" s="641"/>
      <c r="CV12" s="641"/>
      <c r="CW12" s="641"/>
      <c r="CX12" s="641"/>
      <c r="CY12" s="642"/>
      <c r="CZ12" s="677">
        <v>2.9</v>
      </c>
      <c r="DA12" s="677"/>
      <c r="DB12" s="677"/>
      <c r="DC12" s="677"/>
      <c r="DD12" s="646">
        <v>72935</v>
      </c>
      <c r="DE12" s="641"/>
      <c r="DF12" s="641"/>
      <c r="DG12" s="641"/>
      <c r="DH12" s="641"/>
      <c r="DI12" s="641"/>
      <c r="DJ12" s="641"/>
      <c r="DK12" s="641"/>
      <c r="DL12" s="641"/>
      <c r="DM12" s="641"/>
      <c r="DN12" s="641"/>
      <c r="DO12" s="641"/>
      <c r="DP12" s="642"/>
      <c r="DQ12" s="646">
        <v>679567</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241</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7862417</v>
      </c>
      <c r="BH13" s="641"/>
      <c r="BI13" s="641"/>
      <c r="BJ13" s="641"/>
      <c r="BK13" s="641"/>
      <c r="BL13" s="641"/>
      <c r="BM13" s="641"/>
      <c r="BN13" s="642"/>
      <c r="BO13" s="677">
        <v>43.4</v>
      </c>
      <c r="BP13" s="677"/>
      <c r="BQ13" s="677"/>
      <c r="BR13" s="677"/>
      <c r="BS13" s="646" t="s">
        <v>127</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4542213</v>
      </c>
      <c r="CS13" s="641"/>
      <c r="CT13" s="641"/>
      <c r="CU13" s="641"/>
      <c r="CV13" s="641"/>
      <c r="CW13" s="641"/>
      <c r="CX13" s="641"/>
      <c r="CY13" s="642"/>
      <c r="CZ13" s="677">
        <v>6.7</v>
      </c>
      <c r="DA13" s="677"/>
      <c r="DB13" s="677"/>
      <c r="DC13" s="677"/>
      <c r="DD13" s="646">
        <v>2024985</v>
      </c>
      <c r="DE13" s="641"/>
      <c r="DF13" s="641"/>
      <c r="DG13" s="641"/>
      <c r="DH13" s="641"/>
      <c r="DI13" s="641"/>
      <c r="DJ13" s="641"/>
      <c r="DK13" s="641"/>
      <c r="DL13" s="641"/>
      <c r="DM13" s="641"/>
      <c r="DN13" s="641"/>
      <c r="DO13" s="641"/>
      <c r="DP13" s="642"/>
      <c r="DQ13" s="646">
        <v>2475398</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83885</v>
      </c>
      <c r="S14" s="641"/>
      <c r="T14" s="641"/>
      <c r="U14" s="641"/>
      <c r="V14" s="641"/>
      <c r="W14" s="641"/>
      <c r="X14" s="641"/>
      <c r="Y14" s="642"/>
      <c r="Z14" s="677">
        <v>0.1</v>
      </c>
      <c r="AA14" s="677"/>
      <c r="AB14" s="677"/>
      <c r="AC14" s="677"/>
      <c r="AD14" s="678">
        <v>83885</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471220</v>
      </c>
      <c r="BH14" s="641"/>
      <c r="BI14" s="641"/>
      <c r="BJ14" s="641"/>
      <c r="BK14" s="641"/>
      <c r="BL14" s="641"/>
      <c r="BM14" s="641"/>
      <c r="BN14" s="642"/>
      <c r="BO14" s="677">
        <v>2.6</v>
      </c>
      <c r="BP14" s="677"/>
      <c r="BQ14" s="677"/>
      <c r="BR14" s="677"/>
      <c r="BS14" s="646" t="s">
        <v>241</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2577301</v>
      </c>
      <c r="CS14" s="641"/>
      <c r="CT14" s="641"/>
      <c r="CU14" s="641"/>
      <c r="CV14" s="641"/>
      <c r="CW14" s="641"/>
      <c r="CX14" s="641"/>
      <c r="CY14" s="642"/>
      <c r="CZ14" s="677">
        <v>3.8</v>
      </c>
      <c r="DA14" s="677"/>
      <c r="DB14" s="677"/>
      <c r="DC14" s="677"/>
      <c r="DD14" s="646">
        <v>244018</v>
      </c>
      <c r="DE14" s="641"/>
      <c r="DF14" s="641"/>
      <c r="DG14" s="641"/>
      <c r="DH14" s="641"/>
      <c r="DI14" s="641"/>
      <c r="DJ14" s="641"/>
      <c r="DK14" s="641"/>
      <c r="DL14" s="641"/>
      <c r="DM14" s="641"/>
      <c r="DN14" s="641"/>
      <c r="DO14" s="641"/>
      <c r="DP14" s="642"/>
      <c r="DQ14" s="646">
        <v>2139604</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241</v>
      </c>
      <c r="S15" s="641"/>
      <c r="T15" s="641"/>
      <c r="U15" s="641"/>
      <c r="V15" s="641"/>
      <c r="W15" s="641"/>
      <c r="X15" s="641"/>
      <c r="Y15" s="642"/>
      <c r="Z15" s="677" t="s">
        <v>241</v>
      </c>
      <c r="AA15" s="677"/>
      <c r="AB15" s="677"/>
      <c r="AC15" s="677"/>
      <c r="AD15" s="678" t="s">
        <v>241</v>
      </c>
      <c r="AE15" s="678"/>
      <c r="AF15" s="678"/>
      <c r="AG15" s="678"/>
      <c r="AH15" s="678"/>
      <c r="AI15" s="678"/>
      <c r="AJ15" s="678"/>
      <c r="AK15" s="678"/>
      <c r="AL15" s="643" t="s">
        <v>241</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818619</v>
      </c>
      <c r="BH15" s="641"/>
      <c r="BI15" s="641"/>
      <c r="BJ15" s="641"/>
      <c r="BK15" s="641"/>
      <c r="BL15" s="641"/>
      <c r="BM15" s="641"/>
      <c r="BN15" s="642"/>
      <c r="BO15" s="677">
        <v>4.5</v>
      </c>
      <c r="BP15" s="677"/>
      <c r="BQ15" s="677"/>
      <c r="BR15" s="677"/>
      <c r="BS15" s="646" t="s">
        <v>241</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6693710</v>
      </c>
      <c r="CS15" s="641"/>
      <c r="CT15" s="641"/>
      <c r="CU15" s="641"/>
      <c r="CV15" s="641"/>
      <c r="CW15" s="641"/>
      <c r="CX15" s="641"/>
      <c r="CY15" s="642"/>
      <c r="CZ15" s="677">
        <v>9.8000000000000007</v>
      </c>
      <c r="DA15" s="677"/>
      <c r="DB15" s="677"/>
      <c r="DC15" s="677"/>
      <c r="DD15" s="646">
        <v>2011786</v>
      </c>
      <c r="DE15" s="641"/>
      <c r="DF15" s="641"/>
      <c r="DG15" s="641"/>
      <c r="DH15" s="641"/>
      <c r="DI15" s="641"/>
      <c r="DJ15" s="641"/>
      <c r="DK15" s="641"/>
      <c r="DL15" s="641"/>
      <c r="DM15" s="641"/>
      <c r="DN15" s="641"/>
      <c r="DO15" s="641"/>
      <c r="DP15" s="642"/>
      <c r="DQ15" s="646">
        <v>4387908</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23808</v>
      </c>
      <c r="S16" s="641"/>
      <c r="T16" s="641"/>
      <c r="U16" s="641"/>
      <c r="V16" s="641"/>
      <c r="W16" s="641"/>
      <c r="X16" s="641"/>
      <c r="Y16" s="642"/>
      <c r="Z16" s="677">
        <v>0</v>
      </c>
      <c r="AA16" s="677"/>
      <c r="AB16" s="677"/>
      <c r="AC16" s="677"/>
      <c r="AD16" s="678">
        <v>23808</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241</v>
      </c>
      <c r="BH16" s="641"/>
      <c r="BI16" s="641"/>
      <c r="BJ16" s="641"/>
      <c r="BK16" s="641"/>
      <c r="BL16" s="641"/>
      <c r="BM16" s="641"/>
      <c r="BN16" s="642"/>
      <c r="BO16" s="677" t="s">
        <v>127</v>
      </c>
      <c r="BP16" s="677"/>
      <c r="BQ16" s="677"/>
      <c r="BR16" s="677"/>
      <c r="BS16" s="646" t="s">
        <v>127</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2123875</v>
      </c>
      <c r="CS16" s="641"/>
      <c r="CT16" s="641"/>
      <c r="CU16" s="641"/>
      <c r="CV16" s="641"/>
      <c r="CW16" s="641"/>
      <c r="CX16" s="641"/>
      <c r="CY16" s="642"/>
      <c r="CZ16" s="677">
        <v>3.1</v>
      </c>
      <c r="DA16" s="677"/>
      <c r="DB16" s="677"/>
      <c r="DC16" s="677"/>
      <c r="DD16" s="646" t="s">
        <v>241</v>
      </c>
      <c r="DE16" s="641"/>
      <c r="DF16" s="641"/>
      <c r="DG16" s="641"/>
      <c r="DH16" s="641"/>
      <c r="DI16" s="641"/>
      <c r="DJ16" s="641"/>
      <c r="DK16" s="641"/>
      <c r="DL16" s="641"/>
      <c r="DM16" s="641"/>
      <c r="DN16" s="641"/>
      <c r="DO16" s="641"/>
      <c r="DP16" s="642"/>
      <c r="DQ16" s="646">
        <v>177378</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284378</v>
      </c>
      <c r="S17" s="641"/>
      <c r="T17" s="641"/>
      <c r="U17" s="641"/>
      <c r="V17" s="641"/>
      <c r="W17" s="641"/>
      <c r="X17" s="641"/>
      <c r="Y17" s="642"/>
      <c r="Z17" s="677">
        <v>0.4</v>
      </c>
      <c r="AA17" s="677"/>
      <c r="AB17" s="677"/>
      <c r="AC17" s="677"/>
      <c r="AD17" s="678">
        <v>284378</v>
      </c>
      <c r="AE17" s="678"/>
      <c r="AF17" s="678"/>
      <c r="AG17" s="678"/>
      <c r="AH17" s="678"/>
      <c r="AI17" s="678"/>
      <c r="AJ17" s="678"/>
      <c r="AK17" s="678"/>
      <c r="AL17" s="643">
        <v>0.8</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241</v>
      </c>
      <c r="BH17" s="641"/>
      <c r="BI17" s="641"/>
      <c r="BJ17" s="641"/>
      <c r="BK17" s="641"/>
      <c r="BL17" s="641"/>
      <c r="BM17" s="641"/>
      <c r="BN17" s="642"/>
      <c r="BO17" s="677" t="s">
        <v>241</v>
      </c>
      <c r="BP17" s="677"/>
      <c r="BQ17" s="677"/>
      <c r="BR17" s="677"/>
      <c r="BS17" s="646" t="s">
        <v>241</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7179950</v>
      </c>
      <c r="CS17" s="641"/>
      <c r="CT17" s="641"/>
      <c r="CU17" s="641"/>
      <c r="CV17" s="641"/>
      <c r="CW17" s="641"/>
      <c r="CX17" s="641"/>
      <c r="CY17" s="642"/>
      <c r="CZ17" s="677">
        <v>10.5</v>
      </c>
      <c r="DA17" s="677"/>
      <c r="DB17" s="677"/>
      <c r="DC17" s="677"/>
      <c r="DD17" s="646" t="s">
        <v>127</v>
      </c>
      <c r="DE17" s="641"/>
      <c r="DF17" s="641"/>
      <c r="DG17" s="641"/>
      <c r="DH17" s="641"/>
      <c r="DI17" s="641"/>
      <c r="DJ17" s="641"/>
      <c r="DK17" s="641"/>
      <c r="DL17" s="641"/>
      <c r="DM17" s="641"/>
      <c r="DN17" s="641"/>
      <c r="DO17" s="641"/>
      <c r="DP17" s="642"/>
      <c r="DQ17" s="646">
        <v>7025936</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91902</v>
      </c>
      <c r="S18" s="641"/>
      <c r="T18" s="641"/>
      <c r="U18" s="641"/>
      <c r="V18" s="641"/>
      <c r="W18" s="641"/>
      <c r="X18" s="641"/>
      <c r="Y18" s="642"/>
      <c r="Z18" s="677">
        <v>0.1</v>
      </c>
      <c r="AA18" s="677"/>
      <c r="AB18" s="677"/>
      <c r="AC18" s="677"/>
      <c r="AD18" s="678">
        <v>91902</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127</v>
      </c>
      <c r="BP18" s="677"/>
      <c r="BQ18" s="677"/>
      <c r="BR18" s="677"/>
      <c r="BS18" s="646" t="s">
        <v>241</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v>16845</v>
      </c>
      <c r="CS18" s="641"/>
      <c r="CT18" s="641"/>
      <c r="CU18" s="641"/>
      <c r="CV18" s="641"/>
      <c r="CW18" s="641"/>
      <c r="CX18" s="641"/>
      <c r="CY18" s="642"/>
      <c r="CZ18" s="677">
        <v>0</v>
      </c>
      <c r="DA18" s="677"/>
      <c r="DB18" s="677"/>
      <c r="DC18" s="677"/>
      <c r="DD18" s="646" t="s">
        <v>127</v>
      </c>
      <c r="DE18" s="641"/>
      <c r="DF18" s="641"/>
      <c r="DG18" s="641"/>
      <c r="DH18" s="641"/>
      <c r="DI18" s="641"/>
      <c r="DJ18" s="641"/>
      <c r="DK18" s="641"/>
      <c r="DL18" s="641"/>
      <c r="DM18" s="641"/>
      <c r="DN18" s="641"/>
      <c r="DO18" s="641"/>
      <c r="DP18" s="642"/>
      <c r="DQ18" s="646">
        <v>16845</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11336</v>
      </c>
      <c r="S19" s="641"/>
      <c r="T19" s="641"/>
      <c r="U19" s="641"/>
      <c r="V19" s="641"/>
      <c r="W19" s="641"/>
      <c r="X19" s="641"/>
      <c r="Y19" s="642"/>
      <c r="Z19" s="677">
        <v>0</v>
      </c>
      <c r="AA19" s="677"/>
      <c r="AB19" s="677"/>
      <c r="AC19" s="677"/>
      <c r="AD19" s="678">
        <v>11336</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1156642</v>
      </c>
      <c r="BH19" s="641"/>
      <c r="BI19" s="641"/>
      <c r="BJ19" s="641"/>
      <c r="BK19" s="641"/>
      <c r="BL19" s="641"/>
      <c r="BM19" s="641"/>
      <c r="BN19" s="642"/>
      <c r="BO19" s="677">
        <v>6.4</v>
      </c>
      <c r="BP19" s="677"/>
      <c r="BQ19" s="677"/>
      <c r="BR19" s="677"/>
      <c r="BS19" s="646" t="s">
        <v>127</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241</v>
      </c>
      <c r="CS19" s="641"/>
      <c r="CT19" s="641"/>
      <c r="CU19" s="641"/>
      <c r="CV19" s="641"/>
      <c r="CW19" s="641"/>
      <c r="CX19" s="641"/>
      <c r="CY19" s="642"/>
      <c r="CZ19" s="677" t="s">
        <v>127</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3590</v>
      </c>
      <c r="S20" s="641"/>
      <c r="T20" s="641"/>
      <c r="U20" s="641"/>
      <c r="V20" s="641"/>
      <c r="W20" s="641"/>
      <c r="X20" s="641"/>
      <c r="Y20" s="642"/>
      <c r="Z20" s="677">
        <v>0</v>
      </c>
      <c r="AA20" s="677"/>
      <c r="AB20" s="677"/>
      <c r="AC20" s="677"/>
      <c r="AD20" s="678">
        <v>3590</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1156642</v>
      </c>
      <c r="BH20" s="641"/>
      <c r="BI20" s="641"/>
      <c r="BJ20" s="641"/>
      <c r="BK20" s="641"/>
      <c r="BL20" s="641"/>
      <c r="BM20" s="641"/>
      <c r="BN20" s="642"/>
      <c r="BO20" s="677">
        <v>6.4</v>
      </c>
      <c r="BP20" s="677"/>
      <c r="BQ20" s="677"/>
      <c r="BR20" s="677"/>
      <c r="BS20" s="646" t="s">
        <v>127</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68241584</v>
      </c>
      <c r="CS20" s="641"/>
      <c r="CT20" s="641"/>
      <c r="CU20" s="641"/>
      <c r="CV20" s="641"/>
      <c r="CW20" s="641"/>
      <c r="CX20" s="641"/>
      <c r="CY20" s="642"/>
      <c r="CZ20" s="677">
        <v>100</v>
      </c>
      <c r="DA20" s="677"/>
      <c r="DB20" s="677"/>
      <c r="DC20" s="677"/>
      <c r="DD20" s="646">
        <v>13183697</v>
      </c>
      <c r="DE20" s="641"/>
      <c r="DF20" s="641"/>
      <c r="DG20" s="641"/>
      <c r="DH20" s="641"/>
      <c r="DI20" s="641"/>
      <c r="DJ20" s="641"/>
      <c r="DK20" s="641"/>
      <c r="DL20" s="641"/>
      <c r="DM20" s="641"/>
      <c r="DN20" s="641"/>
      <c r="DO20" s="641"/>
      <c r="DP20" s="642"/>
      <c r="DQ20" s="646">
        <v>38685579</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177550</v>
      </c>
      <c r="S21" s="641"/>
      <c r="T21" s="641"/>
      <c r="U21" s="641"/>
      <c r="V21" s="641"/>
      <c r="W21" s="641"/>
      <c r="X21" s="641"/>
      <c r="Y21" s="642"/>
      <c r="Z21" s="677">
        <v>0.3</v>
      </c>
      <c r="AA21" s="677"/>
      <c r="AB21" s="677"/>
      <c r="AC21" s="677"/>
      <c r="AD21" s="678">
        <v>177550</v>
      </c>
      <c r="AE21" s="678"/>
      <c r="AF21" s="678"/>
      <c r="AG21" s="678"/>
      <c r="AH21" s="678"/>
      <c r="AI21" s="678"/>
      <c r="AJ21" s="678"/>
      <c r="AK21" s="678"/>
      <c r="AL21" s="643">
        <v>0.5</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t="s">
        <v>241</v>
      </c>
      <c r="BH21" s="641"/>
      <c r="BI21" s="641"/>
      <c r="BJ21" s="641"/>
      <c r="BK21" s="641"/>
      <c r="BL21" s="641"/>
      <c r="BM21" s="641"/>
      <c r="BN21" s="642"/>
      <c r="BO21" s="677" t="s">
        <v>241</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14762414</v>
      </c>
      <c r="S22" s="641"/>
      <c r="T22" s="641"/>
      <c r="U22" s="641"/>
      <c r="V22" s="641"/>
      <c r="W22" s="641"/>
      <c r="X22" s="641"/>
      <c r="Y22" s="642"/>
      <c r="Z22" s="677">
        <v>21.4</v>
      </c>
      <c r="AA22" s="677"/>
      <c r="AB22" s="677"/>
      <c r="AC22" s="677"/>
      <c r="AD22" s="678">
        <v>13155524</v>
      </c>
      <c r="AE22" s="678"/>
      <c r="AF22" s="678"/>
      <c r="AG22" s="678"/>
      <c r="AH22" s="678"/>
      <c r="AI22" s="678"/>
      <c r="AJ22" s="678"/>
      <c r="AK22" s="678"/>
      <c r="AL22" s="643">
        <v>39.1</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241</v>
      </c>
      <c r="BH22" s="641"/>
      <c r="BI22" s="641"/>
      <c r="BJ22" s="641"/>
      <c r="BK22" s="641"/>
      <c r="BL22" s="641"/>
      <c r="BM22" s="641"/>
      <c r="BN22" s="642"/>
      <c r="BO22" s="677" t="s">
        <v>127</v>
      </c>
      <c r="BP22" s="677"/>
      <c r="BQ22" s="677"/>
      <c r="BR22" s="677"/>
      <c r="BS22" s="646" t="s">
        <v>241</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13155524</v>
      </c>
      <c r="S23" s="641"/>
      <c r="T23" s="641"/>
      <c r="U23" s="641"/>
      <c r="V23" s="641"/>
      <c r="W23" s="641"/>
      <c r="X23" s="641"/>
      <c r="Y23" s="642"/>
      <c r="Z23" s="677">
        <v>19</v>
      </c>
      <c r="AA23" s="677"/>
      <c r="AB23" s="677"/>
      <c r="AC23" s="677"/>
      <c r="AD23" s="678">
        <v>13155524</v>
      </c>
      <c r="AE23" s="678"/>
      <c r="AF23" s="678"/>
      <c r="AG23" s="678"/>
      <c r="AH23" s="678"/>
      <c r="AI23" s="678"/>
      <c r="AJ23" s="678"/>
      <c r="AK23" s="678"/>
      <c r="AL23" s="643">
        <v>39.1</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v>1156642</v>
      </c>
      <c r="BH23" s="641"/>
      <c r="BI23" s="641"/>
      <c r="BJ23" s="641"/>
      <c r="BK23" s="641"/>
      <c r="BL23" s="641"/>
      <c r="BM23" s="641"/>
      <c r="BN23" s="642"/>
      <c r="BO23" s="677">
        <v>6.4</v>
      </c>
      <c r="BP23" s="677"/>
      <c r="BQ23" s="677"/>
      <c r="BR23" s="677"/>
      <c r="BS23" s="646" t="s">
        <v>127</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1606890</v>
      </c>
      <c r="S24" s="641"/>
      <c r="T24" s="641"/>
      <c r="U24" s="641"/>
      <c r="V24" s="641"/>
      <c r="W24" s="641"/>
      <c r="X24" s="641"/>
      <c r="Y24" s="642"/>
      <c r="Z24" s="677">
        <v>2.2999999999999998</v>
      </c>
      <c r="AA24" s="677"/>
      <c r="AB24" s="677"/>
      <c r="AC24" s="677"/>
      <c r="AD24" s="678" t="s">
        <v>241</v>
      </c>
      <c r="AE24" s="678"/>
      <c r="AF24" s="678"/>
      <c r="AG24" s="678"/>
      <c r="AH24" s="678"/>
      <c r="AI24" s="678"/>
      <c r="AJ24" s="678"/>
      <c r="AK24" s="678"/>
      <c r="AL24" s="643" t="s">
        <v>241</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127</v>
      </c>
      <c r="BH24" s="641"/>
      <c r="BI24" s="641"/>
      <c r="BJ24" s="641"/>
      <c r="BK24" s="641"/>
      <c r="BL24" s="641"/>
      <c r="BM24" s="641"/>
      <c r="BN24" s="642"/>
      <c r="BO24" s="677" t="s">
        <v>127</v>
      </c>
      <c r="BP24" s="677"/>
      <c r="BQ24" s="677"/>
      <c r="BR24" s="677"/>
      <c r="BS24" s="646" t="s">
        <v>241</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29682660</v>
      </c>
      <c r="CS24" s="696"/>
      <c r="CT24" s="696"/>
      <c r="CU24" s="696"/>
      <c r="CV24" s="696"/>
      <c r="CW24" s="696"/>
      <c r="CX24" s="696"/>
      <c r="CY24" s="739"/>
      <c r="CZ24" s="740">
        <v>43.5</v>
      </c>
      <c r="DA24" s="711"/>
      <c r="DB24" s="711"/>
      <c r="DC24" s="743"/>
      <c r="DD24" s="738">
        <v>20216270</v>
      </c>
      <c r="DE24" s="696"/>
      <c r="DF24" s="696"/>
      <c r="DG24" s="696"/>
      <c r="DH24" s="696"/>
      <c r="DI24" s="696"/>
      <c r="DJ24" s="696"/>
      <c r="DK24" s="739"/>
      <c r="DL24" s="738">
        <v>19889322</v>
      </c>
      <c r="DM24" s="696"/>
      <c r="DN24" s="696"/>
      <c r="DO24" s="696"/>
      <c r="DP24" s="696"/>
      <c r="DQ24" s="696"/>
      <c r="DR24" s="696"/>
      <c r="DS24" s="696"/>
      <c r="DT24" s="696"/>
      <c r="DU24" s="696"/>
      <c r="DV24" s="739"/>
      <c r="DW24" s="740">
        <v>56.4</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241</v>
      </c>
      <c r="S25" s="641"/>
      <c r="T25" s="641"/>
      <c r="U25" s="641"/>
      <c r="V25" s="641"/>
      <c r="W25" s="641"/>
      <c r="X25" s="641"/>
      <c r="Y25" s="642"/>
      <c r="Z25" s="677" t="s">
        <v>127</v>
      </c>
      <c r="AA25" s="677"/>
      <c r="AB25" s="677"/>
      <c r="AC25" s="677"/>
      <c r="AD25" s="678" t="s">
        <v>127</v>
      </c>
      <c r="AE25" s="678"/>
      <c r="AF25" s="678"/>
      <c r="AG25" s="678"/>
      <c r="AH25" s="678"/>
      <c r="AI25" s="678"/>
      <c r="AJ25" s="678"/>
      <c r="AK25" s="678"/>
      <c r="AL25" s="643" t="s">
        <v>127</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127</v>
      </c>
      <c r="BH25" s="641"/>
      <c r="BI25" s="641"/>
      <c r="BJ25" s="641"/>
      <c r="BK25" s="641"/>
      <c r="BL25" s="641"/>
      <c r="BM25" s="641"/>
      <c r="BN25" s="642"/>
      <c r="BO25" s="677" t="s">
        <v>127</v>
      </c>
      <c r="BP25" s="677"/>
      <c r="BQ25" s="677"/>
      <c r="BR25" s="677"/>
      <c r="BS25" s="646" t="s">
        <v>127</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9625866</v>
      </c>
      <c r="CS25" s="659"/>
      <c r="CT25" s="659"/>
      <c r="CU25" s="659"/>
      <c r="CV25" s="659"/>
      <c r="CW25" s="659"/>
      <c r="CX25" s="659"/>
      <c r="CY25" s="660"/>
      <c r="CZ25" s="643">
        <v>14.1</v>
      </c>
      <c r="DA25" s="661"/>
      <c r="DB25" s="661"/>
      <c r="DC25" s="662"/>
      <c r="DD25" s="646">
        <v>9090502</v>
      </c>
      <c r="DE25" s="659"/>
      <c r="DF25" s="659"/>
      <c r="DG25" s="659"/>
      <c r="DH25" s="659"/>
      <c r="DI25" s="659"/>
      <c r="DJ25" s="659"/>
      <c r="DK25" s="660"/>
      <c r="DL25" s="646">
        <v>8786647</v>
      </c>
      <c r="DM25" s="659"/>
      <c r="DN25" s="659"/>
      <c r="DO25" s="659"/>
      <c r="DP25" s="659"/>
      <c r="DQ25" s="659"/>
      <c r="DR25" s="659"/>
      <c r="DS25" s="659"/>
      <c r="DT25" s="659"/>
      <c r="DU25" s="659"/>
      <c r="DV25" s="660"/>
      <c r="DW25" s="643">
        <v>24.9</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36321275</v>
      </c>
      <c r="S26" s="641"/>
      <c r="T26" s="641"/>
      <c r="U26" s="641"/>
      <c r="V26" s="641"/>
      <c r="W26" s="641"/>
      <c r="X26" s="641"/>
      <c r="Y26" s="642"/>
      <c r="Z26" s="677">
        <v>52.6</v>
      </c>
      <c r="AA26" s="677"/>
      <c r="AB26" s="677"/>
      <c r="AC26" s="677"/>
      <c r="AD26" s="678">
        <v>33557743</v>
      </c>
      <c r="AE26" s="678"/>
      <c r="AF26" s="678"/>
      <c r="AG26" s="678"/>
      <c r="AH26" s="678"/>
      <c r="AI26" s="678"/>
      <c r="AJ26" s="678"/>
      <c r="AK26" s="678"/>
      <c r="AL26" s="643">
        <v>99.8</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241</v>
      </c>
      <c r="BH26" s="641"/>
      <c r="BI26" s="641"/>
      <c r="BJ26" s="641"/>
      <c r="BK26" s="641"/>
      <c r="BL26" s="641"/>
      <c r="BM26" s="641"/>
      <c r="BN26" s="642"/>
      <c r="BO26" s="677" t="s">
        <v>127</v>
      </c>
      <c r="BP26" s="677"/>
      <c r="BQ26" s="677"/>
      <c r="BR26" s="677"/>
      <c r="BS26" s="646" t="s">
        <v>127</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6152452</v>
      </c>
      <c r="CS26" s="641"/>
      <c r="CT26" s="641"/>
      <c r="CU26" s="641"/>
      <c r="CV26" s="641"/>
      <c r="CW26" s="641"/>
      <c r="CX26" s="641"/>
      <c r="CY26" s="642"/>
      <c r="CZ26" s="643">
        <v>9</v>
      </c>
      <c r="DA26" s="661"/>
      <c r="DB26" s="661"/>
      <c r="DC26" s="662"/>
      <c r="DD26" s="646">
        <v>5788258</v>
      </c>
      <c r="DE26" s="641"/>
      <c r="DF26" s="641"/>
      <c r="DG26" s="641"/>
      <c r="DH26" s="641"/>
      <c r="DI26" s="641"/>
      <c r="DJ26" s="641"/>
      <c r="DK26" s="642"/>
      <c r="DL26" s="646" t="s">
        <v>127</v>
      </c>
      <c r="DM26" s="641"/>
      <c r="DN26" s="641"/>
      <c r="DO26" s="641"/>
      <c r="DP26" s="641"/>
      <c r="DQ26" s="641"/>
      <c r="DR26" s="641"/>
      <c r="DS26" s="641"/>
      <c r="DT26" s="641"/>
      <c r="DU26" s="641"/>
      <c r="DV26" s="642"/>
      <c r="DW26" s="643" t="s">
        <v>241</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14031</v>
      </c>
      <c r="S27" s="641"/>
      <c r="T27" s="641"/>
      <c r="U27" s="641"/>
      <c r="V27" s="641"/>
      <c r="W27" s="641"/>
      <c r="X27" s="641"/>
      <c r="Y27" s="642"/>
      <c r="Z27" s="677">
        <v>0</v>
      </c>
      <c r="AA27" s="677"/>
      <c r="AB27" s="677"/>
      <c r="AC27" s="677"/>
      <c r="AD27" s="678">
        <v>14031</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18112860</v>
      </c>
      <c r="BH27" s="641"/>
      <c r="BI27" s="641"/>
      <c r="BJ27" s="641"/>
      <c r="BK27" s="641"/>
      <c r="BL27" s="641"/>
      <c r="BM27" s="641"/>
      <c r="BN27" s="642"/>
      <c r="BO27" s="677">
        <v>100</v>
      </c>
      <c r="BP27" s="677"/>
      <c r="BQ27" s="677"/>
      <c r="BR27" s="677"/>
      <c r="BS27" s="646">
        <v>208484</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12876844</v>
      </c>
      <c r="CS27" s="659"/>
      <c r="CT27" s="659"/>
      <c r="CU27" s="659"/>
      <c r="CV27" s="659"/>
      <c r="CW27" s="659"/>
      <c r="CX27" s="659"/>
      <c r="CY27" s="660"/>
      <c r="CZ27" s="643">
        <v>18.899999999999999</v>
      </c>
      <c r="DA27" s="661"/>
      <c r="DB27" s="661"/>
      <c r="DC27" s="662"/>
      <c r="DD27" s="646">
        <v>4099832</v>
      </c>
      <c r="DE27" s="659"/>
      <c r="DF27" s="659"/>
      <c r="DG27" s="659"/>
      <c r="DH27" s="659"/>
      <c r="DI27" s="659"/>
      <c r="DJ27" s="659"/>
      <c r="DK27" s="660"/>
      <c r="DL27" s="646">
        <v>4076739</v>
      </c>
      <c r="DM27" s="659"/>
      <c r="DN27" s="659"/>
      <c r="DO27" s="659"/>
      <c r="DP27" s="659"/>
      <c r="DQ27" s="659"/>
      <c r="DR27" s="659"/>
      <c r="DS27" s="659"/>
      <c r="DT27" s="659"/>
      <c r="DU27" s="659"/>
      <c r="DV27" s="660"/>
      <c r="DW27" s="643">
        <v>11.6</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403420</v>
      </c>
      <c r="S28" s="641"/>
      <c r="T28" s="641"/>
      <c r="U28" s="641"/>
      <c r="V28" s="641"/>
      <c r="W28" s="641"/>
      <c r="X28" s="641"/>
      <c r="Y28" s="642"/>
      <c r="Z28" s="677">
        <v>0.6</v>
      </c>
      <c r="AA28" s="677"/>
      <c r="AB28" s="677"/>
      <c r="AC28" s="677"/>
      <c r="AD28" s="678" t="s">
        <v>241</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7179950</v>
      </c>
      <c r="CS28" s="641"/>
      <c r="CT28" s="641"/>
      <c r="CU28" s="641"/>
      <c r="CV28" s="641"/>
      <c r="CW28" s="641"/>
      <c r="CX28" s="641"/>
      <c r="CY28" s="642"/>
      <c r="CZ28" s="643">
        <v>10.5</v>
      </c>
      <c r="DA28" s="661"/>
      <c r="DB28" s="661"/>
      <c r="DC28" s="662"/>
      <c r="DD28" s="646">
        <v>7025936</v>
      </c>
      <c r="DE28" s="641"/>
      <c r="DF28" s="641"/>
      <c r="DG28" s="641"/>
      <c r="DH28" s="641"/>
      <c r="DI28" s="641"/>
      <c r="DJ28" s="641"/>
      <c r="DK28" s="642"/>
      <c r="DL28" s="646">
        <v>7025936</v>
      </c>
      <c r="DM28" s="641"/>
      <c r="DN28" s="641"/>
      <c r="DO28" s="641"/>
      <c r="DP28" s="641"/>
      <c r="DQ28" s="641"/>
      <c r="DR28" s="641"/>
      <c r="DS28" s="641"/>
      <c r="DT28" s="641"/>
      <c r="DU28" s="641"/>
      <c r="DV28" s="642"/>
      <c r="DW28" s="643">
        <v>19.899999999999999</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893447</v>
      </c>
      <c r="S29" s="641"/>
      <c r="T29" s="641"/>
      <c r="U29" s="641"/>
      <c r="V29" s="641"/>
      <c r="W29" s="641"/>
      <c r="X29" s="641"/>
      <c r="Y29" s="642"/>
      <c r="Z29" s="677">
        <v>1.3</v>
      </c>
      <c r="AA29" s="677"/>
      <c r="AB29" s="677"/>
      <c r="AC29" s="677"/>
      <c r="AD29" s="678">
        <v>59881</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70</v>
      </c>
      <c r="CG29" s="674"/>
      <c r="CH29" s="674"/>
      <c r="CI29" s="674"/>
      <c r="CJ29" s="674"/>
      <c r="CK29" s="674"/>
      <c r="CL29" s="674"/>
      <c r="CM29" s="674"/>
      <c r="CN29" s="674"/>
      <c r="CO29" s="674"/>
      <c r="CP29" s="674"/>
      <c r="CQ29" s="675"/>
      <c r="CR29" s="640">
        <v>7179508</v>
      </c>
      <c r="CS29" s="659"/>
      <c r="CT29" s="659"/>
      <c r="CU29" s="659"/>
      <c r="CV29" s="659"/>
      <c r="CW29" s="659"/>
      <c r="CX29" s="659"/>
      <c r="CY29" s="660"/>
      <c r="CZ29" s="643">
        <v>10.5</v>
      </c>
      <c r="DA29" s="661"/>
      <c r="DB29" s="661"/>
      <c r="DC29" s="662"/>
      <c r="DD29" s="646">
        <v>7025494</v>
      </c>
      <c r="DE29" s="659"/>
      <c r="DF29" s="659"/>
      <c r="DG29" s="659"/>
      <c r="DH29" s="659"/>
      <c r="DI29" s="659"/>
      <c r="DJ29" s="659"/>
      <c r="DK29" s="660"/>
      <c r="DL29" s="646">
        <v>7025494</v>
      </c>
      <c r="DM29" s="659"/>
      <c r="DN29" s="659"/>
      <c r="DO29" s="659"/>
      <c r="DP29" s="659"/>
      <c r="DQ29" s="659"/>
      <c r="DR29" s="659"/>
      <c r="DS29" s="659"/>
      <c r="DT29" s="659"/>
      <c r="DU29" s="659"/>
      <c r="DV29" s="660"/>
      <c r="DW29" s="643">
        <v>19.899999999999999</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456928</v>
      </c>
      <c r="S30" s="641"/>
      <c r="T30" s="641"/>
      <c r="U30" s="641"/>
      <c r="V30" s="641"/>
      <c r="W30" s="641"/>
      <c r="X30" s="641"/>
      <c r="Y30" s="642"/>
      <c r="Z30" s="677">
        <v>0.7</v>
      </c>
      <c r="AA30" s="677"/>
      <c r="AB30" s="677"/>
      <c r="AC30" s="677"/>
      <c r="AD30" s="678" t="s">
        <v>241</v>
      </c>
      <c r="AE30" s="678"/>
      <c r="AF30" s="678"/>
      <c r="AG30" s="678"/>
      <c r="AH30" s="678"/>
      <c r="AI30" s="678"/>
      <c r="AJ30" s="678"/>
      <c r="AK30" s="678"/>
      <c r="AL30" s="643" t="s">
        <v>127</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1"/>
      <c r="CE30" s="732"/>
      <c r="CF30" s="673" t="s">
        <v>307</v>
      </c>
      <c r="CG30" s="674"/>
      <c r="CH30" s="674"/>
      <c r="CI30" s="674"/>
      <c r="CJ30" s="674"/>
      <c r="CK30" s="674"/>
      <c r="CL30" s="674"/>
      <c r="CM30" s="674"/>
      <c r="CN30" s="674"/>
      <c r="CO30" s="674"/>
      <c r="CP30" s="674"/>
      <c r="CQ30" s="675"/>
      <c r="CR30" s="640">
        <v>6679629</v>
      </c>
      <c r="CS30" s="641"/>
      <c r="CT30" s="641"/>
      <c r="CU30" s="641"/>
      <c r="CV30" s="641"/>
      <c r="CW30" s="641"/>
      <c r="CX30" s="641"/>
      <c r="CY30" s="642"/>
      <c r="CZ30" s="643">
        <v>9.8000000000000007</v>
      </c>
      <c r="DA30" s="661"/>
      <c r="DB30" s="661"/>
      <c r="DC30" s="662"/>
      <c r="DD30" s="646">
        <v>6535614</v>
      </c>
      <c r="DE30" s="641"/>
      <c r="DF30" s="641"/>
      <c r="DG30" s="641"/>
      <c r="DH30" s="641"/>
      <c r="DI30" s="641"/>
      <c r="DJ30" s="641"/>
      <c r="DK30" s="642"/>
      <c r="DL30" s="646">
        <v>6535614</v>
      </c>
      <c r="DM30" s="641"/>
      <c r="DN30" s="641"/>
      <c r="DO30" s="641"/>
      <c r="DP30" s="641"/>
      <c r="DQ30" s="641"/>
      <c r="DR30" s="641"/>
      <c r="DS30" s="641"/>
      <c r="DT30" s="641"/>
      <c r="DU30" s="641"/>
      <c r="DV30" s="642"/>
      <c r="DW30" s="643">
        <v>18.5</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9769976</v>
      </c>
      <c r="S31" s="641"/>
      <c r="T31" s="641"/>
      <c r="U31" s="641"/>
      <c r="V31" s="641"/>
      <c r="W31" s="641"/>
      <c r="X31" s="641"/>
      <c r="Y31" s="642"/>
      <c r="Z31" s="677">
        <v>14.1</v>
      </c>
      <c r="AA31" s="677"/>
      <c r="AB31" s="677"/>
      <c r="AC31" s="677"/>
      <c r="AD31" s="678" t="s">
        <v>127</v>
      </c>
      <c r="AE31" s="678"/>
      <c r="AF31" s="678"/>
      <c r="AG31" s="678"/>
      <c r="AH31" s="678"/>
      <c r="AI31" s="678"/>
      <c r="AJ31" s="678"/>
      <c r="AK31" s="678"/>
      <c r="AL31" s="643" t="s">
        <v>127</v>
      </c>
      <c r="AM31" s="644"/>
      <c r="AN31" s="644"/>
      <c r="AO31" s="679"/>
      <c r="AP31" s="714" t="s">
        <v>309</v>
      </c>
      <c r="AQ31" s="715"/>
      <c r="AR31" s="715"/>
      <c r="AS31" s="715"/>
      <c r="AT31" s="720" t="s">
        <v>310</v>
      </c>
      <c r="AU31" s="231"/>
      <c r="AV31" s="231"/>
      <c r="AW31" s="231"/>
      <c r="AX31" s="706" t="s">
        <v>186</v>
      </c>
      <c r="AY31" s="707"/>
      <c r="AZ31" s="707"/>
      <c r="BA31" s="707"/>
      <c r="BB31" s="707"/>
      <c r="BC31" s="707"/>
      <c r="BD31" s="707"/>
      <c r="BE31" s="707"/>
      <c r="BF31" s="708"/>
      <c r="BG31" s="709">
        <v>99.5</v>
      </c>
      <c r="BH31" s="710"/>
      <c r="BI31" s="710"/>
      <c r="BJ31" s="710"/>
      <c r="BK31" s="710"/>
      <c r="BL31" s="710"/>
      <c r="BM31" s="711">
        <v>97.6</v>
      </c>
      <c r="BN31" s="710"/>
      <c r="BO31" s="710"/>
      <c r="BP31" s="710"/>
      <c r="BQ31" s="712"/>
      <c r="BR31" s="709">
        <v>99.4</v>
      </c>
      <c r="BS31" s="710"/>
      <c r="BT31" s="710"/>
      <c r="BU31" s="710"/>
      <c r="BV31" s="710"/>
      <c r="BW31" s="710"/>
      <c r="BX31" s="711">
        <v>97.4</v>
      </c>
      <c r="BY31" s="710"/>
      <c r="BZ31" s="710"/>
      <c r="CA31" s="710"/>
      <c r="CB31" s="712"/>
      <c r="CD31" s="731"/>
      <c r="CE31" s="732"/>
      <c r="CF31" s="673" t="s">
        <v>311</v>
      </c>
      <c r="CG31" s="674"/>
      <c r="CH31" s="674"/>
      <c r="CI31" s="674"/>
      <c r="CJ31" s="674"/>
      <c r="CK31" s="674"/>
      <c r="CL31" s="674"/>
      <c r="CM31" s="674"/>
      <c r="CN31" s="674"/>
      <c r="CO31" s="674"/>
      <c r="CP31" s="674"/>
      <c r="CQ31" s="675"/>
      <c r="CR31" s="640">
        <v>499879</v>
      </c>
      <c r="CS31" s="659"/>
      <c r="CT31" s="659"/>
      <c r="CU31" s="659"/>
      <c r="CV31" s="659"/>
      <c r="CW31" s="659"/>
      <c r="CX31" s="659"/>
      <c r="CY31" s="660"/>
      <c r="CZ31" s="643">
        <v>0.7</v>
      </c>
      <c r="DA31" s="661"/>
      <c r="DB31" s="661"/>
      <c r="DC31" s="662"/>
      <c r="DD31" s="646">
        <v>489880</v>
      </c>
      <c r="DE31" s="659"/>
      <c r="DF31" s="659"/>
      <c r="DG31" s="659"/>
      <c r="DH31" s="659"/>
      <c r="DI31" s="659"/>
      <c r="DJ31" s="659"/>
      <c r="DK31" s="660"/>
      <c r="DL31" s="646">
        <v>489880</v>
      </c>
      <c r="DM31" s="659"/>
      <c r="DN31" s="659"/>
      <c r="DO31" s="659"/>
      <c r="DP31" s="659"/>
      <c r="DQ31" s="659"/>
      <c r="DR31" s="659"/>
      <c r="DS31" s="659"/>
      <c r="DT31" s="659"/>
      <c r="DU31" s="659"/>
      <c r="DV31" s="660"/>
      <c r="DW31" s="643">
        <v>1.4</v>
      </c>
      <c r="DX31" s="661"/>
      <c r="DY31" s="661"/>
      <c r="DZ31" s="661"/>
      <c r="EA31" s="661"/>
      <c r="EB31" s="661"/>
      <c r="EC31" s="676"/>
    </row>
    <row r="32" spans="2:133" ht="11.25" customHeight="1" x14ac:dyDescent="0.15">
      <c r="B32" s="723" t="s">
        <v>312</v>
      </c>
      <c r="C32" s="724"/>
      <c r="D32" s="724"/>
      <c r="E32" s="724"/>
      <c r="F32" s="724"/>
      <c r="G32" s="724"/>
      <c r="H32" s="724"/>
      <c r="I32" s="724"/>
      <c r="J32" s="724"/>
      <c r="K32" s="724"/>
      <c r="L32" s="724"/>
      <c r="M32" s="724"/>
      <c r="N32" s="724"/>
      <c r="O32" s="724"/>
      <c r="P32" s="724"/>
      <c r="Q32" s="725"/>
      <c r="R32" s="640" t="s">
        <v>127</v>
      </c>
      <c r="S32" s="641"/>
      <c r="T32" s="641"/>
      <c r="U32" s="641"/>
      <c r="V32" s="641"/>
      <c r="W32" s="641"/>
      <c r="X32" s="641"/>
      <c r="Y32" s="642"/>
      <c r="Z32" s="677" t="s">
        <v>127</v>
      </c>
      <c r="AA32" s="677"/>
      <c r="AB32" s="677"/>
      <c r="AC32" s="677"/>
      <c r="AD32" s="678" t="s">
        <v>241</v>
      </c>
      <c r="AE32" s="678"/>
      <c r="AF32" s="678"/>
      <c r="AG32" s="678"/>
      <c r="AH32" s="678"/>
      <c r="AI32" s="678"/>
      <c r="AJ32" s="678"/>
      <c r="AK32" s="678"/>
      <c r="AL32" s="643" t="s">
        <v>127</v>
      </c>
      <c r="AM32" s="644"/>
      <c r="AN32" s="644"/>
      <c r="AO32" s="679"/>
      <c r="AP32" s="716"/>
      <c r="AQ32" s="717"/>
      <c r="AR32" s="717"/>
      <c r="AS32" s="717"/>
      <c r="AT32" s="721"/>
      <c r="AU32" s="230" t="s">
        <v>313</v>
      </c>
      <c r="AV32" s="230"/>
      <c r="AW32" s="230"/>
      <c r="AX32" s="637" t="s">
        <v>314</v>
      </c>
      <c r="AY32" s="638"/>
      <c r="AZ32" s="638"/>
      <c r="BA32" s="638"/>
      <c r="BB32" s="638"/>
      <c r="BC32" s="638"/>
      <c r="BD32" s="638"/>
      <c r="BE32" s="638"/>
      <c r="BF32" s="639"/>
      <c r="BG32" s="713">
        <v>99.4</v>
      </c>
      <c r="BH32" s="659"/>
      <c r="BI32" s="659"/>
      <c r="BJ32" s="659"/>
      <c r="BK32" s="659"/>
      <c r="BL32" s="659"/>
      <c r="BM32" s="644">
        <v>97.4</v>
      </c>
      <c r="BN32" s="705"/>
      <c r="BO32" s="705"/>
      <c r="BP32" s="705"/>
      <c r="BQ32" s="683"/>
      <c r="BR32" s="713">
        <v>99.3</v>
      </c>
      <c r="BS32" s="659"/>
      <c r="BT32" s="659"/>
      <c r="BU32" s="659"/>
      <c r="BV32" s="659"/>
      <c r="BW32" s="659"/>
      <c r="BX32" s="644">
        <v>97.3</v>
      </c>
      <c r="BY32" s="705"/>
      <c r="BZ32" s="705"/>
      <c r="CA32" s="705"/>
      <c r="CB32" s="683"/>
      <c r="CD32" s="733"/>
      <c r="CE32" s="734"/>
      <c r="CF32" s="673" t="s">
        <v>315</v>
      </c>
      <c r="CG32" s="674"/>
      <c r="CH32" s="674"/>
      <c r="CI32" s="674"/>
      <c r="CJ32" s="674"/>
      <c r="CK32" s="674"/>
      <c r="CL32" s="674"/>
      <c r="CM32" s="674"/>
      <c r="CN32" s="674"/>
      <c r="CO32" s="674"/>
      <c r="CP32" s="674"/>
      <c r="CQ32" s="675"/>
      <c r="CR32" s="640">
        <v>442</v>
      </c>
      <c r="CS32" s="641"/>
      <c r="CT32" s="641"/>
      <c r="CU32" s="641"/>
      <c r="CV32" s="641"/>
      <c r="CW32" s="641"/>
      <c r="CX32" s="641"/>
      <c r="CY32" s="642"/>
      <c r="CZ32" s="643">
        <v>0</v>
      </c>
      <c r="DA32" s="661"/>
      <c r="DB32" s="661"/>
      <c r="DC32" s="662"/>
      <c r="DD32" s="646">
        <v>442</v>
      </c>
      <c r="DE32" s="641"/>
      <c r="DF32" s="641"/>
      <c r="DG32" s="641"/>
      <c r="DH32" s="641"/>
      <c r="DI32" s="641"/>
      <c r="DJ32" s="641"/>
      <c r="DK32" s="642"/>
      <c r="DL32" s="646">
        <v>442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4491075</v>
      </c>
      <c r="S33" s="641"/>
      <c r="T33" s="641"/>
      <c r="U33" s="641"/>
      <c r="V33" s="641"/>
      <c r="W33" s="641"/>
      <c r="X33" s="641"/>
      <c r="Y33" s="642"/>
      <c r="Z33" s="677">
        <v>6.5</v>
      </c>
      <c r="AA33" s="677"/>
      <c r="AB33" s="677"/>
      <c r="AC33" s="677"/>
      <c r="AD33" s="678" t="s">
        <v>241</v>
      </c>
      <c r="AE33" s="678"/>
      <c r="AF33" s="678"/>
      <c r="AG33" s="678"/>
      <c r="AH33" s="678"/>
      <c r="AI33" s="678"/>
      <c r="AJ33" s="678"/>
      <c r="AK33" s="678"/>
      <c r="AL33" s="643" t="s">
        <v>241</v>
      </c>
      <c r="AM33" s="644"/>
      <c r="AN33" s="644"/>
      <c r="AO33" s="679"/>
      <c r="AP33" s="718"/>
      <c r="AQ33" s="719"/>
      <c r="AR33" s="719"/>
      <c r="AS33" s="719"/>
      <c r="AT33" s="722"/>
      <c r="AU33" s="232"/>
      <c r="AV33" s="232"/>
      <c r="AW33" s="232"/>
      <c r="AX33" s="621" t="s">
        <v>317</v>
      </c>
      <c r="AY33" s="622"/>
      <c r="AZ33" s="622"/>
      <c r="BA33" s="622"/>
      <c r="BB33" s="622"/>
      <c r="BC33" s="622"/>
      <c r="BD33" s="622"/>
      <c r="BE33" s="622"/>
      <c r="BF33" s="623"/>
      <c r="BG33" s="704">
        <v>99.5</v>
      </c>
      <c r="BH33" s="625"/>
      <c r="BI33" s="625"/>
      <c r="BJ33" s="625"/>
      <c r="BK33" s="625"/>
      <c r="BL33" s="625"/>
      <c r="BM33" s="668">
        <v>97.6</v>
      </c>
      <c r="BN33" s="625"/>
      <c r="BO33" s="625"/>
      <c r="BP33" s="625"/>
      <c r="BQ33" s="689"/>
      <c r="BR33" s="704">
        <v>99.5</v>
      </c>
      <c r="BS33" s="625"/>
      <c r="BT33" s="625"/>
      <c r="BU33" s="625"/>
      <c r="BV33" s="625"/>
      <c r="BW33" s="625"/>
      <c r="BX33" s="668">
        <v>97.5</v>
      </c>
      <c r="BY33" s="625"/>
      <c r="BZ33" s="625"/>
      <c r="CA33" s="625"/>
      <c r="CB33" s="689"/>
      <c r="CD33" s="673" t="s">
        <v>318</v>
      </c>
      <c r="CE33" s="674"/>
      <c r="CF33" s="674"/>
      <c r="CG33" s="674"/>
      <c r="CH33" s="674"/>
      <c r="CI33" s="674"/>
      <c r="CJ33" s="674"/>
      <c r="CK33" s="674"/>
      <c r="CL33" s="674"/>
      <c r="CM33" s="674"/>
      <c r="CN33" s="674"/>
      <c r="CO33" s="674"/>
      <c r="CP33" s="674"/>
      <c r="CQ33" s="675"/>
      <c r="CR33" s="640">
        <v>23251352</v>
      </c>
      <c r="CS33" s="659"/>
      <c r="CT33" s="659"/>
      <c r="CU33" s="659"/>
      <c r="CV33" s="659"/>
      <c r="CW33" s="659"/>
      <c r="CX33" s="659"/>
      <c r="CY33" s="660"/>
      <c r="CZ33" s="643">
        <v>34.1</v>
      </c>
      <c r="DA33" s="661"/>
      <c r="DB33" s="661"/>
      <c r="DC33" s="662"/>
      <c r="DD33" s="646">
        <v>17021079</v>
      </c>
      <c r="DE33" s="659"/>
      <c r="DF33" s="659"/>
      <c r="DG33" s="659"/>
      <c r="DH33" s="659"/>
      <c r="DI33" s="659"/>
      <c r="DJ33" s="659"/>
      <c r="DK33" s="660"/>
      <c r="DL33" s="646">
        <v>14415275</v>
      </c>
      <c r="DM33" s="659"/>
      <c r="DN33" s="659"/>
      <c r="DO33" s="659"/>
      <c r="DP33" s="659"/>
      <c r="DQ33" s="659"/>
      <c r="DR33" s="659"/>
      <c r="DS33" s="659"/>
      <c r="DT33" s="659"/>
      <c r="DU33" s="659"/>
      <c r="DV33" s="660"/>
      <c r="DW33" s="643">
        <v>40.9</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97030</v>
      </c>
      <c r="S34" s="641"/>
      <c r="T34" s="641"/>
      <c r="U34" s="641"/>
      <c r="V34" s="641"/>
      <c r="W34" s="641"/>
      <c r="X34" s="641"/>
      <c r="Y34" s="642"/>
      <c r="Z34" s="677">
        <v>0.1</v>
      </c>
      <c r="AA34" s="677"/>
      <c r="AB34" s="677"/>
      <c r="AC34" s="677"/>
      <c r="AD34" s="678" t="s">
        <v>241</v>
      </c>
      <c r="AE34" s="678"/>
      <c r="AF34" s="678"/>
      <c r="AG34" s="678"/>
      <c r="AH34" s="678"/>
      <c r="AI34" s="678"/>
      <c r="AJ34" s="678"/>
      <c r="AK34" s="678"/>
      <c r="AL34" s="643" t="s">
        <v>127</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8958636</v>
      </c>
      <c r="CS34" s="641"/>
      <c r="CT34" s="641"/>
      <c r="CU34" s="641"/>
      <c r="CV34" s="641"/>
      <c r="CW34" s="641"/>
      <c r="CX34" s="641"/>
      <c r="CY34" s="642"/>
      <c r="CZ34" s="643">
        <v>13.1</v>
      </c>
      <c r="DA34" s="661"/>
      <c r="DB34" s="661"/>
      <c r="DC34" s="662"/>
      <c r="DD34" s="646">
        <v>6370707</v>
      </c>
      <c r="DE34" s="641"/>
      <c r="DF34" s="641"/>
      <c r="DG34" s="641"/>
      <c r="DH34" s="641"/>
      <c r="DI34" s="641"/>
      <c r="DJ34" s="641"/>
      <c r="DK34" s="642"/>
      <c r="DL34" s="646">
        <v>5386698</v>
      </c>
      <c r="DM34" s="641"/>
      <c r="DN34" s="641"/>
      <c r="DO34" s="641"/>
      <c r="DP34" s="641"/>
      <c r="DQ34" s="641"/>
      <c r="DR34" s="641"/>
      <c r="DS34" s="641"/>
      <c r="DT34" s="641"/>
      <c r="DU34" s="641"/>
      <c r="DV34" s="642"/>
      <c r="DW34" s="643">
        <v>15.3</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240774</v>
      </c>
      <c r="S35" s="641"/>
      <c r="T35" s="641"/>
      <c r="U35" s="641"/>
      <c r="V35" s="641"/>
      <c r="W35" s="641"/>
      <c r="X35" s="641"/>
      <c r="Y35" s="642"/>
      <c r="Z35" s="677">
        <v>0.3</v>
      </c>
      <c r="AA35" s="677"/>
      <c r="AB35" s="677"/>
      <c r="AC35" s="677"/>
      <c r="AD35" s="678" t="s">
        <v>241</v>
      </c>
      <c r="AE35" s="678"/>
      <c r="AF35" s="678"/>
      <c r="AG35" s="678"/>
      <c r="AH35" s="678"/>
      <c r="AI35" s="678"/>
      <c r="AJ35" s="678"/>
      <c r="AK35" s="678"/>
      <c r="AL35" s="643" t="s">
        <v>127</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849255</v>
      </c>
      <c r="CS35" s="659"/>
      <c r="CT35" s="659"/>
      <c r="CU35" s="659"/>
      <c r="CV35" s="659"/>
      <c r="CW35" s="659"/>
      <c r="CX35" s="659"/>
      <c r="CY35" s="660"/>
      <c r="CZ35" s="643">
        <v>1.2</v>
      </c>
      <c r="DA35" s="661"/>
      <c r="DB35" s="661"/>
      <c r="DC35" s="662"/>
      <c r="DD35" s="646">
        <v>597746</v>
      </c>
      <c r="DE35" s="659"/>
      <c r="DF35" s="659"/>
      <c r="DG35" s="659"/>
      <c r="DH35" s="659"/>
      <c r="DI35" s="659"/>
      <c r="DJ35" s="659"/>
      <c r="DK35" s="660"/>
      <c r="DL35" s="646">
        <v>597746</v>
      </c>
      <c r="DM35" s="659"/>
      <c r="DN35" s="659"/>
      <c r="DO35" s="659"/>
      <c r="DP35" s="659"/>
      <c r="DQ35" s="659"/>
      <c r="DR35" s="659"/>
      <c r="DS35" s="659"/>
      <c r="DT35" s="659"/>
      <c r="DU35" s="659"/>
      <c r="DV35" s="660"/>
      <c r="DW35" s="643">
        <v>1.7</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1640445</v>
      </c>
      <c r="S36" s="641"/>
      <c r="T36" s="641"/>
      <c r="U36" s="641"/>
      <c r="V36" s="641"/>
      <c r="W36" s="641"/>
      <c r="X36" s="641"/>
      <c r="Y36" s="642"/>
      <c r="Z36" s="677">
        <v>2.4</v>
      </c>
      <c r="AA36" s="677"/>
      <c r="AB36" s="677"/>
      <c r="AC36" s="677"/>
      <c r="AD36" s="678" t="s">
        <v>127</v>
      </c>
      <c r="AE36" s="678"/>
      <c r="AF36" s="678"/>
      <c r="AG36" s="678"/>
      <c r="AH36" s="678"/>
      <c r="AI36" s="678"/>
      <c r="AJ36" s="678"/>
      <c r="AK36" s="678"/>
      <c r="AL36" s="643" t="s">
        <v>127</v>
      </c>
      <c r="AM36" s="644"/>
      <c r="AN36" s="644"/>
      <c r="AO36" s="679"/>
      <c r="AP36" s="235"/>
      <c r="AQ36" s="692" t="s">
        <v>326</v>
      </c>
      <c r="AR36" s="693"/>
      <c r="AS36" s="693"/>
      <c r="AT36" s="693"/>
      <c r="AU36" s="693"/>
      <c r="AV36" s="693"/>
      <c r="AW36" s="693"/>
      <c r="AX36" s="693"/>
      <c r="AY36" s="694"/>
      <c r="AZ36" s="695">
        <v>8863467</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125628</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5093445</v>
      </c>
      <c r="CS36" s="641"/>
      <c r="CT36" s="641"/>
      <c r="CU36" s="641"/>
      <c r="CV36" s="641"/>
      <c r="CW36" s="641"/>
      <c r="CX36" s="641"/>
      <c r="CY36" s="642"/>
      <c r="CZ36" s="643">
        <v>7.5</v>
      </c>
      <c r="DA36" s="661"/>
      <c r="DB36" s="661"/>
      <c r="DC36" s="662"/>
      <c r="DD36" s="646">
        <v>4451435</v>
      </c>
      <c r="DE36" s="641"/>
      <c r="DF36" s="641"/>
      <c r="DG36" s="641"/>
      <c r="DH36" s="641"/>
      <c r="DI36" s="641"/>
      <c r="DJ36" s="641"/>
      <c r="DK36" s="642"/>
      <c r="DL36" s="646">
        <v>3463877</v>
      </c>
      <c r="DM36" s="641"/>
      <c r="DN36" s="641"/>
      <c r="DO36" s="641"/>
      <c r="DP36" s="641"/>
      <c r="DQ36" s="641"/>
      <c r="DR36" s="641"/>
      <c r="DS36" s="641"/>
      <c r="DT36" s="641"/>
      <c r="DU36" s="641"/>
      <c r="DV36" s="642"/>
      <c r="DW36" s="643">
        <v>9.8000000000000007</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1381510</v>
      </c>
      <c r="S37" s="641"/>
      <c r="T37" s="641"/>
      <c r="U37" s="641"/>
      <c r="V37" s="641"/>
      <c r="W37" s="641"/>
      <c r="X37" s="641"/>
      <c r="Y37" s="642"/>
      <c r="Z37" s="677">
        <v>2</v>
      </c>
      <c r="AA37" s="677"/>
      <c r="AB37" s="677"/>
      <c r="AC37" s="677"/>
      <c r="AD37" s="678" t="s">
        <v>127</v>
      </c>
      <c r="AE37" s="678"/>
      <c r="AF37" s="678"/>
      <c r="AG37" s="678"/>
      <c r="AH37" s="678"/>
      <c r="AI37" s="678"/>
      <c r="AJ37" s="678"/>
      <c r="AK37" s="678"/>
      <c r="AL37" s="643" t="s">
        <v>127</v>
      </c>
      <c r="AM37" s="644"/>
      <c r="AN37" s="644"/>
      <c r="AO37" s="679"/>
      <c r="AQ37" s="680" t="s">
        <v>330</v>
      </c>
      <c r="AR37" s="681"/>
      <c r="AS37" s="681"/>
      <c r="AT37" s="681"/>
      <c r="AU37" s="681"/>
      <c r="AV37" s="681"/>
      <c r="AW37" s="681"/>
      <c r="AX37" s="681"/>
      <c r="AY37" s="682"/>
      <c r="AZ37" s="640">
        <v>1570146</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-69898</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13027</v>
      </c>
      <c r="CS37" s="659"/>
      <c r="CT37" s="659"/>
      <c r="CU37" s="659"/>
      <c r="CV37" s="659"/>
      <c r="CW37" s="659"/>
      <c r="CX37" s="659"/>
      <c r="CY37" s="660"/>
      <c r="CZ37" s="643">
        <v>0</v>
      </c>
      <c r="DA37" s="661"/>
      <c r="DB37" s="661"/>
      <c r="DC37" s="662"/>
      <c r="DD37" s="646">
        <v>12481</v>
      </c>
      <c r="DE37" s="659"/>
      <c r="DF37" s="659"/>
      <c r="DG37" s="659"/>
      <c r="DH37" s="659"/>
      <c r="DI37" s="659"/>
      <c r="DJ37" s="659"/>
      <c r="DK37" s="660"/>
      <c r="DL37" s="646">
        <v>9733</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1842104</v>
      </c>
      <c r="S38" s="641"/>
      <c r="T38" s="641"/>
      <c r="U38" s="641"/>
      <c r="V38" s="641"/>
      <c r="W38" s="641"/>
      <c r="X38" s="641"/>
      <c r="Y38" s="642"/>
      <c r="Z38" s="677">
        <v>2.7</v>
      </c>
      <c r="AA38" s="677"/>
      <c r="AB38" s="677"/>
      <c r="AC38" s="677"/>
      <c r="AD38" s="678">
        <v>1045</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945286</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19219</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6271797</v>
      </c>
      <c r="CS38" s="641"/>
      <c r="CT38" s="641"/>
      <c r="CU38" s="641"/>
      <c r="CV38" s="641"/>
      <c r="CW38" s="641"/>
      <c r="CX38" s="641"/>
      <c r="CY38" s="642"/>
      <c r="CZ38" s="643">
        <v>9.1999999999999993</v>
      </c>
      <c r="DA38" s="661"/>
      <c r="DB38" s="661"/>
      <c r="DC38" s="662"/>
      <c r="DD38" s="646">
        <v>5223214</v>
      </c>
      <c r="DE38" s="641"/>
      <c r="DF38" s="641"/>
      <c r="DG38" s="641"/>
      <c r="DH38" s="641"/>
      <c r="DI38" s="641"/>
      <c r="DJ38" s="641"/>
      <c r="DK38" s="642"/>
      <c r="DL38" s="646">
        <v>4966954</v>
      </c>
      <c r="DM38" s="641"/>
      <c r="DN38" s="641"/>
      <c r="DO38" s="641"/>
      <c r="DP38" s="641"/>
      <c r="DQ38" s="641"/>
      <c r="DR38" s="641"/>
      <c r="DS38" s="641"/>
      <c r="DT38" s="641"/>
      <c r="DU38" s="641"/>
      <c r="DV38" s="642"/>
      <c r="DW38" s="643">
        <v>14.1</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11524100</v>
      </c>
      <c r="S39" s="641"/>
      <c r="T39" s="641"/>
      <c r="U39" s="641"/>
      <c r="V39" s="641"/>
      <c r="W39" s="641"/>
      <c r="X39" s="641"/>
      <c r="Y39" s="642"/>
      <c r="Z39" s="677">
        <v>16.7</v>
      </c>
      <c r="AA39" s="677"/>
      <c r="AB39" s="677"/>
      <c r="AC39" s="677"/>
      <c r="AD39" s="678" t="s">
        <v>127</v>
      </c>
      <c r="AE39" s="678"/>
      <c r="AF39" s="678"/>
      <c r="AG39" s="678"/>
      <c r="AH39" s="678"/>
      <c r="AI39" s="678"/>
      <c r="AJ39" s="678"/>
      <c r="AK39" s="678"/>
      <c r="AL39" s="643" t="s">
        <v>241</v>
      </c>
      <c r="AM39" s="644"/>
      <c r="AN39" s="644"/>
      <c r="AO39" s="679"/>
      <c r="AQ39" s="680" t="s">
        <v>338</v>
      </c>
      <c r="AR39" s="681"/>
      <c r="AS39" s="681"/>
      <c r="AT39" s="681"/>
      <c r="AU39" s="681"/>
      <c r="AV39" s="681"/>
      <c r="AW39" s="681"/>
      <c r="AX39" s="681"/>
      <c r="AY39" s="682"/>
      <c r="AZ39" s="640">
        <v>118128</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29438</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405918</v>
      </c>
      <c r="CS39" s="659"/>
      <c r="CT39" s="659"/>
      <c r="CU39" s="659"/>
      <c r="CV39" s="659"/>
      <c r="CW39" s="659"/>
      <c r="CX39" s="659"/>
      <c r="CY39" s="660"/>
      <c r="CZ39" s="643">
        <v>0.6</v>
      </c>
      <c r="DA39" s="661"/>
      <c r="DB39" s="661"/>
      <c r="DC39" s="662"/>
      <c r="DD39" s="646">
        <v>195536</v>
      </c>
      <c r="DE39" s="659"/>
      <c r="DF39" s="659"/>
      <c r="DG39" s="659"/>
      <c r="DH39" s="659"/>
      <c r="DI39" s="659"/>
      <c r="DJ39" s="659"/>
      <c r="DK39" s="660"/>
      <c r="DL39" s="646" t="s">
        <v>241</v>
      </c>
      <c r="DM39" s="659"/>
      <c r="DN39" s="659"/>
      <c r="DO39" s="659"/>
      <c r="DP39" s="659"/>
      <c r="DQ39" s="659"/>
      <c r="DR39" s="659"/>
      <c r="DS39" s="659"/>
      <c r="DT39" s="659"/>
      <c r="DU39" s="659"/>
      <c r="DV39" s="660"/>
      <c r="DW39" s="643" t="s">
        <v>241</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241</v>
      </c>
      <c r="AE40" s="678"/>
      <c r="AF40" s="678"/>
      <c r="AG40" s="678"/>
      <c r="AH40" s="678"/>
      <c r="AI40" s="678"/>
      <c r="AJ40" s="678"/>
      <c r="AK40" s="678"/>
      <c r="AL40" s="643" t="s">
        <v>241</v>
      </c>
      <c r="AM40" s="644"/>
      <c r="AN40" s="644"/>
      <c r="AO40" s="679"/>
      <c r="AQ40" s="680" t="s">
        <v>342</v>
      </c>
      <c r="AR40" s="681"/>
      <c r="AS40" s="681"/>
      <c r="AT40" s="681"/>
      <c r="AU40" s="681"/>
      <c r="AV40" s="681"/>
      <c r="AW40" s="681"/>
      <c r="AX40" s="681"/>
      <c r="AY40" s="682"/>
      <c r="AZ40" s="640">
        <v>16845</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89</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1672301</v>
      </c>
      <c r="CS40" s="641"/>
      <c r="CT40" s="641"/>
      <c r="CU40" s="641"/>
      <c r="CV40" s="641"/>
      <c r="CW40" s="641"/>
      <c r="CX40" s="641"/>
      <c r="CY40" s="642"/>
      <c r="CZ40" s="643">
        <v>2.5</v>
      </c>
      <c r="DA40" s="661"/>
      <c r="DB40" s="661"/>
      <c r="DC40" s="662"/>
      <c r="DD40" s="646">
        <v>182441</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1655600</v>
      </c>
      <c r="S41" s="641"/>
      <c r="T41" s="641"/>
      <c r="U41" s="641"/>
      <c r="V41" s="641"/>
      <c r="W41" s="641"/>
      <c r="X41" s="641"/>
      <c r="Y41" s="642"/>
      <c r="Z41" s="677">
        <v>2.4</v>
      </c>
      <c r="AA41" s="677"/>
      <c r="AB41" s="677"/>
      <c r="AC41" s="677"/>
      <c r="AD41" s="678" t="s">
        <v>127</v>
      </c>
      <c r="AE41" s="678"/>
      <c r="AF41" s="678"/>
      <c r="AG41" s="678"/>
      <c r="AH41" s="678"/>
      <c r="AI41" s="678"/>
      <c r="AJ41" s="678"/>
      <c r="AK41" s="678"/>
      <c r="AL41" s="643" t="s">
        <v>127</v>
      </c>
      <c r="AM41" s="644"/>
      <c r="AN41" s="644"/>
      <c r="AO41" s="679"/>
      <c r="AQ41" s="680" t="s">
        <v>347</v>
      </c>
      <c r="AR41" s="681"/>
      <c r="AS41" s="681"/>
      <c r="AT41" s="681"/>
      <c r="AU41" s="681"/>
      <c r="AV41" s="681"/>
      <c r="AW41" s="681"/>
      <c r="AX41" s="681"/>
      <c r="AY41" s="682"/>
      <c r="AZ41" s="640">
        <v>1228971</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241</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69076115</v>
      </c>
      <c r="S42" s="663"/>
      <c r="T42" s="663"/>
      <c r="U42" s="663"/>
      <c r="V42" s="663"/>
      <c r="W42" s="663"/>
      <c r="X42" s="663"/>
      <c r="Y42" s="665"/>
      <c r="Z42" s="666">
        <v>100</v>
      </c>
      <c r="AA42" s="666"/>
      <c r="AB42" s="666"/>
      <c r="AC42" s="666"/>
      <c r="AD42" s="667">
        <v>33632700</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4984091</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376</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15307572</v>
      </c>
      <c r="CS42" s="641"/>
      <c r="CT42" s="641"/>
      <c r="CU42" s="641"/>
      <c r="CV42" s="641"/>
      <c r="CW42" s="641"/>
      <c r="CX42" s="641"/>
      <c r="CY42" s="642"/>
      <c r="CZ42" s="643">
        <v>22.4</v>
      </c>
      <c r="DA42" s="644"/>
      <c r="DB42" s="644"/>
      <c r="DC42" s="645"/>
      <c r="DD42" s="646">
        <v>1448230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355040</v>
      </c>
      <c r="CS43" s="659"/>
      <c r="CT43" s="659"/>
      <c r="CU43" s="659"/>
      <c r="CV43" s="659"/>
      <c r="CW43" s="659"/>
      <c r="CX43" s="659"/>
      <c r="CY43" s="660"/>
      <c r="CZ43" s="643">
        <v>0.5</v>
      </c>
      <c r="DA43" s="661"/>
      <c r="DB43" s="661"/>
      <c r="DC43" s="662"/>
      <c r="DD43" s="646">
        <v>354437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355</v>
      </c>
      <c r="CG44" s="638"/>
      <c r="CH44" s="638"/>
      <c r="CI44" s="638"/>
      <c r="CJ44" s="638"/>
      <c r="CK44" s="638"/>
      <c r="CL44" s="638"/>
      <c r="CM44" s="638"/>
      <c r="CN44" s="638"/>
      <c r="CO44" s="638"/>
      <c r="CP44" s="638"/>
      <c r="CQ44" s="639"/>
      <c r="CR44" s="640">
        <v>13183697</v>
      </c>
      <c r="CS44" s="641"/>
      <c r="CT44" s="641"/>
      <c r="CU44" s="641"/>
      <c r="CV44" s="641"/>
      <c r="CW44" s="641"/>
      <c r="CX44" s="641"/>
      <c r="CY44" s="642"/>
      <c r="CZ44" s="643">
        <v>19.3</v>
      </c>
      <c r="DA44" s="644"/>
      <c r="DB44" s="644"/>
      <c r="DC44" s="645"/>
      <c r="DD44" s="646">
        <v>1270852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3736440</v>
      </c>
      <c r="CS45" s="659"/>
      <c r="CT45" s="659"/>
      <c r="CU45" s="659"/>
      <c r="CV45" s="659"/>
      <c r="CW45" s="659"/>
      <c r="CX45" s="659"/>
      <c r="CY45" s="660"/>
      <c r="CZ45" s="643">
        <v>5.5</v>
      </c>
      <c r="DA45" s="661"/>
      <c r="DB45" s="661"/>
      <c r="DC45" s="662"/>
      <c r="DD45" s="646">
        <v>226928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9313605</v>
      </c>
      <c r="CS46" s="641"/>
      <c r="CT46" s="641"/>
      <c r="CU46" s="641"/>
      <c r="CV46" s="641"/>
      <c r="CW46" s="641"/>
      <c r="CX46" s="641"/>
      <c r="CY46" s="642"/>
      <c r="CZ46" s="643">
        <v>13.6</v>
      </c>
      <c r="DA46" s="644"/>
      <c r="DB46" s="644"/>
      <c r="DC46" s="645"/>
      <c r="DD46" s="646">
        <v>1001852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2123875</v>
      </c>
      <c r="CS47" s="659"/>
      <c r="CT47" s="659"/>
      <c r="CU47" s="659"/>
      <c r="CV47" s="659"/>
      <c r="CW47" s="659"/>
      <c r="CX47" s="659"/>
      <c r="CY47" s="660"/>
      <c r="CZ47" s="643">
        <v>3.1</v>
      </c>
      <c r="DA47" s="661"/>
      <c r="DB47" s="661"/>
      <c r="DC47" s="662"/>
      <c r="DD47" s="646">
        <v>177378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68241584</v>
      </c>
      <c r="CS49" s="625"/>
      <c r="CT49" s="625"/>
      <c r="CU49" s="625"/>
      <c r="CV49" s="625"/>
      <c r="CW49" s="625"/>
      <c r="CX49" s="625"/>
      <c r="CY49" s="626"/>
      <c r="CZ49" s="627">
        <v>100</v>
      </c>
      <c r="DA49" s="628"/>
      <c r="DB49" s="628"/>
      <c r="DC49" s="629"/>
      <c r="DD49" s="630">
        <v>38685579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bP8iOHt/QlmWHX4NikVuDjpQ7EDy7xf89rK23WQNfjCvzif7W68OLgoYXnuI3w/eQ6dwINu4O7TCZbynwPKJ4g==" saltValue="0v1OBcTILuX1cg55Mbfy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386</v>
      </c>
      <c r="C7" s="1106"/>
      <c r="D7" s="1106"/>
      <c r="E7" s="1106"/>
      <c r="F7" s="1106"/>
      <c r="G7" s="1106"/>
      <c r="H7" s="1106"/>
      <c r="I7" s="1106"/>
      <c r="J7" s="1106"/>
      <c r="K7" s="1106"/>
      <c r="L7" s="1106"/>
      <c r="M7" s="1106"/>
      <c r="N7" s="1106"/>
      <c r="O7" s="1106"/>
      <c r="P7" s="1107"/>
      <c r="Q7" s="1159">
        <v>68900</v>
      </c>
      <c r="R7" s="1160"/>
      <c r="S7" s="1160"/>
      <c r="T7" s="1160"/>
      <c r="U7" s="1160"/>
      <c r="V7" s="1160">
        <v>68084</v>
      </c>
      <c r="W7" s="1160"/>
      <c r="X7" s="1160"/>
      <c r="Y7" s="1160"/>
      <c r="Z7" s="1160"/>
      <c r="AA7" s="1160">
        <v>816</v>
      </c>
      <c r="AB7" s="1160"/>
      <c r="AC7" s="1160"/>
      <c r="AD7" s="1160"/>
      <c r="AE7" s="1161"/>
      <c r="AF7" s="1162">
        <v>313</v>
      </c>
      <c r="AG7" s="1163"/>
      <c r="AH7" s="1163"/>
      <c r="AI7" s="1163"/>
      <c r="AJ7" s="1164"/>
      <c r="AK7" s="1146">
        <v>1420</v>
      </c>
      <c r="AL7" s="1147"/>
      <c r="AM7" s="1147"/>
      <c r="AN7" s="1147"/>
      <c r="AO7" s="1147"/>
      <c r="AP7" s="1147">
        <v>78205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591</v>
      </c>
      <c r="BT7" s="1151"/>
      <c r="BU7" s="1151"/>
      <c r="BV7" s="1151"/>
      <c r="BW7" s="1151"/>
      <c r="BX7" s="1151"/>
      <c r="BY7" s="1151"/>
      <c r="BZ7" s="1151"/>
      <c r="CA7" s="1151"/>
      <c r="CB7" s="1151"/>
      <c r="CC7" s="1151"/>
      <c r="CD7" s="1151"/>
      <c r="CE7" s="1151"/>
      <c r="CF7" s="1151"/>
      <c r="CG7" s="1152"/>
      <c r="CH7" s="1143">
        <v>63</v>
      </c>
      <c r="CI7" s="1144"/>
      <c r="CJ7" s="1144"/>
      <c r="CK7" s="1144"/>
      <c r="CL7" s="1145"/>
      <c r="CM7" s="1143">
        <v>553</v>
      </c>
      <c r="CN7" s="1144"/>
      <c r="CO7" s="1144"/>
      <c r="CP7" s="1144"/>
      <c r="CQ7" s="1145"/>
      <c r="CR7" s="1143">
        <v>200</v>
      </c>
      <c r="CS7" s="1144"/>
      <c r="CT7" s="1144"/>
      <c r="CU7" s="1144"/>
      <c r="CV7" s="1145"/>
      <c r="CW7" s="1143" t="s">
        <v>609</v>
      </c>
      <c r="CX7" s="1144"/>
      <c r="CY7" s="1144"/>
      <c r="CZ7" s="1144"/>
      <c r="DA7" s="1145"/>
      <c r="DB7" s="1143" t="s">
        <v>609</v>
      </c>
      <c r="DC7" s="1144"/>
      <c r="DD7" s="1144"/>
      <c r="DE7" s="1144"/>
      <c r="DF7" s="1145"/>
      <c r="DG7" s="1143" t="s">
        <v>609</v>
      </c>
      <c r="DH7" s="1144"/>
      <c r="DI7" s="1144"/>
      <c r="DJ7" s="1144"/>
      <c r="DK7" s="1145"/>
      <c r="DL7" s="1143" t="s">
        <v>609</v>
      </c>
      <c r="DM7" s="1144"/>
      <c r="DN7" s="1144"/>
      <c r="DO7" s="1144"/>
      <c r="DP7" s="1145"/>
      <c r="DQ7" s="1143" t="s">
        <v>609</v>
      </c>
      <c r="DR7" s="1144"/>
      <c r="DS7" s="1144"/>
      <c r="DT7" s="1144"/>
      <c r="DU7" s="1145"/>
      <c r="DV7" s="1170"/>
      <c r="DW7" s="1171"/>
      <c r="DX7" s="1171"/>
      <c r="DY7" s="1171"/>
      <c r="DZ7" s="1172"/>
      <c r="EA7" s="255"/>
    </row>
    <row r="8" spans="1:131" s="256" customFormat="1" ht="26.25" customHeight="1" x14ac:dyDescent="0.15">
      <c r="A8" s="262">
        <v>2</v>
      </c>
      <c r="B8" s="1092" t="s">
        <v>387</v>
      </c>
      <c r="C8" s="1093"/>
      <c r="D8" s="1093"/>
      <c r="E8" s="1093"/>
      <c r="F8" s="1093"/>
      <c r="G8" s="1093"/>
      <c r="H8" s="1093"/>
      <c r="I8" s="1093"/>
      <c r="J8" s="1093"/>
      <c r="K8" s="1093"/>
      <c r="L8" s="1093"/>
      <c r="M8" s="1093"/>
      <c r="N8" s="1093"/>
      <c r="O8" s="1093"/>
      <c r="P8" s="1094"/>
      <c r="Q8" s="1098">
        <v>208</v>
      </c>
      <c r="R8" s="1099"/>
      <c r="S8" s="1099"/>
      <c r="T8" s="1099"/>
      <c r="U8" s="1099"/>
      <c r="V8" s="1099">
        <v>189</v>
      </c>
      <c r="W8" s="1099"/>
      <c r="X8" s="1099"/>
      <c r="Y8" s="1099"/>
      <c r="Z8" s="1099"/>
      <c r="AA8" s="1099">
        <v>19</v>
      </c>
      <c r="AB8" s="1099"/>
      <c r="AC8" s="1099"/>
      <c r="AD8" s="1099"/>
      <c r="AE8" s="1100"/>
      <c r="AF8" s="1074">
        <v>19</v>
      </c>
      <c r="AG8" s="1075"/>
      <c r="AH8" s="1075"/>
      <c r="AI8" s="1075"/>
      <c r="AJ8" s="1076"/>
      <c r="AK8" s="1141" t="s">
        <v>607</v>
      </c>
      <c r="AL8" s="1142"/>
      <c r="AM8" s="1142"/>
      <c r="AN8" s="1142"/>
      <c r="AO8" s="1142"/>
      <c r="AP8" s="1142" t="s">
        <v>584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592</v>
      </c>
      <c r="BT8" s="1070"/>
      <c r="BU8" s="1070"/>
      <c r="BV8" s="1070"/>
      <c r="BW8" s="1070"/>
      <c r="BX8" s="1070"/>
      <c r="BY8" s="1070"/>
      <c r="BZ8" s="1070"/>
      <c r="CA8" s="1070"/>
      <c r="CB8" s="1070"/>
      <c r="CC8" s="1070"/>
      <c r="CD8" s="1070"/>
      <c r="CE8" s="1070"/>
      <c r="CF8" s="1070"/>
      <c r="CG8" s="1071"/>
      <c r="CH8" s="1044">
        <v>56</v>
      </c>
      <c r="CI8" s="1045"/>
      <c r="CJ8" s="1045"/>
      <c r="CK8" s="1045"/>
      <c r="CL8" s="1046"/>
      <c r="CM8" s="1044">
        <v>754</v>
      </c>
      <c r="CN8" s="1045"/>
      <c r="CO8" s="1045"/>
      <c r="CP8" s="1045"/>
      <c r="CQ8" s="1046"/>
      <c r="CR8" s="1044">
        <v>150</v>
      </c>
      <c r="CS8" s="1045"/>
      <c r="CT8" s="1045"/>
      <c r="CU8" s="1045"/>
      <c r="CV8" s="1046"/>
      <c r="CW8" s="1044" t="s">
        <v>584</v>
      </c>
      <c r="CX8" s="1045"/>
      <c r="CY8" s="1045"/>
      <c r="CZ8" s="1045"/>
      <c r="DA8" s="1046"/>
      <c r="DB8" s="1044" t="s">
        <v>584</v>
      </c>
      <c r="DC8" s="1045"/>
      <c r="DD8" s="1045"/>
      <c r="DE8" s="1045"/>
      <c r="DF8" s="1046"/>
      <c r="DG8" s="1044" t="s">
        <v>584</v>
      </c>
      <c r="DH8" s="1045"/>
      <c r="DI8" s="1045"/>
      <c r="DJ8" s="1045"/>
      <c r="DK8" s="1046"/>
      <c r="DL8" s="1044" t="s">
        <v>584</v>
      </c>
      <c r="DM8" s="1045"/>
      <c r="DN8" s="1045"/>
      <c r="DO8" s="1045"/>
      <c r="DP8" s="1046"/>
      <c r="DQ8" s="1044" t="s">
        <v>584</v>
      </c>
      <c r="DR8" s="1045"/>
      <c r="DS8" s="1045"/>
      <c r="DT8" s="1045"/>
      <c r="DU8" s="1046"/>
      <c r="DV8" s="1047"/>
      <c r="DW8" s="1048"/>
      <c r="DX8" s="1048"/>
      <c r="DY8" s="1048"/>
      <c r="DZ8" s="1049"/>
      <c r="EA8" s="255"/>
    </row>
    <row r="9" spans="1:131" s="256" customFormat="1" ht="26.25" customHeight="1" x14ac:dyDescent="0.15">
      <c r="A9" s="262">
        <v>3</v>
      </c>
      <c r="B9" s="1092" t="s">
        <v>388</v>
      </c>
      <c r="C9" s="1093"/>
      <c r="D9" s="1093"/>
      <c r="E9" s="1093"/>
      <c r="F9" s="1093"/>
      <c r="G9" s="1093"/>
      <c r="H9" s="1093"/>
      <c r="I9" s="1093"/>
      <c r="J9" s="1093"/>
      <c r="K9" s="1093"/>
      <c r="L9" s="1093"/>
      <c r="M9" s="1093"/>
      <c r="N9" s="1093"/>
      <c r="O9" s="1093"/>
      <c r="P9" s="1094"/>
      <c r="Q9" s="1098">
        <v>68</v>
      </c>
      <c r="R9" s="1099"/>
      <c r="S9" s="1099"/>
      <c r="T9" s="1099"/>
      <c r="U9" s="1099"/>
      <c r="V9" s="1099">
        <v>68</v>
      </c>
      <c r="W9" s="1099"/>
      <c r="X9" s="1099"/>
      <c r="Y9" s="1099"/>
      <c r="Z9" s="1099"/>
      <c r="AA9" s="1099" t="s">
        <v>584</v>
      </c>
      <c r="AB9" s="1099"/>
      <c r="AC9" s="1099"/>
      <c r="AD9" s="1099"/>
      <c r="AE9" s="1100"/>
      <c r="AF9" s="1074" t="s">
        <v>127</v>
      </c>
      <c r="AG9" s="1075"/>
      <c r="AH9" s="1075"/>
      <c r="AI9" s="1075"/>
      <c r="AJ9" s="1076"/>
      <c r="AK9" s="1141">
        <v>50</v>
      </c>
      <c r="AL9" s="1142"/>
      <c r="AM9" s="1142"/>
      <c r="AN9" s="1142"/>
      <c r="AO9" s="1142"/>
      <c r="AP9" s="1142" t="s">
        <v>584</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593</v>
      </c>
      <c r="BT9" s="1070"/>
      <c r="BU9" s="1070"/>
      <c r="BV9" s="1070"/>
      <c r="BW9" s="1070"/>
      <c r="BX9" s="1070"/>
      <c r="BY9" s="1070"/>
      <c r="BZ9" s="1070"/>
      <c r="CA9" s="1070"/>
      <c r="CB9" s="1070"/>
      <c r="CC9" s="1070"/>
      <c r="CD9" s="1070"/>
      <c r="CE9" s="1070"/>
      <c r="CF9" s="1070"/>
      <c r="CG9" s="1071"/>
      <c r="CH9" s="1044">
        <v>-6</v>
      </c>
      <c r="CI9" s="1045"/>
      <c r="CJ9" s="1045"/>
      <c r="CK9" s="1045"/>
      <c r="CL9" s="1046"/>
      <c r="CM9" s="1044">
        <v>86</v>
      </c>
      <c r="CN9" s="1045"/>
      <c r="CO9" s="1045"/>
      <c r="CP9" s="1045"/>
      <c r="CQ9" s="1046"/>
      <c r="CR9" s="1044">
        <v>3</v>
      </c>
      <c r="CS9" s="1045"/>
      <c r="CT9" s="1045"/>
      <c r="CU9" s="1045"/>
      <c r="CV9" s="1046"/>
      <c r="CW9" s="1044">
        <v>30</v>
      </c>
      <c r="CX9" s="1045"/>
      <c r="CY9" s="1045"/>
      <c r="CZ9" s="1045"/>
      <c r="DA9" s="1046"/>
      <c r="DB9" s="1044" t="s">
        <v>608</v>
      </c>
      <c r="DC9" s="1045"/>
      <c r="DD9" s="1045"/>
      <c r="DE9" s="1045"/>
      <c r="DF9" s="1046"/>
      <c r="DG9" s="1044" t="s">
        <v>607</v>
      </c>
      <c r="DH9" s="1045"/>
      <c r="DI9" s="1045"/>
      <c r="DJ9" s="1045"/>
      <c r="DK9" s="1046"/>
      <c r="DL9" s="1044" t="s">
        <v>607</v>
      </c>
      <c r="DM9" s="1045"/>
      <c r="DN9" s="1045"/>
      <c r="DO9" s="1045"/>
      <c r="DP9" s="1046"/>
      <c r="DQ9" s="1044" t="s">
        <v>608</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594</v>
      </c>
      <c r="BT10" s="1070"/>
      <c r="BU10" s="1070"/>
      <c r="BV10" s="1070"/>
      <c r="BW10" s="1070"/>
      <c r="BX10" s="1070"/>
      <c r="BY10" s="1070"/>
      <c r="BZ10" s="1070"/>
      <c r="CA10" s="1070"/>
      <c r="CB10" s="1070"/>
      <c r="CC10" s="1070"/>
      <c r="CD10" s="1070"/>
      <c r="CE10" s="1070"/>
      <c r="CF10" s="1070"/>
      <c r="CG10" s="1071"/>
      <c r="CH10" s="1044">
        <v>13</v>
      </c>
      <c r="CI10" s="1045"/>
      <c r="CJ10" s="1045"/>
      <c r="CK10" s="1045"/>
      <c r="CL10" s="1046"/>
      <c r="CM10" s="1044">
        <v>884</v>
      </c>
      <c r="CN10" s="1045"/>
      <c r="CO10" s="1045"/>
      <c r="CP10" s="1045"/>
      <c r="CQ10" s="1046"/>
      <c r="CR10" s="1044">
        <v>50</v>
      </c>
      <c r="CS10" s="1045"/>
      <c r="CT10" s="1045"/>
      <c r="CU10" s="1045"/>
      <c r="CV10" s="1046"/>
      <c r="CW10" s="1044" t="s">
        <v>586</v>
      </c>
      <c r="CX10" s="1045"/>
      <c r="CY10" s="1045"/>
      <c r="CZ10" s="1045"/>
      <c r="DA10" s="1046"/>
      <c r="DB10" s="1044" t="s">
        <v>584</v>
      </c>
      <c r="DC10" s="1045"/>
      <c r="DD10" s="1045"/>
      <c r="DE10" s="1045"/>
      <c r="DF10" s="1046"/>
      <c r="DG10" s="1044" t="s">
        <v>584</v>
      </c>
      <c r="DH10" s="1045"/>
      <c r="DI10" s="1045"/>
      <c r="DJ10" s="1045"/>
      <c r="DK10" s="1046"/>
      <c r="DL10" s="1044" t="s">
        <v>584</v>
      </c>
      <c r="DM10" s="1045"/>
      <c r="DN10" s="1045"/>
      <c r="DO10" s="1045"/>
      <c r="DP10" s="1046"/>
      <c r="DQ10" s="1044" t="s">
        <v>584</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595</v>
      </c>
      <c r="BT11" s="1070"/>
      <c r="BU11" s="1070"/>
      <c r="BV11" s="1070"/>
      <c r="BW11" s="1070"/>
      <c r="BX11" s="1070"/>
      <c r="BY11" s="1070"/>
      <c r="BZ11" s="1070"/>
      <c r="CA11" s="1070"/>
      <c r="CB11" s="1070"/>
      <c r="CC11" s="1070"/>
      <c r="CD11" s="1070"/>
      <c r="CE11" s="1070"/>
      <c r="CF11" s="1070"/>
      <c r="CG11" s="1071"/>
      <c r="CH11" s="1044">
        <v>38</v>
      </c>
      <c r="CI11" s="1045"/>
      <c r="CJ11" s="1045"/>
      <c r="CK11" s="1045"/>
      <c r="CL11" s="1046"/>
      <c r="CM11" s="1044">
        <v>697</v>
      </c>
      <c r="CN11" s="1045"/>
      <c r="CO11" s="1045"/>
      <c r="CP11" s="1045"/>
      <c r="CQ11" s="1046"/>
      <c r="CR11" s="1044">
        <v>275</v>
      </c>
      <c r="CS11" s="1045"/>
      <c r="CT11" s="1045"/>
      <c r="CU11" s="1045"/>
      <c r="CV11" s="1046"/>
      <c r="CW11" s="1044">
        <v>122</v>
      </c>
      <c r="CX11" s="1045"/>
      <c r="CY11" s="1045"/>
      <c r="CZ11" s="1045"/>
      <c r="DA11" s="1046"/>
      <c r="DB11" s="1044" t="s">
        <v>604</v>
      </c>
      <c r="DC11" s="1045"/>
      <c r="DD11" s="1045"/>
      <c r="DE11" s="1045"/>
      <c r="DF11" s="1046"/>
      <c r="DG11" s="1044" t="s">
        <v>605</v>
      </c>
      <c r="DH11" s="1045"/>
      <c r="DI11" s="1045"/>
      <c r="DJ11" s="1045"/>
      <c r="DK11" s="1046"/>
      <c r="DL11" s="1044" t="s">
        <v>604</v>
      </c>
      <c r="DM11" s="1045"/>
      <c r="DN11" s="1045"/>
      <c r="DO11" s="1045"/>
      <c r="DP11" s="1046"/>
      <c r="DQ11" s="1044" t="s">
        <v>606</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596</v>
      </c>
      <c r="BT12" s="1070"/>
      <c r="BU12" s="1070"/>
      <c r="BV12" s="1070"/>
      <c r="BW12" s="1070"/>
      <c r="BX12" s="1070"/>
      <c r="BY12" s="1070"/>
      <c r="BZ12" s="1070"/>
      <c r="CA12" s="1070"/>
      <c r="CB12" s="1070"/>
      <c r="CC12" s="1070"/>
      <c r="CD12" s="1070"/>
      <c r="CE12" s="1070"/>
      <c r="CF12" s="1070"/>
      <c r="CG12" s="1071"/>
      <c r="CH12" s="1044">
        <v>71</v>
      </c>
      <c r="CI12" s="1045"/>
      <c r="CJ12" s="1045"/>
      <c r="CK12" s="1045"/>
      <c r="CL12" s="1046"/>
      <c r="CM12" s="1044">
        <v>3751</v>
      </c>
      <c r="CN12" s="1045"/>
      <c r="CO12" s="1045"/>
      <c r="CP12" s="1045"/>
      <c r="CQ12" s="1046"/>
      <c r="CR12" s="1044">
        <v>2175</v>
      </c>
      <c r="CS12" s="1045"/>
      <c r="CT12" s="1045"/>
      <c r="CU12" s="1045"/>
      <c r="CV12" s="1046"/>
      <c r="CW12" s="1044">
        <v>360</v>
      </c>
      <c r="CX12" s="1045"/>
      <c r="CY12" s="1045"/>
      <c r="CZ12" s="1045"/>
      <c r="DA12" s="1046"/>
      <c r="DB12" s="1044" t="s">
        <v>584</v>
      </c>
      <c r="DC12" s="1045"/>
      <c r="DD12" s="1045"/>
      <c r="DE12" s="1045"/>
      <c r="DF12" s="1046"/>
      <c r="DG12" s="1044" t="s">
        <v>584</v>
      </c>
      <c r="DH12" s="1045"/>
      <c r="DI12" s="1045"/>
      <c r="DJ12" s="1045"/>
      <c r="DK12" s="1046"/>
      <c r="DL12" s="1044" t="s">
        <v>584</v>
      </c>
      <c r="DM12" s="1045"/>
      <c r="DN12" s="1045"/>
      <c r="DO12" s="1045"/>
      <c r="DP12" s="1046"/>
      <c r="DQ12" s="1044" t="s">
        <v>584</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69084</v>
      </c>
      <c r="R23" s="1124"/>
      <c r="S23" s="1124"/>
      <c r="T23" s="1124"/>
      <c r="U23" s="1124"/>
      <c r="V23" s="1124">
        <v>68249</v>
      </c>
      <c r="W23" s="1124"/>
      <c r="X23" s="1124"/>
      <c r="Y23" s="1124"/>
      <c r="Z23" s="1124"/>
      <c r="AA23" s="1124">
        <v>835</v>
      </c>
      <c r="AB23" s="1124"/>
      <c r="AC23" s="1124"/>
      <c r="AD23" s="1124"/>
      <c r="AE23" s="1125"/>
      <c r="AF23" s="1126">
        <v>332</v>
      </c>
      <c r="AG23" s="1124"/>
      <c r="AH23" s="1124"/>
      <c r="AI23" s="1124"/>
      <c r="AJ23" s="1127"/>
      <c r="AK23" s="1128"/>
      <c r="AL23" s="1129"/>
      <c r="AM23" s="1129"/>
      <c r="AN23" s="1129"/>
      <c r="AO23" s="1129"/>
      <c r="AP23" s="1124">
        <v>78205</v>
      </c>
      <c r="AQ23" s="1124"/>
      <c r="AR23" s="1124"/>
      <c r="AS23" s="1124"/>
      <c r="AT23" s="1124"/>
      <c r="AU23" s="1130"/>
      <c r="AV23" s="1130"/>
      <c r="AW23" s="1130"/>
      <c r="AX23" s="1130"/>
      <c r="AY23" s="1131"/>
      <c r="AZ23" s="1120" t="s">
        <v>127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369</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15968</v>
      </c>
      <c r="R28" s="1109"/>
      <c r="S28" s="1109"/>
      <c r="T28" s="1109"/>
      <c r="U28" s="1109"/>
      <c r="V28" s="1109">
        <v>15842</v>
      </c>
      <c r="W28" s="1109"/>
      <c r="X28" s="1109"/>
      <c r="Y28" s="1109"/>
      <c r="Z28" s="1109"/>
      <c r="AA28" s="1109">
        <v>126</v>
      </c>
      <c r="AB28" s="1109"/>
      <c r="AC28" s="1109"/>
      <c r="AD28" s="1109"/>
      <c r="AE28" s="1110"/>
      <c r="AF28" s="1111">
        <v>126</v>
      </c>
      <c r="AG28" s="1109"/>
      <c r="AH28" s="1109"/>
      <c r="AI28" s="1109"/>
      <c r="AJ28" s="1112"/>
      <c r="AK28" s="1113">
        <v>1731</v>
      </c>
      <c r="AL28" s="1101"/>
      <c r="AM28" s="1101"/>
      <c r="AN28" s="1101"/>
      <c r="AO28" s="1101"/>
      <c r="AP28" s="1101" t="s">
        <v>584</v>
      </c>
      <c r="AQ28" s="1101"/>
      <c r="AR28" s="1101"/>
      <c r="AS28" s="1101"/>
      <c r="AT28" s="1101"/>
      <c r="AU28" s="1101" t="s">
        <v>584</v>
      </c>
      <c r="AV28" s="1101"/>
      <c r="AW28" s="1101"/>
      <c r="AX28" s="1101"/>
      <c r="AY28" s="1101"/>
      <c r="AZ28" s="1102" t="s">
        <v>588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131</v>
      </c>
      <c r="R29" s="1099"/>
      <c r="S29" s="1099"/>
      <c r="T29" s="1099"/>
      <c r="U29" s="1099"/>
      <c r="V29" s="1099">
        <v>131</v>
      </c>
      <c r="W29" s="1099"/>
      <c r="X29" s="1099"/>
      <c r="Y29" s="1099"/>
      <c r="Z29" s="1099"/>
      <c r="AA29" s="1099" t="s">
        <v>584</v>
      </c>
      <c r="AB29" s="1099"/>
      <c r="AC29" s="1099"/>
      <c r="AD29" s="1099"/>
      <c r="AE29" s="1100"/>
      <c r="AF29" s="1074" t="s">
        <v>127</v>
      </c>
      <c r="AG29" s="1075"/>
      <c r="AH29" s="1075"/>
      <c r="AI29" s="1075"/>
      <c r="AJ29" s="1076"/>
      <c r="AK29" s="1035" t="s">
        <v>607</v>
      </c>
      <c r="AL29" s="1026"/>
      <c r="AM29" s="1026"/>
      <c r="AN29" s="1026"/>
      <c r="AO29" s="1026"/>
      <c r="AP29" s="1026">
        <v>177</v>
      </c>
      <c r="AQ29" s="1026"/>
      <c r="AR29" s="1026"/>
      <c r="AS29" s="1026"/>
      <c r="AT29" s="1026"/>
      <c r="AU29" s="1026" t="s">
        <v>584</v>
      </c>
      <c r="AV29" s="1026"/>
      <c r="AW29" s="1026"/>
      <c r="AX29" s="1026"/>
      <c r="AY29" s="1026"/>
      <c r="AZ29" s="1097" t="s">
        <v>584</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16691</v>
      </c>
      <c r="R30" s="1099"/>
      <c r="S30" s="1099"/>
      <c r="T30" s="1099"/>
      <c r="U30" s="1099"/>
      <c r="V30" s="1099">
        <v>16486</v>
      </c>
      <c r="W30" s="1099"/>
      <c r="X30" s="1099"/>
      <c r="Y30" s="1099"/>
      <c r="Z30" s="1099"/>
      <c r="AA30" s="1099">
        <v>205</v>
      </c>
      <c r="AB30" s="1099"/>
      <c r="AC30" s="1099"/>
      <c r="AD30" s="1099"/>
      <c r="AE30" s="1100"/>
      <c r="AF30" s="1074">
        <v>205</v>
      </c>
      <c r="AG30" s="1075"/>
      <c r="AH30" s="1075"/>
      <c r="AI30" s="1075"/>
      <c r="AJ30" s="1076"/>
      <c r="AK30" s="1035">
        <v>2557</v>
      </c>
      <c r="AL30" s="1026"/>
      <c r="AM30" s="1026"/>
      <c r="AN30" s="1026"/>
      <c r="AO30" s="1026"/>
      <c r="AP30" s="1026" t="s">
        <v>584</v>
      </c>
      <c r="AQ30" s="1026"/>
      <c r="AR30" s="1026"/>
      <c r="AS30" s="1026"/>
      <c r="AT30" s="1026"/>
      <c r="AU30" s="1026" t="s">
        <v>584</v>
      </c>
      <c r="AV30" s="1026"/>
      <c r="AW30" s="1026"/>
      <c r="AX30" s="1026"/>
      <c r="AY30" s="1026"/>
      <c r="AZ30" s="1097" t="s">
        <v>584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2311</v>
      </c>
      <c r="R31" s="1099"/>
      <c r="S31" s="1099"/>
      <c r="T31" s="1099"/>
      <c r="U31" s="1099"/>
      <c r="V31" s="1099">
        <v>2263</v>
      </c>
      <c r="W31" s="1099"/>
      <c r="X31" s="1099"/>
      <c r="Y31" s="1099"/>
      <c r="Z31" s="1099"/>
      <c r="AA31" s="1099">
        <v>48</v>
      </c>
      <c r="AB31" s="1099"/>
      <c r="AC31" s="1099"/>
      <c r="AD31" s="1099"/>
      <c r="AE31" s="1100"/>
      <c r="AF31" s="1074">
        <v>48</v>
      </c>
      <c r="AG31" s="1075"/>
      <c r="AH31" s="1075"/>
      <c r="AI31" s="1075"/>
      <c r="AJ31" s="1076"/>
      <c r="AK31" s="1035">
        <v>584</v>
      </c>
      <c r="AL31" s="1026"/>
      <c r="AM31" s="1026"/>
      <c r="AN31" s="1026"/>
      <c r="AO31" s="1026"/>
      <c r="AP31" s="1026" t="s">
        <v>584</v>
      </c>
      <c r="AQ31" s="1026"/>
      <c r="AR31" s="1026"/>
      <c r="AS31" s="1026"/>
      <c r="AT31" s="1026"/>
      <c r="AU31" s="1026" t="s">
        <v>584</v>
      </c>
      <c r="AV31" s="1026"/>
      <c r="AW31" s="1026"/>
      <c r="AX31" s="1026"/>
      <c r="AY31" s="1026"/>
      <c r="AZ31" s="1097" t="s">
        <v>584</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406</v>
      </c>
      <c r="C32" s="1093"/>
      <c r="D32" s="1093"/>
      <c r="E32" s="1093"/>
      <c r="F32" s="1093"/>
      <c r="G32" s="1093"/>
      <c r="H32" s="1093"/>
      <c r="I32" s="1093"/>
      <c r="J32" s="1093"/>
      <c r="K32" s="1093"/>
      <c r="L32" s="1093"/>
      <c r="M32" s="1093"/>
      <c r="N32" s="1093"/>
      <c r="O32" s="1093"/>
      <c r="P32" s="1094"/>
      <c r="Q32" s="1098">
        <v>3864</v>
      </c>
      <c r="R32" s="1099"/>
      <c r="S32" s="1099"/>
      <c r="T32" s="1099"/>
      <c r="U32" s="1099"/>
      <c r="V32" s="1099">
        <v>3597</v>
      </c>
      <c r="W32" s="1099"/>
      <c r="X32" s="1099"/>
      <c r="Y32" s="1099"/>
      <c r="Z32" s="1099"/>
      <c r="AA32" s="1099">
        <v>267</v>
      </c>
      <c r="AB32" s="1099"/>
      <c r="AC32" s="1099"/>
      <c r="AD32" s="1099"/>
      <c r="AE32" s="1100"/>
      <c r="AF32" s="1074">
        <v>2993</v>
      </c>
      <c r="AG32" s="1075"/>
      <c r="AH32" s="1075"/>
      <c r="AI32" s="1075"/>
      <c r="AJ32" s="1076"/>
      <c r="AK32" s="1035">
        <v>118</v>
      </c>
      <c r="AL32" s="1026"/>
      <c r="AM32" s="1026"/>
      <c r="AN32" s="1026"/>
      <c r="AO32" s="1026"/>
      <c r="AP32" s="1026">
        <v>4727</v>
      </c>
      <c r="AQ32" s="1026"/>
      <c r="AR32" s="1026"/>
      <c r="AS32" s="1026"/>
      <c r="AT32" s="1026"/>
      <c r="AU32" s="1026">
        <v>1002</v>
      </c>
      <c r="AV32" s="1026"/>
      <c r="AW32" s="1026"/>
      <c r="AX32" s="1026"/>
      <c r="AY32" s="1026"/>
      <c r="AZ32" s="1097" t="s">
        <v>584</v>
      </c>
      <c r="BA32" s="1097"/>
      <c r="BB32" s="1097"/>
      <c r="BC32" s="1097"/>
      <c r="BD32" s="1097"/>
      <c r="BE32" s="1087" t="s">
        <v>407</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408</v>
      </c>
      <c r="C33" s="1093"/>
      <c r="D33" s="1093"/>
      <c r="E33" s="1093"/>
      <c r="F33" s="1093"/>
      <c r="G33" s="1093"/>
      <c r="H33" s="1093"/>
      <c r="I33" s="1093"/>
      <c r="J33" s="1093"/>
      <c r="K33" s="1093"/>
      <c r="L33" s="1093"/>
      <c r="M33" s="1093"/>
      <c r="N33" s="1093"/>
      <c r="O33" s="1093"/>
      <c r="P33" s="1094"/>
      <c r="Q33" s="1098">
        <v>13559</v>
      </c>
      <c r="R33" s="1099"/>
      <c r="S33" s="1099"/>
      <c r="T33" s="1099"/>
      <c r="U33" s="1099"/>
      <c r="V33" s="1099">
        <v>13667</v>
      </c>
      <c r="W33" s="1099"/>
      <c r="X33" s="1099"/>
      <c r="Y33" s="1099"/>
      <c r="Z33" s="1099"/>
      <c r="AA33" s="1099">
        <v>-108</v>
      </c>
      <c r="AB33" s="1099"/>
      <c r="AC33" s="1099"/>
      <c r="AD33" s="1099"/>
      <c r="AE33" s="1100"/>
      <c r="AF33" s="1074">
        <v>4642</v>
      </c>
      <c r="AG33" s="1075"/>
      <c r="AH33" s="1075"/>
      <c r="AI33" s="1075"/>
      <c r="AJ33" s="1076"/>
      <c r="AK33" s="1035">
        <v>1598</v>
      </c>
      <c r="AL33" s="1026"/>
      <c r="AM33" s="1026"/>
      <c r="AN33" s="1026"/>
      <c r="AO33" s="1026"/>
      <c r="AP33" s="1026">
        <v>4125</v>
      </c>
      <c r="AQ33" s="1026"/>
      <c r="AR33" s="1026"/>
      <c r="AS33" s="1026"/>
      <c r="AT33" s="1026"/>
      <c r="AU33" s="1026">
        <v>2459</v>
      </c>
      <c r="AV33" s="1026"/>
      <c r="AW33" s="1026"/>
      <c r="AX33" s="1026"/>
      <c r="AY33" s="1026"/>
      <c r="AZ33" s="1097" t="s">
        <v>589</v>
      </c>
      <c r="BA33" s="1097"/>
      <c r="BB33" s="1097"/>
      <c r="BC33" s="1097"/>
      <c r="BD33" s="1097"/>
      <c r="BE33" s="1087" t="s">
        <v>407</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409</v>
      </c>
      <c r="C34" s="1093"/>
      <c r="D34" s="1093"/>
      <c r="E34" s="1093"/>
      <c r="F34" s="1093"/>
      <c r="G34" s="1093"/>
      <c r="H34" s="1093"/>
      <c r="I34" s="1093"/>
      <c r="J34" s="1093"/>
      <c r="K34" s="1093"/>
      <c r="L34" s="1093"/>
      <c r="M34" s="1093"/>
      <c r="N34" s="1093"/>
      <c r="O34" s="1093"/>
      <c r="P34" s="1094"/>
      <c r="Q34" s="1098">
        <v>1710</v>
      </c>
      <c r="R34" s="1099"/>
      <c r="S34" s="1099"/>
      <c r="T34" s="1099"/>
      <c r="U34" s="1099"/>
      <c r="V34" s="1099">
        <v>1912</v>
      </c>
      <c r="W34" s="1099"/>
      <c r="X34" s="1099"/>
      <c r="Y34" s="1099"/>
      <c r="Z34" s="1099"/>
      <c r="AA34" s="1099">
        <v>-202</v>
      </c>
      <c r="AB34" s="1099"/>
      <c r="AC34" s="1099"/>
      <c r="AD34" s="1099"/>
      <c r="AE34" s="1100"/>
      <c r="AF34" s="1074">
        <v>116</v>
      </c>
      <c r="AG34" s="1075"/>
      <c r="AH34" s="1075"/>
      <c r="AI34" s="1075"/>
      <c r="AJ34" s="1076"/>
      <c r="AK34" s="1035">
        <v>211</v>
      </c>
      <c r="AL34" s="1026"/>
      <c r="AM34" s="1026"/>
      <c r="AN34" s="1026"/>
      <c r="AO34" s="1026"/>
      <c r="AP34" s="1026">
        <v>10613</v>
      </c>
      <c r="AQ34" s="1026"/>
      <c r="AR34" s="1026"/>
      <c r="AS34" s="1026"/>
      <c r="AT34" s="1026"/>
      <c r="AU34" s="1026">
        <v>9456</v>
      </c>
      <c r="AV34" s="1026"/>
      <c r="AW34" s="1026"/>
      <c r="AX34" s="1026"/>
      <c r="AY34" s="1026"/>
      <c r="AZ34" s="1097" t="s">
        <v>584</v>
      </c>
      <c r="BA34" s="1097"/>
      <c r="BB34" s="1097"/>
      <c r="BC34" s="1097"/>
      <c r="BD34" s="1097"/>
      <c r="BE34" s="1087" t="s">
        <v>407</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410</v>
      </c>
      <c r="C35" s="1093"/>
      <c r="D35" s="1093"/>
      <c r="E35" s="1093"/>
      <c r="F35" s="1093"/>
      <c r="G35" s="1093"/>
      <c r="H35" s="1093"/>
      <c r="I35" s="1093"/>
      <c r="J35" s="1093"/>
      <c r="K35" s="1093"/>
      <c r="L35" s="1093"/>
      <c r="M35" s="1093"/>
      <c r="N35" s="1093"/>
      <c r="O35" s="1093"/>
      <c r="P35" s="1094"/>
      <c r="Q35" s="1098">
        <v>42</v>
      </c>
      <c r="R35" s="1099"/>
      <c r="S35" s="1099"/>
      <c r="T35" s="1099"/>
      <c r="U35" s="1099"/>
      <c r="V35" s="1099">
        <v>42</v>
      </c>
      <c r="W35" s="1099"/>
      <c r="X35" s="1099"/>
      <c r="Y35" s="1099"/>
      <c r="Z35" s="1099"/>
      <c r="AA35" s="1099" t="s">
        <v>584</v>
      </c>
      <c r="AB35" s="1099"/>
      <c r="AC35" s="1099"/>
      <c r="AD35" s="1099"/>
      <c r="AE35" s="1100"/>
      <c r="AF35" s="1074" t="s">
        <v>127</v>
      </c>
      <c r="AG35" s="1075"/>
      <c r="AH35" s="1075"/>
      <c r="AI35" s="1075"/>
      <c r="AJ35" s="1076"/>
      <c r="AK35" s="1035">
        <v>12</v>
      </c>
      <c r="AL35" s="1026"/>
      <c r="AM35" s="1026"/>
      <c r="AN35" s="1026"/>
      <c r="AO35" s="1026"/>
      <c r="AP35" s="1026">
        <v>120</v>
      </c>
      <c r="AQ35" s="1026"/>
      <c r="AR35" s="1026"/>
      <c r="AS35" s="1026"/>
      <c r="AT35" s="1026"/>
      <c r="AU35" s="1026">
        <v>71</v>
      </c>
      <c r="AV35" s="1026"/>
      <c r="AW35" s="1026"/>
      <c r="AX35" s="1026"/>
      <c r="AY35" s="1026"/>
      <c r="AZ35" s="1097" t="s">
        <v>584</v>
      </c>
      <c r="BA35" s="1097"/>
      <c r="BB35" s="1097"/>
      <c r="BC35" s="1097"/>
      <c r="BD35" s="1097"/>
      <c r="BE35" s="1087" t="s">
        <v>411</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412</v>
      </c>
      <c r="C36" s="1093"/>
      <c r="D36" s="1093"/>
      <c r="E36" s="1093"/>
      <c r="F36" s="1093"/>
      <c r="G36" s="1093"/>
      <c r="H36" s="1093"/>
      <c r="I36" s="1093"/>
      <c r="J36" s="1093"/>
      <c r="K36" s="1093"/>
      <c r="L36" s="1093"/>
      <c r="M36" s="1093"/>
      <c r="N36" s="1093"/>
      <c r="O36" s="1093"/>
      <c r="P36" s="1094"/>
      <c r="Q36" s="1098">
        <v>34</v>
      </c>
      <c r="R36" s="1099"/>
      <c r="S36" s="1099"/>
      <c r="T36" s="1099"/>
      <c r="U36" s="1099"/>
      <c r="V36" s="1099">
        <v>34</v>
      </c>
      <c r="W36" s="1099"/>
      <c r="X36" s="1099"/>
      <c r="Y36" s="1099"/>
      <c r="Z36" s="1099"/>
      <c r="AA36" s="1099" t="s">
        <v>584</v>
      </c>
      <c r="AB36" s="1099"/>
      <c r="AC36" s="1099"/>
      <c r="AD36" s="1099"/>
      <c r="AE36" s="1100"/>
      <c r="AF36" s="1074" t="s">
        <v>127</v>
      </c>
      <c r="AG36" s="1075"/>
      <c r="AH36" s="1075"/>
      <c r="AI36" s="1075"/>
      <c r="AJ36" s="1076"/>
      <c r="AK36" s="1035">
        <v>25</v>
      </c>
      <c r="AL36" s="1026"/>
      <c r="AM36" s="1026"/>
      <c r="AN36" s="1026"/>
      <c r="AO36" s="1026"/>
      <c r="AP36" s="1026">
        <v>91</v>
      </c>
      <c r="AQ36" s="1026"/>
      <c r="AR36" s="1026"/>
      <c r="AS36" s="1026"/>
      <c r="AT36" s="1026"/>
      <c r="AU36" s="1026">
        <v>91</v>
      </c>
      <c r="AV36" s="1026"/>
      <c r="AW36" s="1026"/>
      <c r="AX36" s="1026"/>
      <c r="AY36" s="1026"/>
      <c r="AZ36" s="1097" t="s">
        <v>584</v>
      </c>
      <c r="BA36" s="1097"/>
      <c r="BB36" s="1097"/>
      <c r="BC36" s="1097"/>
      <c r="BD36" s="1097"/>
      <c r="BE36" s="1087" t="s">
        <v>411</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413</v>
      </c>
      <c r="C37" s="1093"/>
      <c r="D37" s="1093"/>
      <c r="E37" s="1093"/>
      <c r="F37" s="1093"/>
      <c r="G37" s="1093"/>
      <c r="H37" s="1093"/>
      <c r="I37" s="1093"/>
      <c r="J37" s="1093"/>
      <c r="K37" s="1093"/>
      <c r="L37" s="1093"/>
      <c r="M37" s="1093"/>
      <c r="N37" s="1093"/>
      <c r="O37" s="1093"/>
      <c r="P37" s="1094"/>
      <c r="Q37" s="1098">
        <v>20</v>
      </c>
      <c r="R37" s="1099"/>
      <c r="S37" s="1099"/>
      <c r="T37" s="1099"/>
      <c r="U37" s="1099"/>
      <c r="V37" s="1099">
        <v>20</v>
      </c>
      <c r="W37" s="1099"/>
      <c r="X37" s="1099"/>
      <c r="Y37" s="1099"/>
      <c r="Z37" s="1099"/>
      <c r="AA37" s="1099" t="s">
        <v>584</v>
      </c>
      <c r="AB37" s="1099"/>
      <c r="AC37" s="1099"/>
      <c r="AD37" s="1099"/>
      <c r="AE37" s="1100"/>
      <c r="AF37" s="1074" t="s">
        <v>127</v>
      </c>
      <c r="AG37" s="1075"/>
      <c r="AH37" s="1075"/>
      <c r="AI37" s="1075"/>
      <c r="AJ37" s="1076"/>
      <c r="AK37" s="1035">
        <v>17</v>
      </c>
      <c r="AL37" s="1026"/>
      <c r="AM37" s="1026"/>
      <c r="AN37" s="1026"/>
      <c r="AO37" s="1026"/>
      <c r="AP37" s="1026">
        <v>140</v>
      </c>
      <c r="AQ37" s="1026"/>
      <c r="AR37" s="1026"/>
      <c r="AS37" s="1026"/>
      <c r="AT37" s="1026"/>
      <c r="AU37" s="1026">
        <v>140</v>
      </c>
      <c r="AV37" s="1026"/>
      <c r="AW37" s="1026"/>
      <c r="AX37" s="1026"/>
      <c r="AY37" s="1026"/>
      <c r="AZ37" s="1097" t="s">
        <v>590</v>
      </c>
      <c r="BA37" s="1097"/>
      <c r="BB37" s="1097"/>
      <c r="BC37" s="1097"/>
      <c r="BD37" s="1097"/>
      <c r="BE37" s="1087" t="s">
        <v>411</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414</v>
      </c>
      <c r="C38" s="1093"/>
      <c r="D38" s="1093"/>
      <c r="E38" s="1093"/>
      <c r="F38" s="1093"/>
      <c r="G38" s="1093"/>
      <c r="H38" s="1093"/>
      <c r="I38" s="1093"/>
      <c r="J38" s="1093"/>
      <c r="K38" s="1093"/>
      <c r="L38" s="1093"/>
      <c r="M38" s="1093"/>
      <c r="N38" s="1093"/>
      <c r="O38" s="1093"/>
      <c r="P38" s="1094"/>
      <c r="Q38" s="1098">
        <v>46</v>
      </c>
      <c r="R38" s="1099"/>
      <c r="S38" s="1099"/>
      <c r="T38" s="1099"/>
      <c r="U38" s="1099"/>
      <c r="V38" s="1099">
        <v>46</v>
      </c>
      <c r="W38" s="1099"/>
      <c r="X38" s="1099"/>
      <c r="Y38" s="1099"/>
      <c r="Z38" s="1099"/>
      <c r="AA38" s="1099" t="s">
        <v>584</v>
      </c>
      <c r="AB38" s="1099"/>
      <c r="AC38" s="1099"/>
      <c r="AD38" s="1099"/>
      <c r="AE38" s="1100"/>
      <c r="AF38" s="1074" t="s">
        <v>127</v>
      </c>
      <c r="AG38" s="1075"/>
      <c r="AH38" s="1075"/>
      <c r="AI38" s="1075"/>
      <c r="AJ38" s="1076"/>
      <c r="AK38" s="1035">
        <v>17</v>
      </c>
      <c r="AL38" s="1026"/>
      <c r="AM38" s="1026"/>
      <c r="AN38" s="1026"/>
      <c r="AO38" s="1026"/>
      <c r="AP38" s="1026">
        <v>42</v>
      </c>
      <c r="AQ38" s="1026"/>
      <c r="AR38" s="1026"/>
      <c r="AS38" s="1026"/>
      <c r="AT38" s="1026"/>
      <c r="AU38" s="1026">
        <v>16</v>
      </c>
      <c r="AV38" s="1026"/>
      <c r="AW38" s="1026"/>
      <c r="AX38" s="1026"/>
      <c r="AY38" s="1026"/>
      <c r="AZ38" s="1097" t="s">
        <v>584</v>
      </c>
      <c r="BA38" s="1097"/>
      <c r="BB38" s="1097"/>
      <c r="BC38" s="1097"/>
      <c r="BD38" s="1097"/>
      <c r="BE38" s="1087" t="s">
        <v>411</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8130</v>
      </c>
      <c r="AG63" s="1014"/>
      <c r="AH63" s="1014"/>
      <c r="AI63" s="1014"/>
      <c r="AJ63" s="1085"/>
      <c r="AK63" s="1086"/>
      <c r="AL63" s="1018"/>
      <c r="AM63" s="1018"/>
      <c r="AN63" s="1018"/>
      <c r="AO63" s="1018"/>
      <c r="AP63" s="1014">
        <v>20035</v>
      </c>
      <c r="AQ63" s="1014"/>
      <c r="AR63" s="1014"/>
      <c r="AS63" s="1014"/>
      <c r="AT63" s="1014"/>
      <c r="AU63" s="1014">
        <v>13235</v>
      </c>
      <c r="AV63" s="1014"/>
      <c r="AW63" s="1014"/>
      <c r="AX63" s="1014"/>
      <c r="AY63" s="1014"/>
      <c r="AZ63" s="1080"/>
      <c r="BA63" s="1080"/>
      <c r="BB63" s="1080"/>
      <c r="BC63" s="1080"/>
      <c r="BD63" s="1080"/>
      <c r="BE63" s="1015"/>
      <c r="BF63" s="1015"/>
      <c r="BG63" s="1015"/>
      <c r="BH63" s="1015"/>
      <c r="BI63" s="1016"/>
      <c r="BJ63" s="1081" t="s">
        <v>127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418</v>
      </c>
      <c r="B66" s="1051"/>
      <c r="C66" s="1051"/>
      <c r="D66" s="1051"/>
      <c r="E66" s="1051"/>
      <c r="F66" s="1051"/>
      <c r="G66" s="1051"/>
      <c r="H66" s="1051"/>
      <c r="I66" s="1051"/>
      <c r="J66" s="1051"/>
      <c r="K66" s="1051"/>
      <c r="L66" s="1051"/>
      <c r="M66" s="1051"/>
      <c r="N66" s="1051"/>
      <c r="O66" s="1051"/>
      <c r="P66" s="1052"/>
      <c r="Q66" s="1056" t="s">
        <v>419</v>
      </c>
      <c r="R66" s="1057"/>
      <c r="S66" s="1057"/>
      <c r="T66" s="1057"/>
      <c r="U66" s="1058"/>
      <c r="V66" s="1056" t="s">
        <v>420</v>
      </c>
      <c r="W66" s="1057"/>
      <c r="X66" s="1057"/>
      <c r="Y66" s="1057"/>
      <c r="Z66" s="1058"/>
      <c r="AA66" s="1056" t="s">
        <v>396</v>
      </c>
      <c r="AB66" s="1057"/>
      <c r="AC66" s="1057"/>
      <c r="AD66" s="1057"/>
      <c r="AE66" s="1058"/>
      <c r="AF66" s="1062" t="s">
        <v>397</v>
      </c>
      <c r="AG66" s="1063"/>
      <c r="AH66" s="1063"/>
      <c r="AI66" s="1063"/>
      <c r="AJ66" s="1064"/>
      <c r="AK66" s="1056" t="s">
        <v>421</v>
      </c>
      <c r="AL66" s="1051"/>
      <c r="AM66" s="1051"/>
      <c r="AN66" s="1051"/>
      <c r="AO66" s="1052"/>
      <c r="AP66" s="1056" t="s">
        <v>422</v>
      </c>
      <c r="AQ66" s="1057"/>
      <c r="AR66" s="1057"/>
      <c r="AS66" s="1057"/>
      <c r="AT66" s="1058"/>
      <c r="AU66" s="1056" t="s">
        <v>423</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585</v>
      </c>
      <c r="C68" s="1041"/>
      <c r="D68" s="1041"/>
      <c r="E68" s="1041"/>
      <c r="F68" s="1041"/>
      <c r="G68" s="1041"/>
      <c r="H68" s="1041"/>
      <c r="I68" s="1041"/>
      <c r="J68" s="1041"/>
      <c r="K68" s="1041"/>
      <c r="L68" s="1041"/>
      <c r="M68" s="1041"/>
      <c r="N68" s="1041"/>
      <c r="O68" s="1041"/>
      <c r="P68" s="1042"/>
      <c r="Q68" s="1043">
        <v>102</v>
      </c>
      <c r="R68" s="1037"/>
      <c r="S68" s="1037"/>
      <c r="T68" s="1037"/>
      <c r="U68" s="1037"/>
      <c r="V68" s="1037">
        <v>94</v>
      </c>
      <c r="W68" s="1037"/>
      <c r="X68" s="1037"/>
      <c r="Y68" s="1037"/>
      <c r="Z68" s="1037"/>
      <c r="AA68" s="1037">
        <v>8</v>
      </c>
      <c r="AB68" s="1037"/>
      <c r="AC68" s="1037"/>
      <c r="AD68" s="1037"/>
      <c r="AE68" s="1037"/>
      <c r="AF68" s="1037">
        <v>8</v>
      </c>
      <c r="AG68" s="1037"/>
      <c r="AH68" s="1037"/>
      <c r="AI68" s="1037"/>
      <c r="AJ68" s="1037"/>
      <c r="AK68" s="1037" t="s">
        <v>586</v>
      </c>
      <c r="AL68" s="1037"/>
      <c r="AM68" s="1037"/>
      <c r="AN68" s="1037"/>
      <c r="AO68" s="1037"/>
      <c r="AP68" s="1037" t="s">
        <v>587</v>
      </c>
      <c r="AQ68" s="1037"/>
      <c r="AR68" s="1037"/>
      <c r="AS68" s="1037"/>
      <c r="AT68" s="1037"/>
      <c r="AU68" s="1037" t="s">
        <v>584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597</v>
      </c>
      <c r="C69" s="1030"/>
      <c r="D69" s="1030"/>
      <c r="E69" s="1030"/>
      <c r="F69" s="1030"/>
      <c r="G69" s="1030"/>
      <c r="H69" s="1030"/>
      <c r="I69" s="1030"/>
      <c r="J69" s="1030"/>
      <c r="K69" s="1030"/>
      <c r="L69" s="1030"/>
      <c r="M69" s="1030"/>
      <c r="N69" s="1030"/>
      <c r="O69" s="1030"/>
      <c r="P69" s="1031"/>
      <c r="Q69" s="1032">
        <v>1312</v>
      </c>
      <c r="R69" s="1026"/>
      <c r="S69" s="1026"/>
      <c r="T69" s="1026"/>
      <c r="U69" s="1026"/>
      <c r="V69" s="1026">
        <v>1205</v>
      </c>
      <c r="W69" s="1026"/>
      <c r="X69" s="1026"/>
      <c r="Y69" s="1026"/>
      <c r="Z69" s="1026"/>
      <c r="AA69" s="1026">
        <v>106</v>
      </c>
      <c r="AB69" s="1026"/>
      <c r="AC69" s="1026"/>
      <c r="AD69" s="1026"/>
      <c r="AE69" s="1026"/>
      <c r="AF69" s="1026">
        <v>106</v>
      </c>
      <c r="AG69" s="1026"/>
      <c r="AH69" s="1026"/>
      <c r="AI69" s="1026"/>
      <c r="AJ69" s="1026"/>
      <c r="AK69" s="1026" t="s">
        <v>604</v>
      </c>
      <c r="AL69" s="1026"/>
      <c r="AM69" s="1026"/>
      <c r="AN69" s="1026"/>
      <c r="AO69" s="1026"/>
      <c r="AP69" s="1026" t="s">
        <v>607</v>
      </c>
      <c r="AQ69" s="1026"/>
      <c r="AR69" s="1026"/>
      <c r="AS69" s="1026"/>
      <c r="AT69" s="1026"/>
      <c r="AU69" s="1026" t="s">
        <v>607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598</v>
      </c>
      <c r="C70" s="1030"/>
      <c r="D70" s="1030"/>
      <c r="E70" s="1030"/>
      <c r="F70" s="1030"/>
      <c r="G70" s="1030"/>
      <c r="H70" s="1030"/>
      <c r="I70" s="1030"/>
      <c r="J70" s="1030"/>
      <c r="K70" s="1030"/>
      <c r="L70" s="1030"/>
      <c r="M70" s="1030"/>
      <c r="N70" s="1030"/>
      <c r="O70" s="1030"/>
      <c r="P70" s="1031"/>
      <c r="Q70" s="1032">
        <v>419100</v>
      </c>
      <c r="R70" s="1026"/>
      <c r="S70" s="1026"/>
      <c r="T70" s="1026"/>
      <c r="U70" s="1026"/>
      <c r="V70" s="1026">
        <v>414580</v>
      </c>
      <c r="W70" s="1026"/>
      <c r="X70" s="1026"/>
      <c r="Y70" s="1026"/>
      <c r="Z70" s="1026"/>
      <c r="AA70" s="1026">
        <v>4521</v>
      </c>
      <c r="AB70" s="1026"/>
      <c r="AC70" s="1026"/>
      <c r="AD70" s="1026"/>
      <c r="AE70" s="1026"/>
      <c r="AF70" s="1026">
        <v>4521</v>
      </c>
      <c r="AG70" s="1026"/>
      <c r="AH70" s="1026"/>
      <c r="AI70" s="1026"/>
      <c r="AJ70" s="1026"/>
      <c r="AK70" s="1026">
        <v>845</v>
      </c>
      <c r="AL70" s="1026"/>
      <c r="AM70" s="1026"/>
      <c r="AN70" s="1026"/>
      <c r="AO70" s="1026"/>
      <c r="AP70" s="1026" t="s">
        <v>604</v>
      </c>
      <c r="AQ70" s="1026"/>
      <c r="AR70" s="1026"/>
      <c r="AS70" s="1026"/>
      <c r="AT70" s="1026"/>
      <c r="AU70" s="1026" t="s">
        <v>607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4635</v>
      </c>
      <c r="AG88" s="1014"/>
      <c r="AH88" s="1014"/>
      <c r="AI88" s="1014"/>
      <c r="AJ88" s="1014"/>
      <c r="AK88" s="1018"/>
      <c r="AL88" s="1018"/>
      <c r="AM88" s="1018"/>
      <c r="AN88" s="1018"/>
      <c r="AO88" s="1018"/>
      <c r="AP88" s="1014" t="s">
        <v>610</v>
      </c>
      <c r="AQ88" s="1014"/>
      <c r="AR88" s="1014"/>
      <c r="AS88" s="1014"/>
      <c r="AT88" s="1014"/>
      <c r="AU88" s="1014" t="s">
        <v>610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306</v>
      </c>
      <c r="AG109" s="949"/>
      <c r="AH109" s="949"/>
      <c r="AI109" s="949"/>
      <c r="AJ109" s="950"/>
      <c r="AK109" s="951" t="s">
        <v>305</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306</v>
      </c>
      <c r="BW109" s="949"/>
      <c r="BX109" s="949"/>
      <c r="BY109" s="949"/>
      <c r="BZ109" s="950"/>
      <c r="CA109" s="951" t="s">
        <v>305</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306</v>
      </c>
      <c r="DM109" s="949"/>
      <c r="DN109" s="949"/>
      <c r="DO109" s="949"/>
      <c r="DP109" s="950"/>
      <c r="DQ109" s="951" t="s">
        <v>305</v>
      </c>
      <c r="DR109" s="949"/>
      <c r="DS109" s="949"/>
      <c r="DT109" s="949"/>
      <c r="DU109" s="950"/>
      <c r="DV109" s="951" t="s">
        <v>434</v>
      </c>
      <c r="DW109" s="949"/>
      <c r="DX109" s="949"/>
      <c r="DY109" s="949"/>
      <c r="DZ109" s="980"/>
    </row>
    <row r="110" spans="1:131" s="247" customFormat="1" ht="26.25" customHeight="1" x14ac:dyDescent="0.15">
      <c r="A110" s="851" t="s">
        <v>436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6962106</v>
      </c>
      <c r="AB110" s="942"/>
      <c r="AC110" s="942"/>
      <c r="AD110" s="942"/>
      <c r="AE110" s="943"/>
      <c r="AF110" s="944">
        <v>6858226</v>
      </c>
      <c r="AG110" s="942"/>
      <c r="AH110" s="942"/>
      <c r="AI110" s="942"/>
      <c r="AJ110" s="943"/>
      <c r="AK110" s="944">
        <v>7179508</v>
      </c>
      <c r="AL110" s="942"/>
      <c r="AM110" s="942"/>
      <c r="AN110" s="942"/>
      <c r="AO110" s="943"/>
      <c r="AP110" s="945">
        <v>24.2</v>
      </c>
      <c r="AQ110" s="946"/>
      <c r="AR110" s="946"/>
      <c r="AS110" s="946"/>
      <c r="AT110" s="947"/>
      <c r="AU110" s="981" t="s">
        <v>73</v>
      </c>
      <c r="AV110" s="982"/>
      <c r="AW110" s="982"/>
      <c r="AX110" s="982"/>
      <c r="AY110" s="982"/>
      <c r="AZ110" s="907" t="s">
        <v>437</v>
      </c>
      <c r="BA110" s="852"/>
      <c r="BB110" s="852"/>
      <c r="BC110" s="852"/>
      <c r="BD110" s="852"/>
      <c r="BE110" s="852"/>
      <c r="BF110" s="852"/>
      <c r="BG110" s="852"/>
      <c r="BH110" s="852"/>
      <c r="BI110" s="852"/>
      <c r="BJ110" s="852"/>
      <c r="BK110" s="852"/>
      <c r="BL110" s="852"/>
      <c r="BM110" s="852"/>
      <c r="BN110" s="852"/>
      <c r="BO110" s="852"/>
      <c r="BP110" s="853"/>
      <c r="BQ110" s="908">
        <v>71631866</v>
      </c>
      <c r="BR110" s="889"/>
      <c r="BS110" s="889"/>
      <c r="BT110" s="889"/>
      <c r="BU110" s="889"/>
      <c r="BV110" s="889">
        <v>73360560</v>
      </c>
      <c r="BW110" s="889"/>
      <c r="BX110" s="889"/>
      <c r="BY110" s="889"/>
      <c r="BZ110" s="889"/>
      <c r="CA110" s="889">
        <v>78205031</v>
      </c>
      <c r="CB110" s="889"/>
      <c r="CC110" s="889"/>
      <c r="CD110" s="889"/>
      <c r="CE110" s="889"/>
      <c r="CF110" s="913">
        <v>263.8</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440</v>
      </c>
      <c r="DH110" s="889"/>
      <c r="DI110" s="889"/>
      <c r="DJ110" s="889"/>
      <c r="DK110" s="889"/>
      <c r="DL110" s="889" t="s">
        <v>441</v>
      </c>
      <c r="DM110" s="889"/>
      <c r="DN110" s="889"/>
      <c r="DO110" s="889"/>
      <c r="DP110" s="889"/>
      <c r="DQ110" s="889" t="s">
        <v>127</v>
      </c>
      <c r="DR110" s="889"/>
      <c r="DS110" s="889"/>
      <c r="DT110" s="889"/>
      <c r="DU110" s="889"/>
      <c r="DV110" s="890" t="s">
        <v>127</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127</v>
      </c>
      <c r="AB111" s="970"/>
      <c r="AC111" s="970"/>
      <c r="AD111" s="970"/>
      <c r="AE111" s="971"/>
      <c r="AF111" s="972" t="s">
        <v>440</v>
      </c>
      <c r="AG111" s="970"/>
      <c r="AH111" s="970"/>
      <c r="AI111" s="970"/>
      <c r="AJ111" s="971"/>
      <c r="AK111" s="972" t="s">
        <v>443</v>
      </c>
      <c r="AL111" s="970"/>
      <c r="AM111" s="970"/>
      <c r="AN111" s="970"/>
      <c r="AO111" s="971"/>
      <c r="AP111" s="973" t="s">
        <v>440</v>
      </c>
      <c r="AQ111" s="974"/>
      <c r="AR111" s="974"/>
      <c r="AS111" s="974"/>
      <c r="AT111" s="975"/>
      <c r="AU111" s="983"/>
      <c r="AV111" s="984"/>
      <c r="AW111" s="984"/>
      <c r="AX111" s="984"/>
      <c r="AY111" s="984"/>
      <c r="AZ111" s="859" t="s">
        <v>444</v>
      </c>
      <c r="BA111" s="794"/>
      <c r="BB111" s="794"/>
      <c r="BC111" s="794"/>
      <c r="BD111" s="794"/>
      <c r="BE111" s="794"/>
      <c r="BF111" s="794"/>
      <c r="BG111" s="794"/>
      <c r="BH111" s="794"/>
      <c r="BI111" s="794"/>
      <c r="BJ111" s="794"/>
      <c r="BK111" s="794"/>
      <c r="BL111" s="794"/>
      <c r="BM111" s="794"/>
      <c r="BN111" s="794"/>
      <c r="BO111" s="794"/>
      <c r="BP111" s="795"/>
      <c r="BQ111" s="860" t="s">
        <v>440</v>
      </c>
      <c r="BR111" s="861"/>
      <c r="BS111" s="861"/>
      <c r="BT111" s="861"/>
      <c r="BU111" s="861"/>
      <c r="BV111" s="861" t="s">
        <v>440</v>
      </c>
      <c r="BW111" s="861"/>
      <c r="BX111" s="861"/>
      <c r="BY111" s="861"/>
      <c r="BZ111" s="861"/>
      <c r="CA111" s="861" t="s">
        <v>440</v>
      </c>
      <c r="CB111" s="861"/>
      <c r="CC111" s="861"/>
      <c r="CD111" s="861"/>
      <c r="CE111" s="861"/>
      <c r="CF111" s="922" t="s">
        <v>127</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127</v>
      </c>
      <c r="DH111" s="861"/>
      <c r="DI111" s="861"/>
      <c r="DJ111" s="861"/>
      <c r="DK111" s="861"/>
      <c r="DL111" s="861" t="s">
        <v>443</v>
      </c>
      <c r="DM111" s="861"/>
      <c r="DN111" s="861"/>
      <c r="DO111" s="861"/>
      <c r="DP111" s="861"/>
      <c r="DQ111" s="861" t="s">
        <v>127</v>
      </c>
      <c r="DR111" s="861"/>
      <c r="DS111" s="861"/>
      <c r="DT111" s="861"/>
      <c r="DU111" s="861"/>
      <c r="DV111" s="838" t="s">
        <v>127</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448</v>
      </c>
      <c r="AB112" s="824"/>
      <c r="AC112" s="824"/>
      <c r="AD112" s="824"/>
      <c r="AE112" s="825"/>
      <c r="AF112" s="826" t="s">
        <v>127</v>
      </c>
      <c r="AG112" s="824"/>
      <c r="AH112" s="824"/>
      <c r="AI112" s="824"/>
      <c r="AJ112" s="825"/>
      <c r="AK112" s="826" t="s">
        <v>127</v>
      </c>
      <c r="AL112" s="824"/>
      <c r="AM112" s="824"/>
      <c r="AN112" s="824"/>
      <c r="AO112" s="825"/>
      <c r="AP112" s="871" t="s">
        <v>443</v>
      </c>
      <c r="AQ112" s="872"/>
      <c r="AR112" s="872"/>
      <c r="AS112" s="872"/>
      <c r="AT112" s="873"/>
      <c r="AU112" s="983"/>
      <c r="AV112" s="984"/>
      <c r="AW112" s="984"/>
      <c r="AX112" s="984"/>
      <c r="AY112" s="984"/>
      <c r="AZ112" s="859" t="s">
        <v>449</v>
      </c>
      <c r="BA112" s="794"/>
      <c r="BB112" s="794"/>
      <c r="BC112" s="794"/>
      <c r="BD112" s="794"/>
      <c r="BE112" s="794"/>
      <c r="BF112" s="794"/>
      <c r="BG112" s="794"/>
      <c r="BH112" s="794"/>
      <c r="BI112" s="794"/>
      <c r="BJ112" s="794"/>
      <c r="BK112" s="794"/>
      <c r="BL112" s="794"/>
      <c r="BM112" s="794"/>
      <c r="BN112" s="794"/>
      <c r="BO112" s="794"/>
      <c r="BP112" s="795"/>
      <c r="BQ112" s="860">
        <v>14515075</v>
      </c>
      <c r="BR112" s="861"/>
      <c r="BS112" s="861"/>
      <c r="BT112" s="861"/>
      <c r="BU112" s="861"/>
      <c r="BV112" s="861">
        <v>14353362</v>
      </c>
      <c r="BW112" s="861"/>
      <c r="BX112" s="861"/>
      <c r="BY112" s="861"/>
      <c r="BZ112" s="861"/>
      <c r="CA112" s="861">
        <v>13235474</v>
      </c>
      <c r="CB112" s="861"/>
      <c r="CC112" s="861"/>
      <c r="CD112" s="861"/>
      <c r="CE112" s="861"/>
      <c r="CF112" s="922">
        <v>44.6</v>
      </c>
      <c r="CG112" s="923"/>
      <c r="CH112" s="923"/>
      <c r="CI112" s="923"/>
      <c r="CJ112" s="923"/>
      <c r="CK112" s="978"/>
      <c r="CL112" s="865"/>
      <c r="CM112" s="868" t="s">
        <v>450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440</v>
      </c>
      <c r="DM112" s="861"/>
      <c r="DN112" s="861"/>
      <c r="DO112" s="861"/>
      <c r="DP112" s="861"/>
      <c r="DQ112" s="861" t="s">
        <v>448</v>
      </c>
      <c r="DR112" s="861"/>
      <c r="DS112" s="861"/>
      <c r="DT112" s="861"/>
      <c r="DU112" s="861"/>
      <c r="DV112" s="838" t="s">
        <v>127</v>
      </c>
      <c r="DW112" s="838"/>
      <c r="DX112" s="838"/>
      <c r="DY112" s="838"/>
      <c r="DZ112" s="839"/>
    </row>
    <row r="113" spans="1:130" s="247" customFormat="1" ht="26.25" customHeight="1" x14ac:dyDescent="0.15">
      <c r="A113" s="965"/>
      <c r="B113" s="966"/>
      <c r="C113" s="794" t="s">
        <v>451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1185469</v>
      </c>
      <c r="AB113" s="970"/>
      <c r="AC113" s="970"/>
      <c r="AD113" s="970"/>
      <c r="AE113" s="971"/>
      <c r="AF113" s="972">
        <v>1175452</v>
      </c>
      <c r="AG113" s="970"/>
      <c r="AH113" s="970"/>
      <c r="AI113" s="970"/>
      <c r="AJ113" s="971"/>
      <c r="AK113" s="972">
        <v>1110551</v>
      </c>
      <c r="AL113" s="970"/>
      <c r="AM113" s="970"/>
      <c r="AN113" s="970"/>
      <c r="AO113" s="971"/>
      <c r="AP113" s="973">
        <v>3.7</v>
      </c>
      <c r="AQ113" s="974"/>
      <c r="AR113" s="974"/>
      <c r="AS113" s="974"/>
      <c r="AT113" s="975"/>
      <c r="AU113" s="983"/>
      <c r="AV113" s="984"/>
      <c r="AW113" s="984"/>
      <c r="AX113" s="984"/>
      <c r="AY113" s="984"/>
      <c r="AZ113" s="859" t="s">
        <v>452</v>
      </c>
      <c r="BA113" s="794"/>
      <c r="BB113" s="794"/>
      <c r="BC113" s="794"/>
      <c r="BD113" s="794"/>
      <c r="BE113" s="794"/>
      <c r="BF113" s="794"/>
      <c r="BG113" s="794"/>
      <c r="BH113" s="794"/>
      <c r="BI113" s="794"/>
      <c r="BJ113" s="794"/>
      <c r="BK113" s="794"/>
      <c r="BL113" s="794"/>
      <c r="BM113" s="794"/>
      <c r="BN113" s="794"/>
      <c r="BO113" s="794"/>
      <c r="BP113" s="795"/>
      <c r="BQ113" s="860" t="s">
        <v>127</v>
      </c>
      <c r="BR113" s="861"/>
      <c r="BS113" s="861"/>
      <c r="BT113" s="861"/>
      <c r="BU113" s="861"/>
      <c r="BV113" s="861" t="s">
        <v>443</v>
      </c>
      <c r="BW113" s="861"/>
      <c r="BX113" s="861"/>
      <c r="BY113" s="861"/>
      <c r="BZ113" s="861"/>
      <c r="CA113" s="861" t="s">
        <v>448</v>
      </c>
      <c r="CB113" s="861"/>
      <c r="CC113" s="861"/>
      <c r="CD113" s="861"/>
      <c r="CE113" s="861"/>
      <c r="CF113" s="922" t="s">
        <v>127</v>
      </c>
      <c r="CG113" s="923"/>
      <c r="CH113" s="923"/>
      <c r="CI113" s="923"/>
      <c r="CJ113" s="923"/>
      <c r="CK113" s="978"/>
      <c r="CL113" s="865"/>
      <c r="CM113" s="868" t="s">
        <v>453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443</v>
      </c>
      <c r="DR113" s="824"/>
      <c r="DS113" s="824"/>
      <c r="DT113" s="824"/>
      <c r="DU113" s="825"/>
      <c r="DV113" s="871" t="s">
        <v>441</v>
      </c>
      <c r="DW113" s="872"/>
      <c r="DX113" s="872"/>
      <c r="DY113" s="872"/>
      <c r="DZ113" s="873"/>
    </row>
    <row r="114" spans="1:130" s="247" customFormat="1" ht="26.25" customHeight="1" x14ac:dyDescent="0.15">
      <c r="A114" s="965"/>
      <c r="B114" s="966"/>
      <c r="C114" s="794" t="s">
        <v>454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448</v>
      </c>
      <c r="AB114" s="824"/>
      <c r="AC114" s="824"/>
      <c r="AD114" s="824"/>
      <c r="AE114" s="825"/>
      <c r="AF114" s="826" t="s">
        <v>440</v>
      </c>
      <c r="AG114" s="824"/>
      <c r="AH114" s="824"/>
      <c r="AI114" s="824"/>
      <c r="AJ114" s="825"/>
      <c r="AK114" s="826" t="s">
        <v>440</v>
      </c>
      <c r="AL114" s="824"/>
      <c r="AM114" s="824"/>
      <c r="AN114" s="824"/>
      <c r="AO114" s="825"/>
      <c r="AP114" s="871" t="s">
        <v>443</v>
      </c>
      <c r="AQ114" s="872"/>
      <c r="AR114" s="872"/>
      <c r="AS114" s="872"/>
      <c r="AT114" s="873"/>
      <c r="AU114" s="983"/>
      <c r="AV114" s="984"/>
      <c r="AW114" s="984"/>
      <c r="AX114" s="984"/>
      <c r="AY114" s="984"/>
      <c r="AZ114" s="859" t="s">
        <v>455</v>
      </c>
      <c r="BA114" s="794"/>
      <c r="BB114" s="794"/>
      <c r="BC114" s="794"/>
      <c r="BD114" s="794"/>
      <c r="BE114" s="794"/>
      <c r="BF114" s="794"/>
      <c r="BG114" s="794"/>
      <c r="BH114" s="794"/>
      <c r="BI114" s="794"/>
      <c r="BJ114" s="794"/>
      <c r="BK114" s="794"/>
      <c r="BL114" s="794"/>
      <c r="BM114" s="794"/>
      <c r="BN114" s="794"/>
      <c r="BO114" s="794"/>
      <c r="BP114" s="795"/>
      <c r="BQ114" s="860">
        <v>10171628</v>
      </c>
      <c r="BR114" s="861"/>
      <c r="BS114" s="861"/>
      <c r="BT114" s="861"/>
      <c r="BU114" s="861"/>
      <c r="BV114" s="861">
        <v>9563190</v>
      </c>
      <c r="BW114" s="861"/>
      <c r="BX114" s="861"/>
      <c r="BY114" s="861"/>
      <c r="BZ114" s="861"/>
      <c r="CA114" s="861">
        <v>8990708</v>
      </c>
      <c r="CB114" s="861"/>
      <c r="CC114" s="861"/>
      <c r="CD114" s="861"/>
      <c r="CE114" s="861"/>
      <c r="CF114" s="922">
        <v>30.3</v>
      </c>
      <c r="CG114" s="923"/>
      <c r="CH114" s="923"/>
      <c r="CI114" s="923"/>
      <c r="CJ114" s="923"/>
      <c r="CK114" s="978"/>
      <c r="CL114" s="865"/>
      <c r="CM114" s="868" t="s">
        <v>456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127</v>
      </c>
      <c r="DH114" s="824"/>
      <c r="DI114" s="824"/>
      <c r="DJ114" s="824"/>
      <c r="DK114" s="825"/>
      <c r="DL114" s="826" t="s">
        <v>443</v>
      </c>
      <c r="DM114" s="824"/>
      <c r="DN114" s="824"/>
      <c r="DO114" s="824"/>
      <c r="DP114" s="825"/>
      <c r="DQ114" s="826" t="s">
        <v>443</v>
      </c>
      <c r="DR114" s="824"/>
      <c r="DS114" s="824"/>
      <c r="DT114" s="824"/>
      <c r="DU114" s="825"/>
      <c r="DV114" s="871" t="s">
        <v>441</v>
      </c>
      <c r="DW114" s="872"/>
      <c r="DX114" s="872"/>
      <c r="DY114" s="872"/>
      <c r="DZ114" s="873"/>
    </row>
    <row r="115" spans="1:130" s="247" customFormat="1" ht="26.25" customHeight="1" x14ac:dyDescent="0.15">
      <c r="A115" s="965"/>
      <c r="B115" s="966"/>
      <c r="C115" s="794" t="s">
        <v>457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127</v>
      </c>
      <c r="AB115" s="970"/>
      <c r="AC115" s="970"/>
      <c r="AD115" s="970"/>
      <c r="AE115" s="971"/>
      <c r="AF115" s="972" t="s">
        <v>441</v>
      </c>
      <c r="AG115" s="970"/>
      <c r="AH115" s="970"/>
      <c r="AI115" s="970"/>
      <c r="AJ115" s="971"/>
      <c r="AK115" s="972" t="s">
        <v>127</v>
      </c>
      <c r="AL115" s="970"/>
      <c r="AM115" s="970"/>
      <c r="AN115" s="970"/>
      <c r="AO115" s="971"/>
      <c r="AP115" s="973" t="s">
        <v>441</v>
      </c>
      <c r="AQ115" s="974"/>
      <c r="AR115" s="974"/>
      <c r="AS115" s="974"/>
      <c r="AT115" s="975"/>
      <c r="AU115" s="983"/>
      <c r="AV115" s="984"/>
      <c r="AW115" s="984"/>
      <c r="AX115" s="984"/>
      <c r="AY115" s="984"/>
      <c r="AZ115" s="859" t="s">
        <v>458</v>
      </c>
      <c r="BA115" s="794"/>
      <c r="BB115" s="794"/>
      <c r="BC115" s="794"/>
      <c r="BD115" s="794"/>
      <c r="BE115" s="794"/>
      <c r="BF115" s="794"/>
      <c r="BG115" s="794"/>
      <c r="BH115" s="794"/>
      <c r="BI115" s="794"/>
      <c r="BJ115" s="794"/>
      <c r="BK115" s="794"/>
      <c r="BL115" s="794"/>
      <c r="BM115" s="794"/>
      <c r="BN115" s="794"/>
      <c r="BO115" s="794"/>
      <c r="BP115" s="795"/>
      <c r="BQ115" s="860" t="s">
        <v>127</v>
      </c>
      <c r="BR115" s="861"/>
      <c r="BS115" s="861"/>
      <c r="BT115" s="861"/>
      <c r="BU115" s="861"/>
      <c r="BV115" s="861" t="s">
        <v>443</v>
      </c>
      <c r="BW115" s="861"/>
      <c r="BX115" s="861"/>
      <c r="BY115" s="861"/>
      <c r="BZ115" s="861"/>
      <c r="CA115" s="861" t="s">
        <v>127</v>
      </c>
      <c r="CB115" s="861"/>
      <c r="CC115" s="861"/>
      <c r="CD115" s="861"/>
      <c r="CE115" s="861"/>
      <c r="CF115" s="922" t="s">
        <v>443</v>
      </c>
      <c r="CG115" s="923"/>
      <c r="CH115" s="923"/>
      <c r="CI115" s="923"/>
      <c r="CJ115" s="923"/>
      <c r="CK115" s="978"/>
      <c r="CL115" s="865"/>
      <c r="CM115" s="859" t="s">
        <v>459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127</v>
      </c>
      <c r="DH115" s="824"/>
      <c r="DI115" s="824"/>
      <c r="DJ115" s="824"/>
      <c r="DK115" s="825"/>
      <c r="DL115" s="826" t="s">
        <v>127</v>
      </c>
      <c r="DM115" s="824"/>
      <c r="DN115" s="824"/>
      <c r="DO115" s="824"/>
      <c r="DP115" s="825"/>
      <c r="DQ115" s="826" t="s">
        <v>448</v>
      </c>
      <c r="DR115" s="824"/>
      <c r="DS115" s="824"/>
      <c r="DT115" s="824"/>
      <c r="DU115" s="825"/>
      <c r="DV115" s="871" t="s">
        <v>441</v>
      </c>
      <c r="DW115" s="872"/>
      <c r="DX115" s="872"/>
      <c r="DY115" s="872"/>
      <c r="DZ115" s="873"/>
    </row>
    <row r="116" spans="1:130" s="247"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448</v>
      </c>
      <c r="AB116" s="824"/>
      <c r="AC116" s="824"/>
      <c r="AD116" s="824"/>
      <c r="AE116" s="825"/>
      <c r="AF116" s="826" t="s">
        <v>127</v>
      </c>
      <c r="AG116" s="824"/>
      <c r="AH116" s="824"/>
      <c r="AI116" s="824"/>
      <c r="AJ116" s="825"/>
      <c r="AK116" s="826">
        <v>58</v>
      </c>
      <c r="AL116" s="824"/>
      <c r="AM116" s="824"/>
      <c r="AN116" s="824"/>
      <c r="AO116" s="825"/>
      <c r="AP116" s="871">
        <v>0</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60" t="s">
        <v>448</v>
      </c>
      <c r="BR116" s="861"/>
      <c r="BS116" s="861"/>
      <c r="BT116" s="861"/>
      <c r="BU116" s="861"/>
      <c r="BV116" s="861" t="s">
        <v>440</v>
      </c>
      <c r="BW116" s="861"/>
      <c r="BX116" s="861"/>
      <c r="BY116" s="861"/>
      <c r="BZ116" s="861"/>
      <c r="CA116" s="861" t="s">
        <v>440</v>
      </c>
      <c r="CB116" s="861"/>
      <c r="CC116" s="861"/>
      <c r="CD116" s="861"/>
      <c r="CE116" s="861"/>
      <c r="CF116" s="922" t="s">
        <v>441</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448</v>
      </c>
      <c r="DH116" s="824"/>
      <c r="DI116" s="824"/>
      <c r="DJ116" s="824"/>
      <c r="DK116" s="825"/>
      <c r="DL116" s="826" t="s">
        <v>443</v>
      </c>
      <c r="DM116" s="824"/>
      <c r="DN116" s="824"/>
      <c r="DO116" s="824"/>
      <c r="DP116" s="825"/>
      <c r="DQ116" s="826" t="s">
        <v>448</v>
      </c>
      <c r="DR116" s="824"/>
      <c r="DS116" s="824"/>
      <c r="DT116" s="824"/>
      <c r="DU116" s="825"/>
      <c r="DV116" s="871" t="s">
        <v>127</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8147575</v>
      </c>
      <c r="AB117" s="956"/>
      <c r="AC117" s="956"/>
      <c r="AD117" s="956"/>
      <c r="AE117" s="957"/>
      <c r="AF117" s="958">
        <v>8033678</v>
      </c>
      <c r="AG117" s="956"/>
      <c r="AH117" s="956"/>
      <c r="AI117" s="956"/>
      <c r="AJ117" s="957"/>
      <c r="AK117" s="958">
        <v>8290117</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60" t="s">
        <v>127</v>
      </c>
      <c r="BR117" s="861"/>
      <c r="BS117" s="861"/>
      <c r="BT117" s="861"/>
      <c r="BU117" s="861"/>
      <c r="BV117" s="861" t="s">
        <v>443</v>
      </c>
      <c r="BW117" s="861"/>
      <c r="BX117" s="861"/>
      <c r="BY117" s="861"/>
      <c r="BZ117" s="861"/>
      <c r="CA117" s="861" t="s">
        <v>127</v>
      </c>
      <c r="CB117" s="861"/>
      <c r="CC117" s="861"/>
      <c r="CD117" s="861"/>
      <c r="CE117" s="861"/>
      <c r="CF117" s="922" t="s">
        <v>443</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127</v>
      </c>
      <c r="DH117" s="824"/>
      <c r="DI117" s="824"/>
      <c r="DJ117" s="824"/>
      <c r="DK117" s="825"/>
      <c r="DL117" s="826" t="s">
        <v>127</v>
      </c>
      <c r="DM117" s="824"/>
      <c r="DN117" s="824"/>
      <c r="DO117" s="824"/>
      <c r="DP117" s="825"/>
      <c r="DQ117" s="826" t="s">
        <v>127</v>
      </c>
      <c r="DR117" s="824"/>
      <c r="DS117" s="824"/>
      <c r="DT117" s="824"/>
      <c r="DU117" s="825"/>
      <c r="DV117" s="871" t="s">
        <v>440</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306</v>
      </c>
      <c r="AG118" s="949"/>
      <c r="AH118" s="949"/>
      <c r="AI118" s="949"/>
      <c r="AJ118" s="950"/>
      <c r="AK118" s="951" t="s">
        <v>305</v>
      </c>
      <c r="AL118" s="949"/>
      <c r="AM118" s="949"/>
      <c r="AN118" s="949"/>
      <c r="AO118" s="950"/>
      <c r="AP118" s="952" t="s">
        <v>434</v>
      </c>
      <c r="AQ118" s="953"/>
      <c r="AR118" s="953"/>
      <c r="AS118" s="953"/>
      <c r="AT118" s="954"/>
      <c r="AU118" s="983"/>
      <c r="AV118" s="984"/>
      <c r="AW118" s="984"/>
      <c r="AX118" s="984"/>
      <c r="AY118" s="984"/>
      <c r="AZ118" s="926" t="s">
        <v>466</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127</v>
      </c>
      <c r="BW118" s="892"/>
      <c r="BX118" s="892"/>
      <c r="BY118" s="892"/>
      <c r="BZ118" s="892"/>
      <c r="CA118" s="892" t="s">
        <v>127</v>
      </c>
      <c r="CB118" s="892"/>
      <c r="CC118" s="892"/>
      <c r="CD118" s="892"/>
      <c r="CE118" s="892"/>
      <c r="CF118" s="922" t="s">
        <v>127</v>
      </c>
      <c r="CG118" s="923"/>
      <c r="CH118" s="923"/>
      <c r="CI118" s="923"/>
      <c r="CJ118" s="923"/>
      <c r="CK118" s="978"/>
      <c r="CL118" s="865"/>
      <c r="CM118" s="868" t="s">
        <v>467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127</v>
      </c>
      <c r="DM118" s="824"/>
      <c r="DN118" s="824"/>
      <c r="DO118" s="824"/>
      <c r="DP118" s="825"/>
      <c r="DQ118" s="826" t="s">
        <v>127</v>
      </c>
      <c r="DR118" s="824"/>
      <c r="DS118" s="824"/>
      <c r="DT118" s="824"/>
      <c r="DU118" s="825"/>
      <c r="DV118" s="871" t="s">
        <v>127</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443</v>
      </c>
      <c r="AG119" s="942"/>
      <c r="AH119" s="942"/>
      <c r="AI119" s="942"/>
      <c r="AJ119" s="943"/>
      <c r="AK119" s="944" t="s">
        <v>127</v>
      </c>
      <c r="AL119" s="942"/>
      <c r="AM119" s="942"/>
      <c r="AN119" s="942"/>
      <c r="AO119" s="943"/>
      <c r="AP119" s="945" t="s">
        <v>127</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468</v>
      </c>
      <c r="BP119" s="925"/>
      <c r="BQ119" s="929">
        <v>96318569</v>
      </c>
      <c r="BR119" s="892"/>
      <c r="BS119" s="892"/>
      <c r="BT119" s="892"/>
      <c r="BU119" s="892"/>
      <c r="BV119" s="892">
        <v>97277112</v>
      </c>
      <c r="BW119" s="892"/>
      <c r="BX119" s="892"/>
      <c r="BY119" s="892"/>
      <c r="BZ119" s="892"/>
      <c r="CA119" s="892">
        <v>100431213</v>
      </c>
      <c r="CB119" s="892"/>
      <c r="CC119" s="892"/>
      <c r="CD119" s="892"/>
      <c r="CE119" s="892"/>
      <c r="CF119" s="790"/>
      <c r="CG119" s="791"/>
      <c r="CH119" s="791"/>
      <c r="CI119" s="791"/>
      <c r="CJ119" s="881"/>
      <c r="CK119" s="979"/>
      <c r="CL119" s="867"/>
      <c r="CM119" s="885" t="s">
        <v>469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443</v>
      </c>
      <c r="DH119" s="807"/>
      <c r="DI119" s="807"/>
      <c r="DJ119" s="807"/>
      <c r="DK119" s="808"/>
      <c r="DL119" s="809" t="s">
        <v>443</v>
      </c>
      <c r="DM119" s="807"/>
      <c r="DN119" s="807"/>
      <c r="DO119" s="807"/>
      <c r="DP119" s="808"/>
      <c r="DQ119" s="809" t="s">
        <v>127</v>
      </c>
      <c r="DR119" s="807"/>
      <c r="DS119" s="807"/>
      <c r="DT119" s="807"/>
      <c r="DU119" s="808"/>
      <c r="DV119" s="895" t="s">
        <v>443</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443</v>
      </c>
      <c r="AB120" s="824"/>
      <c r="AC120" s="824"/>
      <c r="AD120" s="824"/>
      <c r="AE120" s="825"/>
      <c r="AF120" s="826" t="s">
        <v>443</v>
      </c>
      <c r="AG120" s="824"/>
      <c r="AH120" s="824"/>
      <c r="AI120" s="824"/>
      <c r="AJ120" s="825"/>
      <c r="AK120" s="826" t="s">
        <v>127</v>
      </c>
      <c r="AL120" s="824"/>
      <c r="AM120" s="824"/>
      <c r="AN120" s="824"/>
      <c r="AO120" s="825"/>
      <c r="AP120" s="871" t="s">
        <v>127</v>
      </c>
      <c r="AQ120" s="872"/>
      <c r="AR120" s="872"/>
      <c r="AS120" s="872"/>
      <c r="AT120" s="873"/>
      <c r="AU120" s="930" t="s">
        <v>470</v>
      </c>
      <c r="AV120" s="931"/>
      <c r="AW120" s="931"/>
      <c r="AX120" s="931"/>
      <c r="AY120" s="932"/>
      <c r="AZ120" s="907" t="s">
        <v>471</v>
      </c>
      <c r="BA120" s="852"/>
      <c r="BB120" s="852"/>
      <c r="BC120" s="852"/>
      <c r="BD120" s="852"/>
      <c r="BE120" s="852"/>
      <c r="BF120" s="852"/>
      <c r="BG120" s="852"/>
      <c r="BH120" s="852"/>
      <c r="BI120" s="852"/>
      <c r="BJ120" s="852"/>
      <c r="BK120" s="852"/>
      <c r="BL120" s="852"/>
      <c r="BM120" s="852"/>
      <c r="BN120" s="852"/>
      <c r="BO120" s="852"/>
      <c r="BP120" s="853"/>
      <c r="BQ120" s="908">
        <v>15422620</v>
      </c>
      <c r="BR120" s="889"/>
      <c r="BS120" s="889"/>
      <c r="BT120" s="889"/>
      <c r="BU120" s="889"/>
      <c r="BV120" s="889">
        <v>15174132</v>
      </c>
      <c r="BW120" s="889"/>
      <c r="BX120" s="889"/>
      <c r="BY120" s="889"/>
      <c r="BZ120" s="889"/>
      <c r="CA120" s="889">
        <v>13851493</v>
      </c>
      <c r="CB120" s="889"/>
      <c r="CC120" s="889"/>
      <c r="CD120" s="889"/>
      <c r="CE120" s="889"/>
      <c r="CF120" s="913">
        <v>46.7</v>
      </c>
      <c r="CG120" s="914"/>
      <c r="CH120" s="914"/>
      <c r="CI120" s="914"/>
      <c r="CJ120" s="914"/>
      <c r="CK120" s="915" t="s">
        <v>472</v>
      </c>
      <c r="CL120" s="899"/>
      <c r="CM120" s="899"/>
      <c r="CN120" s="899"/>
      <c r="CO120" s="900"/>
      <c r="CP120" s="919" t="s">
        <v>409</v>
      </c>
      <c r="CQ120" s="920"/>
      <c r="CR120" s="920"/>
      <c r="CS120" s="920"/>
      <c r="CT120" s="920"/>
      <c r="CU120" s="920"/>
      <c r="CV120" s="920"/>
      <c r="CW120" s="920"/>
      <c r="CX120" s="920"/>
      <c r="CY120" s="920"/>
      <c r="CZ120" s="920"/>
      <c r="DA120" s="920"/>
      <c r="DB120" s="920"/>
      <c r="DC120" s="920"/>
      <c r="DD120" s="920"/>
      <c r="DE120" s="920"/>
      <c r="DF120" s="921"/>
      <c r="DG120" s="908" t="s">
        <v>443</v>
      </c>
      <c r="DH120" s="889"/>
      <c r="DI120" s="889"/>
      <c r="DJ120" s="889"/>
      <c r="DK120" s="889"/>
      <c r="DL120" s="889" t="s">
        <v>127</v>
      </c>
      <c r="DM120" s="889"/>
      <c r="DN120" s="889"/>
      <c r="DO120" s="889"/>
      <c r="DP120" s="889"/>
      <c r="DQ120" s="889">
        <v>9456395</v>
      </c>
      <c r="DR120" s="889"/>
      <c r="DS120" s="889"/>
      <c r="DT120" s="889"/>
      <c r="DU120" s="889"/>
      <c r="DV120" s="890">
        <v>31.9</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127</v>
      </c>
      <c r="AG121" s="824"/>
      <c r="AH121" s="824"/>
      <c r="AI121" s="824"/>
      <c r="AJ121" s="825"/>
      <c r="AK121" s="826" t="s">
        <v>443</v>
      </c>
      <c r="AL121" s="824"/>
      <c r="AM121" s="824"/>
      <c r="AN121" s="824"/>
      <c r="AO121" s="825"/>
      <c r="AP121" s="871" t="s">
        <v>127</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11810485</v>
      </c>
      <c r="BR121" s="861"/>
      <c r="BS121" s="861"/>
      <c r="BT121" s="861"/>
      <c r="BU121" s="861"/>
      <c r="BV121" s="861">
        <v>12111881</v>
      </c>
      <c r="BW121" s="861"/>
      <c r="BX121" s="861"/>
      <c r="BY121" s="861"/>
      <c r="BZ121" s="861"/>
      <c r="CA121" s="861">
        <v>12434255</v>
      </c>
      <c r="CB121" s="861"/>
      <c r="CC121" s="861"/>
      <c r="CD121" s="861"/>
      <c r="CE121" s="861"/>
      <c r="CF121" s="922">
        <v>41.9</v>
      </c>
      <c r="CG121" s="923"/>
      <c r="CH121" s="923"/>
      <c r="CI121" s="923"/>
      <c r="CJ121" s="923"/>
      <c r="CK121" s="916"/>
      <c r="CL121" s="902"/>
      <c r="CM121" s="902"/>
      <c r="CN121" s="902"/>
      <c r="CO121" s="903"/>
      <c r="CP121" s="882" t="s">
        <v>408</v>
      </c>
      <c r="CQ121" s="883"/>
      <c r="CR121" s="883"/>
      <c r="CS121" s="883"/>
      <c r="CT121" s="883"/>
      <c r="CU121" s="883"/>
      <c r="CV121" s="883"/>
      <c r="CW121" s="883"/>
      <c r="CX121" s="883"/>
      <c r="CY121" s="883"/>
      <c r="CZ121" s="883"/>
      <c r="DA121" s="883"/>
      <c r="DB121" s="883"/>
      <c r="DC121" s="883"/>
      <c r="DD121" s="883"/>
      <c r="DE121" s="883"/>
      <c r="DF121" s="884"/>
      <c r="DG121" s="860">
        <v>2721426</v>
      </c>
      <c r="DH121" s="861"/>
      <c r="DI121" s="861"/>
      <c r="DJ121" s="861"/>
      <c r="DK121" s="861"/>
      <c r="DL121" s="861">
        <v>2591062</v>
      </c>
      <c r="DM121" s="861"/>
      <c r="DN121" s="861"/>
      <c r="DO121" s="861"/>
      <c r="DP121" s="861"/>
      <c r="DQ121" s="861">
        <v>2458603</v>
      </c>
      <c r="DR121" s="861"/>
      <c r="DS121" s="861"/>
      <c r="DT121" s="861"/>
      <c r="DU121" s="861"/>
      <c r="DV121" s="838">
        <v>8.3000000000000007</v>
      </c>
      <c r="DW121" s="838"/>
      <c r="DX121" s="838"/>
      <c r="DY121" s="838"/>
      <c r="DZ121" s="839"/>
    </row>
    <row r="122" spans="1:130" s="247" customFormat="1" ht="26.25" customHeight="1" x14ac:dyDescent="0.15">
      <c r="A122" s="864"/>
      <c r="B122" s="865"/>
      <c r="C122" s="868" t="s">
        <v>456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127</v>
      </c>
      <c r="AG122" s="824"/>
      <c r="AH122" s="824"/>
      <c r="AI122" s="824"/>
      <c r="AJ122" s="825"/>
      <c r="AK122" s="826" t="s">
        <v>127</v>
      </c>
      <c r="AL122" s="824"/>
      <c r="AM122" s="824"/>
      <c r="AN122" s="824"/>
      <c r="AO122" s="825"/>
      <c r="AP122" s="871" t="s">
        <v>127</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58188877</v>
      </c>
      <c r="BR122" s="892"/>
      <c r="BS122" s="892"/>
      <c r="BT122" s="892"/>
      <c r="BU122" s="892"/>
      <c r="BV122" s="892">
        <v>59573979</v>
      </c>
      <c r="BW122" s="892"/>
      <c r="BX122" s="892"/>
      <c r="BY122" s="892"/>
      <c r="BZ122" s="892"/>
      <c r="CA122" s="892">
        <v>63890298</v>
      </c>
      <c r="CB122" s="892"/>
      <c r="CC122" s="892"/>
      <c r="CD122" s="892"/>
      <c r="CE122" s="892"/>
      <c r="CF122" s="893">
        <v>215.5</v>
      </c>
      <c r="CG122" s="894"/>
      <c r="CH122" s="894"/>
      <c r="CI122" s="894"/>
      <c r="CJ122" s="894"/>
      <c r="CK122" s="916"/>
      <c r="CL122" s="902"/>
      <c r="CM122" s="902"/>
      <c r="CN122" s="902"/>
      <c r="CO122" s="903"/>
      <c r="CP122" s="882" t="s">
        <v>406</v>
      </c>
      <c r="CQ122" s="883"/>
      <c r="CR122" s="883"/>
      <c r="CS122" s="883"/>
      <c r="CT122" s="883"/>
      <c r="CU122" s="883"/>
      <c r="CV122" s="883"/>
      <c r="CW122" s="883"/>
      <c r="CX122" s="883"/>
      <c r="CY122" s="883"/>
      <c r="CZ122" s="883"/>
      <c r="DA122" s="883"/>
      <c r="DB122" s="883"/>
      <c r="DC122" s="883"/>
      <c r="DD122" s="883"/>
      <c r="DE122" s="883"/>
      <c r="DF122" s="884"/>
      <c r="DG122" s="860">
        <v>941634</v>
      </c>
      <c r="DH122" s="861"/>
      <c r="DI122" s="861"/>
      <c r="DJ122" s="861"/>
      <c r="DK122" s="861"/>
      <c r="DL122" s="861">
        <v>971648</v>
      </c>
      <c r="DM122" s="861"/>
      <c r="DN122" s="861"/>
      <c r="DO122" s="861"/>
      <c r="DP122" s="861"/>
      <c r="DQ122" s="861">
        <v>1002024</v>
      </c>
      <c r="DR122" s="861"/>
      <c r="DS122" s="861"/>
      <c r="DT122" s="861"/>
      <c r="DU122" s="861"/>
      <c r="DV122" s="838">
        <v>3.4</v>
      </c>
      <c r="DW122" s="838"/>
      <c r="DX122" s="838"/>
      <c r="DY122" s="838"/>
      <c r="DZ122" s="839"/>
    </row>
    <row r="123" spans="1:130" s="247" customFormat="1" ht="26.25" customHeight="1" x14ac:dyDescent="0.15">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443</v>
      </c>
      <c r="AB123" s="824"/>
      <c r="AC123" s="824"/>
      <c r="AD123" s="824"/>
      <c r="AE123" s="825"/>
      <c r="AF123" s="826" t="s">
        <v>127</v>
      </c>
      <c r="AG123" s="824"/>
      <c r="AH123" s="824"/>
      <c r="AI123" s="824"/>
      <c r="AJ123" s="825"/>
      <c r="AK123" s="826" t="s">
        <v>443</v>
      </c>
      <c r="AL123" s="824"/>
      <c r="AM123" s="824"/>
      <c r="AN123" s="824"/>
      <c r="AO123" s="825"/>
      <c r="AP123" s="871" t="s">
        <v>443</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476</v>
      </c>
      <c r="BP123" s="925"/>
      <c r="BQ123" s="879">
        <v>85421982</v>
      </c>
      <c r="BR123" s="880"/>
      <c r="BS123" s="880"/>
      <c r="BT123" s="880"/>
      <c r="BU123" s="880"/>
      <c r="BV123" s="880">
        <v>86859992</v>
      </c>
      <c r="BW123" s="880"/>
      <c r="BX123" s="880"/>
      <c r="BY123" s="880"/>
      <c r="BZ123" s="880"/>
      <c r="CA123" s="880">
        <v>90176046</v>
      </c>
      <c r="CB123" s="880"/>
      <c r="CC123" s="880"/>
      <c r="CD123" s="880"/>
      <c r="CE123" s="880"/>
      <c r="CF123" s="790"/>
      <c r="CG123" s="791"/>
      <c r="CH123" s="791"/>
      <c r="CI123" s="791"/>
      <c r="CJ123" s="881"/>
      <c r="CK123" s="916"/>
      <c r="CL123" s="902"/>
      <c r="CM123" s="902"/>
      <c r="CN123" s="902"/>
      <c r="CO123" s="903"/>
      <c r="CP123" s="882" t="s">
        <v>413</v>
      </c>
      <c r="CQ123" s="883"/>
      <c r="CR123" s="883"/>
      <c r="CS123" s="883"/>
      <c r="CT123" s="883"/>
      <c r="CU123" s="883"/>
      <c r="CV123" s="883"/>
      <c r="CW123" s="883"/>
      <c r="CX123" s="883"/>
      <c r="CY123" s="883"/>
      <c r="CZ123" s="883"/>
      <c r="DA123" s="883"/>
      <c r="DB123" s="883"/>
      <c r="DC123" s="883"/>
      <c r="DD123" s="883"/>
      <c r="DE123" s="883"/>
      <c r="DF123" s="884"/>
      <c r="DG123" s="823">
        <v>155004</v>
      </c>
      <c r="DH123" s="824"/>
      <c r="DI123" s="824"/>
      <c r="DJ123" s="824"/>
      <c r="DK123" s="825"/>
      <c r="DL123" s="826">
        <v>147465</v>
      </c>
      <c r="DM123" s="824"/>
      <c r="DN123" s="824"/>
      <c r="DO123" s="824"/>
      <c r="DP123" s="825"/>
      <c r="DQ123" s="826">
        <v>139766</v>
      </c>
      <c r="DR123" s="824"/>
      <c r="DS123" s="824"/>
      <c r="DT123" s="824"/>
      <c r="DU123" s="825"/>
      <c r="DV123" s="871">
        <v>0.5</v>
      </c>
      <c r="DW123" s="872"/>
      <c r="DX123" s="872"/>
      <c r="DY123" s="872"/>
      <c r="DZ123" s="873"/>
    </row>
    <row r="124" spans="1:130" s="247"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127</v>
      </c>
      <c r="AG124" s="824"/>
      <c r="AH124" s="824"/>
      <c r="AI124" s="824"/>
      <c r="AJ124" s="825"/>
      <c r="AK124" s="826" t="s">
        <v>127</v>
      </c>
      <c r="AL124" s="824"/>
      <c r="AM124" s="824"/>
      <c r="AN124" s="824"/>
      <c r="AO124" s="825"/>
      <c r="AP124" s="871" t="s">
        <v>127</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36.200000000000003</v>
      </c>
      <c r="BR124" s="878"/>
      <c r="BS124" s="878"/>
      <c r="BT124" s="878"/>
      <c r="BU124" s="878"/>
      <c r="BV124" s="878">
        <v>34.700000000000003</v>
      </c>
      <c r="BW124" s="878"/>
      <c r="BX124" s="878"/>
      <c r="BY124" s="878"/>
      <c r="BZ124" s="878"/>
      <c r="CA124" s="878">
        <v>34.5</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v>10697011</v>
      </c>
      <c r="DH124" s="807"/>
      <c r="DI124" s="807"/>
      <c r="DJ124" s="807"/>
      <c r="DK124" s="808"/>
      <c r="DL124" s="809">
        <v>10643187</v>
      </c>
      <c r="DM124" s="807"/>
      <c r="DN124" s="807"/>
      <c r="DO124" s="807"/>
      <c r="DP124" s="808"/>
      <c r="DQ124" s="809">
        <v>178686</v>
      </c>
      <c r="DR124" s="807"/>
      <c r="DS124" s="807"/>
      <c r="DT124" s="807"/>
      <c r="DU124" s="808"/>
      <c r="DV124" s="895">
        <v>0.6</v>
      </c>
      <c r="DW124" s="896"/>
      <c r="DX124" s="896"/>
      <c r="DY124" s="896"/>
      <c r="DZ124" s="897"/>
    </row>
    <row r="125" spans="1:130" s="247" customFormat="1" ht="26.25" customHeight="1" x14ac:dyDescent="0.15">
      <c r="A125" s="864"/>
      <c r="B125" s="865"/>
      <c r="C125" s="868" t="s">
        <v>467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479</v>
      </c>
      <c r="AB125" s="824"/>
      <c r="AC125" s="824"/>
      <c r="AD125" s="824"/>
      <c r="AE125" s="825"/>
      <c r="AF125" s="826" t="s">
        <v>443</v>
      </c>
      <c r="AG125" s="824"/>
      <c r="AH125" s="824"/>
      <c r="AI125" s="824"/>
      <c r="AJ125" s="825"/>
      <c r="AK125" s="826" t="s">
        <v>127</v>
      </c>
      <c r="AL125" s="824"/>
      <c r="AM125" s="824"/>
      <c r="AN125" s="824"/>
      <c r="AO125" s="825"/>
      <c r="AP125" s="871" t="s">
        <v>443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443</v>
      </c>
      <c r="DM125" s="889"/>
      <c r="DN125" s="889"/>
      <c r="DO125" s="889"/>
      <c r="DP125" s="889"/>
      <c r="DQ125" s="889" t="s">
        <v>482</v>
      </c>
      <c r="DR125" s="889"/>
      <c r="DS125" s="889"/>
      <c r="DT125" s="889"/>
      <c r="DU125" s="889"/>
      <c r="DV125" s="890" t="s">
        <v>127</v>
      </c>
      <c r="DW125" s="890"/>
      <c r="DX125" s="890"/>
      <c r="DY125" s="890"/>
      <c r="DZ125" s="891"/>
    </row>
    <row r="126" spans="1:130" s="247" customFormat="1" ht="26.25" customHeight="1" thickBot="1" x14ac:dyDescent="0.2">
      <c r="A126" s="864"/>
      <c r="B126" s="865"/>
      <c r="C126" s="868" t="s">
        <v>469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443</v>
      </c>
      <c r="AB126" s="824"/>
      <c r="AC126" s="824"/>
      <c r="AD126" s="824"/>
      <c r="AE126" s="825"/>
      <c r="AF126" s="826" t="s">
        <v>482</v>
      </c>
      <c r="AG126" s="824"/>
      <c r="AH126" s="824"/>
      <c r="AI126" s="824"/>
      <c r="AJ126" s="825"/>
      <c r="AK126" s="826" t="s">
        <v>443</v>
      </c>
      <c r="AL126" s="824"/>
      <c r="AM126" s="824"/>
      <c r="AN126" s="824"/>
      <c r="AO126" s="825"/>
      <c r="AP126" s="871" t="s">
        <v>127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443</v>
      </c>
      <c r="DH126" s="861"/>
      <c r="DI126" s="861"/>
      <c r="DJ126" s="861"/>
      <c r="DK126" s="861"/>
      <c r="DL126" s="861" t="s">
        <v>443</v>
      </c>
      <c r="DM126" s="861"/>
      <c r="DN126" s="861"/>
      <c r="DO126" s="861"/>
      <c r="DP126" s="861"/>
      <c r="DQ126" s="861" t="s">
        <v>484</v>
      </c>
      <c r="DR126" s="861"/>
      <c r="DS126" s="861"/>
      <c r="DT126" s="861"/>
      <c r="DU126" s="861"/>
      <c r="DV126" s="838" t="s">
        <v>484</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484</v>
      </c>
      <c r="AB127" s="824"/>
      <c r="AC127" s="824"/>
      <c r="AD127" s="824"/>
      <c r="AE127" s="825"/>
      <c r="AF127" s="826" t="s">
        <v>443</v>
      </c>
      <c r="AG127" s="824"/>
      <c r="AH127" s="824"/>
      <c r="AI127" s="824"/>
      <c r="AJ127" s="825"/>
      <c r="AK127" s="826" t="s">
        <v>443</v>
      </c>
      <c r="AL127" s="824"/>
      <c r="AM127" s="824"/>
      <c r="AN127" s="824"/>
      <c r="AO127" s="825"/>
      <c r="AP127" s="871" t="s">
        <v>443</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443</v>
      </c>
      <c r="DH127" s="861"/>
      <c r="DI127" s="861"/>
      <c r="DJ127" s="861"/>
      <c r="DK127" s="861"/>
      <c r="DL127" s="861" t="s">
        <v>484</v>
      </c>
      <c r="DM127" s="861"/>
      <c r="DN127" s="861"/>
      <c r="DO127" s="861"/>
      <c r="DP127" s="861"/>
      <c r="DQ127" s="861" t="s">
        <v>484</v>
      </c>
      <c r="DR127" s="861"/>
      <c r="DS127" s="861"/>
      <c r="DT127" s="861"/>
      <c r="DU127" s="861"/>
      <c r="DV127" s="838" t="s">
        <v>443</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1273006</v>
      </c>
      <c r="AB128" s="845"/>
      <c r="AC128" s="845"/>
      <c r="AD128" s="845"/>
      <c r="AE128" s="846"/>
      <c r="AF128" s="847">
        <v>1221361</v>
      </c>
      <c r="AG128" s="845"/>
      <c r="AH128" s="845"/>
      <c r="AI128" s="845"/>
      <c r="AJ128" s="846"/>
      <c r="AK128" s="847">
        <v>1037731</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127</v>
      </c>
      <c r="BG128" s="831"/>
      <c r="BH128" s="831"/>
      <c r="BI128" s="831"/>
      <c r="BJ128" s="831"/>
      <c r="BK128" s="831"/>
      <c r="BL128" s="854"/>
      <c r="BM128" s="830">
        <v>11.61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479</v>
      </c>
      <c r="DH128" s="835"/>
      <c r="DI128" s="835"/>
      <c r="DJ128" s="835"/>
      <c r="DK128" s="835"/>
      <c r="DL128" s="835" t="s">
        <v>127</v>
      </c>
      <c r="DM128" s="835"/>
      <c r="DN128" s="835"/>
      <c r="DO128" s="835"/>
      <c r="DP128" s="835"/>
      <c r="DQ128" s="835" t="s">
        <v>127</v>
      </c>
      <c r="DR128" s="835"/>
      <c r="DS128" s="835"/>
      <c r="DT128" s="835"/>
      <c r="DU128" s="835"/>
      <c r="DV128" s="836" t="s">
        <v>443</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34921555</v>
      </c>
      <c r="AB129" s="824"/>
      <c r="AC129" s="824"/>
      <c r="AD129" s="824"/>
      <c r="AE129" s="825"/>
      <c r="AF129" s="826">
        <v>34958257</v>
      </c>
      <c r="AG129" s="824"/>
      <c r="AH129" s="824"/>
      <c r="AI129" s="824"/>
      <c r="AJ129" s="825"/>
      <c r="AK129" s="826">
        <v>34988448</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497</v>
      </c>
      <c r="BG129" s="814"/>
      <c r="BH129" s="814"/>
      <c r="BI129" s="814"/>
      <c r="BJ129" s="814"/>
      <c r="BK129" s="814"/>
      <c r="BL129" s="815"/>
      <c r="BM129" s="813">
        <v>16.61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499</v>
      </c>
      <c r="X130" s="821"/>
      <c r="Y130" s="821"/>
      <c r="Z130" s="822"/>
      <c r="AA130" s="823">
        <v>4867432</v>
      </c>
      <c r="AB130" s="824"/>
      <c r="AC130" s="824"/>
      <c r="AD130" s="824"/>
      <c r="AE130" s="825"/>
      <c r="AF130" s="826">
        <v>4985495</v>
      </c>
      <c r="AG130" s="824"/>
      <c r="AH130" s="824"/>
      <c r="AI130" s="824"/>
      <c r="AJ130" s="825"/>
      <c r="AK130" s="826">
        <v>5338245</v>
      </c>
      <c r="AL130" s="824"/>
      <c r="AM130" s="824"/>
      <c r="AN130" s="824"/>
      <c r="AO130" s="825"/>
      <c r="AP130" s="827"/>
      <c r="AQ130" s="828"/>
      <c r="AR130" s="828"/>
      <c r="AS130" s="828"/>
      <c r="AT130" s="829"/>
      <c r="AU130" s="285"/>
      <c r="AV130" s="285"/>
      <c r="AW130" s="285"/>
      <c r="AX130" s="793" t="s">
        <v>500</v>
      </c>
      <c r="AY130" s="794"/>
      <c r="AZ130" s="794"/>
      <c r="BA130" s="794"/>
      <c r="BB130" s="794"/>
      <c r="BC130" s="794"/>
      <c r="BD130" s="794"/>
      <c r="BE130" s="795"/>
      <c r="BF130" s="796">
        <v>6.4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501</v>
      </c>
      <c r="X131" s="804"/>
      <c r="Y131" s="804"/>
      <c r="Z131" s="805"/>
      <c r="AA131" s="806">
        <v>30054123</v>
      </c>
      <c r="AB131" s="807"/>
      <c r="AC131" s="807"/>
      <c r="AD131" s="807"/>
      <c r="AE131" s="808"/>
      <c r="AF131" s="809">
        <v>29972762</v>
      </c>
      <c r="AG131" s="807"/>
      <c r="AH131" s="807"/>
      <c r="AI131" s="807"/>
      <c r="AJ131" s="808"/>
      <c r="AK131" s="809">
        <v>29650203</v>
      </c>
      <c r="AL131" s="807"/>
      <c r="AM131" s="807"/>
      <c r="AN131" s="807"/>
      <c r="AO131" s="808"/>
      <c r="AP131" s="810"/>
      <c r="AQ131" s="811"/>
      <c r="AR131" s="811"/>
      <c r="AS131" s="811"/>
      <c r="AT131" s="812"/>
      <c r="AU131" s="285"/>
      <c r="AV131" s="285"/>
      <c r="AW131" s="285"/>
      <c r="AX131" s="771" t="s">
        <v>502</v>
      </c>
      <c r="AY131" s="772"/>
      <c r="AZ131" s="772"/>
      <c r="BA131" s="772"/>
      <c r="BB131" s="772"/>
      <c r="BC131" s="772"/>
      <c r="BD131" s="772"/>
      <c r="BE131" s="773"/>
      <c r="BF131" s="774">
        <v>34.5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504</v>
      </c>
      <c r="W132" s="784"/>
      <c r="X132" s="784"/>
      <c r="Y132" s="784"/>
      <c r="Z132" s="785"/>
      <c r="AA132" s="786">
        <v>6.6784090740000002</v>
      </c>
      <c r="AB132" s="787"/>
      <c r="AC132" s="787"/>
      <c r="AD132" s="787"/>
      <c r="AE132" s="788"/>
      <c r="AF132" s="789">
        <v>6.0949414989999999</v>
      </c>
      <c r="AG132" s="787"/>
      <c r="AH132" s="787"/>
      <c r="AI132" s="787"/>
      <c r="AJ132" s="788"/>
      <c r="AK132" s="789">
        <v>6.455743322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505</v>
      </c>
      <c r="W133" s="763"/>
      <c r="X133" s="763"/>
      <c r="Y133" s="763"/>
      <c r="Z133" s="764"/>
      <c r="AA133" s="765">
        <v>6.6</v>
      </c>
      <c r="AB133" s="766"/>
      <c r="AC133" s="766"/>
      <c r="AD133" s="766"/>
      <c r="AE133" s="767"/>
      <c r="AF133" s="765">
        <v>6.4</v>
      </c>
      <c r="AG133" s="766"/>
      <c r="AH133" s="766"/>
      <c r="AI133" s="766"/>
      <c r="AJ133" s="767"/>
      <c r="AK133" s="765">
        <v>6.4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joOqGamJHqaYxsmflRa87ncSxHSlooJLrL0YN87uHURgJl9AV3R9fczcVA10wtXQbJuOckI4epWLrkHazrocg==" saltValue="CYqAno3TcpvVtVU57nEZ6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pyeSqG/LZiq965h8z1yaMaj2yfw49FhdhnBqG+2EVffyfDLDj8j6/aQMu1jBM3Mm4Ke7G9f8WTFXS7JK42B5A==" saltValue="FTn4UPsW6SMRmsYbPXex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pSJizbD1PNlxy3mzietclyYqEu8EdlGglZvKYCiLNpmDyBF80jZsj7IxyEb3F1Jtb4MWuF2HCS9C2rYABH/4A==" saltValue="eP/6AU9jQSZDEL220N51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514</v>
      </c>
      <c r="AL9" s="1193"/>
      <c r="AM9" s="1193"/>
      <c r="AN9" s="1194"/>
      <c r="AO9" s="313">
        <v>9625866</v>
      </c>
      <c r="AP9" s="313">
        <v>70697</v>
      </c>
      <c r="AQ9" s="314">
        <v>56673</v>
      </c>
      <c r="AR9" s="315">
        <v>24.7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515</v>
      </c>
      <c r="AL10" s="1193"/>
      <c r="AM10" s="1193"/>
      <c r="AN10" s="1194"/>
      <c r="AO10" s="316">
        <v>872206</v>
      </c>
      <c r="AP10" s="316">
        <v>6406</v>
      </c>
      <c r="AQ10" s="317">
        <v>5368</v>
      </c>
      <c r="AR10" s="318">
        <v>19.3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516</v>
      </c>
      <c r="AL11" s="1193"/>
      <c r="AM11" s="1193"/>
      <c r="AN11" s="1194"/>
      <c r="AO11" s="316">
        <v>657</v>
      </c>
      <c r="AP11" s="316">
        <v>5</v>
      </c>
      <c r="AQ11" s="317">
        <v>4535</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517</v>
      </c>
      <c r="AL12" s="1193"/>
      <c r="AM12" s="1193"/>
      <c r="AN12" s="1194"/>
      <c r="AO12" s="316">
        <v>1369800</v>
      </c>
      <c r="AP12" s="316">
        <v>10061</v>
      </c>
      <c r="AQ12" s="317">
        <v>1729</v>
      </c>
      <c r="AR12" s="318">
        <v>481.9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519</v>
      </c>
      <c r="AP13" s="316" t="s">
        <v>519</v>
      </c>
      <c r="AQ13" s="317">
        <v>17</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520</v>
      </c>
      <c r="AL14" s="1193"/>
      <c r="AM14" s="1193"/>
      <c r="AN14" s="1194"/>
      <c r="AO14" s="316">
        <v>408841</v>
      </c>
      <c r="AP14" s="316">
        <v>3003</v>
      </c>
      <c r="AQ14" s="317">
        <v>2055</v>
      </c>
      <c r="AR14" s="318">
        <v>46.1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521</v>
      </c>
      <c r="AL15" s="1193"/>
      <c r="AM15" s="1193"/>
      <c r="AN15" s="1194"/>
      <c r="AO15" s="316">
        <v>355040</v>
      </c>
      <c r="AP15" s="316">
        <v>2608</v>
      </c>
      <c r="AQ15" s="317">
        <v>1911</v>
      </c>
      <c r="AR15" s="318">
        <v>36.5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522</v>
      </c>
      <c r="AL16" s="1196"/>
      <c r="AM16" s="1196"/>
      <c r="AN16" s="1197"/>
      <c r="AO16" s="316">
        <v>-1206892</v>
      </c>
      <c r="AP16" s="316">
        <v>-8864</v>
      </c>
      <c r="AQ16" s="317">
        <v>-4501</v>
      </c>
      <c r="AR16" s="318">
        <v>96.9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11425518</v>
      </c>
      <c r="AP17" s="316">
        <v>83915</v>
      </c>
      <c r="AQ17" s="317">
        <v>67788</v>
      </c>
      <c r="AR17" s="318">
        <v>23.8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527</v>
      </c>
      <c r="AL21" s="1190"/>
      <c r="AM21" s="1190"/>
      <c r="AN21" s="1191"/>
      <c r="AO21" s="328">
        <v>7.25</v>
      </c>
      <c r="AP21" s="329">
        <v>6.66</v>
      </c>
      <c r="AQ21" s="330">
        <v>0.59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528</v>
      </c>
      <c r="AL22" s="1190"/>
      <c r="AM22" s="1190"/>
      <c r="AN22" s="1191"/>
      <c r="AO22" s="333">
        <v>100.9</v>
      </c>
      <c r="AP22" s="334">
        <v>99.7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532</v>
      </c>
      <c r="AL32" s="1181"/>
      <c r="AM32" s="1181"/>
      <c r="AN32" s="1182"/>
      <c r="AO32" s="343">
        <v>7179508</v>
      </c>
      <c r="AP32" s="343">
        <v>52730</v>
      </c>
      <c r="AQ32" s="344">
        <v>35263</v>
      </c>
      <c r="AR32" s="345">
        <v>49.5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533</v>
      </c>
      <c r="AL33" s="1181"/>
      <c r="AM33" s="1181"/>
      <c r="AN33" s="118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534</v>
      </c>
      <c r="AL34" s="1181"/>
      <c r="AM34" s="1181"/>
      <c r="AN34" s="1182"/>
      <c r="AO34" s="343" t="s">
        <v>519</v>
      </c>
      <c r="AP34" s="343" t="s">
        <v>519</v>
      </c>
      <c r="AQ34" s="344">
        <v>10</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535</v>
      </c>
      <c r="AL35" s="1181"/>
      <c r="AM35" s="1181"/>
      <c r="AN35" s="1182"/>
      <c r="AO35" s="343">
        <v>1110551</v>
      </c>
      <c r="AP35" s="343">
        <v>8156</v>
      </c>
      <c r="AQ35" s="344">
        <v>11974</v>
      </c>
      <c r="AR35" s="345">
        <v>-31.9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536</v>
      </c>
      <c r="AL36" s="1181"/>
      <c r="AM36" s="1181"/>
      <c r="AN36" s="1182"/>
      <c r="AO36" s="343" t="s">
        <v>519</v>
      </c>
      <c r="AP36" s="343" t="s">
        <v>519</v>
      </c>
      <c r="AQ36" s="344">
        <v>1702</v>
      </c>
      <c r="AR36" s="345" t="s">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537</v>
      </c>
      <c r="AL37" s="1181"/>
      <c r="AM37" s="1181"/>
      <c r="AN37" s="1182"/>
      <c r="AO37" s="343" t="s">
        <v>519</v>
      </c>
      <c r="AP37" s="343" t="s">
        <v>519</v>
      </c>
      <c r="AQ37" s="344">
        <v>411</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538</v>
      </c>
      <c r="AL38" s="1184"/>
      <c r="AM38" s="1184"/>
      <c r="AN38" s="1185"/>
      <c r="AO38" s="346">
        <v>58</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539</v>
      </c>
      <c r="AL39" s="1184"/>
      <c r="AM39" s="1184"/>
      <c r="AN39" s="1185"/>
      <c r="AO39" s="343">
        <v>-1037731</v>
      </c>
      <c r="AP39" s="343">
        <v>-7622</v>
      </c>
      <c r="AQ39" s="344">
        <v>-7482</v>
      </c>
      <c r="AR39" s="345">
        <v>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540</v>
      </c>
      <c r="AL40" s="1181"/>
      <c r="AM40" s="1181"/>
      <c r="AN40" s="1182"/>
      <c r="AO40" s="343">
        <v>-5338245</v>
      </c>
      <c r="AP40" s="343">
        <v>-39207</v>
      </c>
      <c r="AQ40" s="344">
        <v>-32073</v>
      </c>
      <c r="AR40" s="345">
        <v>22.2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1914141</v>
      </c>
      <c r="AP41" s="343">
        <v>14058</v>
      </c>
      <c r="AQ41" s="344">
        <v>9805</v>
      </c>
      <c r="AR41" s="345">
        <v>43.4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509</v>
      </c>
      <c r="AN49" s="1175" t="s">
        <v>544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5896617</v>
      </c>
      <c r="AN51" s="365">
        <v>41391</v>
      </c>
      <c r="AO51" s="366">
        <v>-37.6</v>
      </c>
      <c r="AP51" s="367">
        <v>46440</v>
      </c>
      <c r="AQ51" s="368">
        <v>-13.4</v>
      </c>
      <c r="AR51" s="369">
        <v>-24.2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4187903</v>
      </c>
      <c r="AN52" s="373">
        <v>29397</v>
      </c>
      <c r="AO52" s="374">
        <v>-27.6</v>
      </c>
      <c r="AP52" s="375">
        <v>27658</v>
      </c>
      <c r="AQ52" s="376">
        <v>-2.4</v>
      </c>
      <c r="AR52" s="377">
        <v>-25.2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6551845</v>
      </c>
      <c r="AN53" s="365">
        <v>46431</v>
      </c>
      <c r="AO53" s="366">
        <v>12.2</v>
      </c>
      <c r="AP53" s="367">
        <v>63257</v>
      </c>
      <c r="AQ53" s="368">
        <v>36.200000000000003</v>
      </c>
      <c r="AR53" s="369">
        <v>-24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3675950</v>
      </c>
      <c r="AN54" s="373">
        <v>26050</v>
      </c>
      <c r="AO54" s="374">
        <v>-11.4</v>
      </c>
      <c r="AP54" s="375">
        <v>27259</v>
      </c>
      <c r="AQ54" s="376">
        <v>-1.4</v>
      </c>
      <c r="AR54" s="377">
        <v>-10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9437607</v>
      </c>
      <c r="AN55" s="365">
        <v>67792</v>
      </c>
      <c r="AO55" s="366">
        <v>46</v>
      </c>
      <c r="AP55" s="367">
        <v>52308</v>
      </c>
      <c r="AQ55" s="368">
        <v>-17.3</v>
      </c>
      <c r="AR55" s="369">
        <v>63.3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5160629</v>
      </c>
      <c r="AN56" s="373">
        <v>37070</v>
      </c>
      <c r="AO56" s="374">
        <v>42.3</v>
      </c>
      <c r="AP56" s="375">
        <v>28695</v>
      </c>
      <c r="AQ56" s="376">
        <v>5.3</v>
      </c>
      <c r="AR56" s="377">
        <v>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7875797</v>
      </c>
      <c r="AN57" s="365">
        <v>57219</v>
      </c>
      <c r="AO57" s="366">
        <v>-15.6</v>
      </c>
      <c r="AP57" s="367">
        <v>46402</v>
      </c>
      <c r="AQ57" s="368">
        <v>-11.3</v>
      </c>
      <c r="AR57" s="369">
        <v>-4.3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5314515</v>
      </c>
      <c r="AN58" s="373">
        <v>38611</v>
      </c>
      <c r="AO58" s="374">
        <v>4.2</v>
      </c>
      <c r="AP58" s="375">
        <v>26897</v>
      </c>
      <c r="AQ58" s="376">
        <v>-6.3</v>
      </c>
      <c r="AR58" s="377">
        <v>10.5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13183697</v>
      </c>
      <c r="AN59" s="365">
        <v>96828</v>
      </c>
      <c r="AO59" s="366">
        <v>69.2</v>
      </c>
      <c r="AP59" s="367">
        <v>66343</v>
      </c>
      <c r="AQ59" s="368">
        <v>43</v>
      </c>
      <c r="AR59" s="369">
        <v>26.2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9313605</v>
      </c>
      <c r="AN60" s="373">
        <v>68404</v>
      </c>
      <c r="AO60" s="374">
        <v>77.2</v>
      </c>
      <c r="AP60" s="375">
        <v>34529</v>
      </c>
      <c r="AQ60" s="376">
        <v>28.4</v>
      </c>
      <c r="AR60" s="377">
        <v>48.8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8589113</v>
      </c>
      <c r="AN61" s="380">
        <v>61932</v>
      </c>
      <c r="AO61" s="381">
        <v>14.8</v>
      </c>
      <c r="AP61" s="382">
        <v>54950</v>
      </c>
      <c r="AQ61" s="383">
        <v>7.4</v>
      </c>
      <c r="AR61" s="369">
        <v>7.4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5530520</v>
      </c>
      <c r="AN62" s="373">
        <v>39906</v>
      </c>
      <c r="AO62" s="374">
        <v>16.899999999999999</v>
      </c>
      <c r="AP62" s="375">
        <v>29008</v>
      </c>
      <c r="AQ62" s="376">
        <v>4.7</v>
      </c>
      <c r="AR62" s="377">
        <v>12.2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QKJEehSCXI5tMgnvCoAzduwNoOrTcQCDQ3Z1eFlDrtH1/e/7utFNDItwIP38/d2HQvWD+BkwvRCT72Zr3+EYA==" saltValue="H4PmKbIw40uhvxmMAFxr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BA1hqvUjCCEA0V95rQz5QA2YesMqT5k91VDoYg97mn/AzfAhdM7q8jJ9rOF9zIveh8ybP4gEim5Wfy7xbUD4QA==" saltValue="NNvlRyzDf9SCpkEZoMaY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gKMw0oCc+R6VLJKQQLwpUSdJIyzs8RLZDW+F2Gn7c8MLczUzP8gpjlsiOT+IuRQrjLT7JnSEmsw/ehNxL36piw==" saltValue="z5BI4F7aNRyDGqKuqPrG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14.32</v>
      </c>
      <c r="G47" s="12">
        <v>13.78</v>
      </c>
      <c r="H47" s="12">
        <v>14.86</v>
      </c>
      <c r="I47" s="12">
        <v>15.22</v>
      </c>
      <c r="J47" s="13">
        <v>13.78</v>
      </c>
    </row>
    <row r="48" spans="2:10" ht="57.75" customHeight="1" x14ac:dyDescent="0.15">
      <c r="B48" s="14"/>
      <c r="C48" s="1200" t="s">
        <v>4</v>
      </c>
      <c r="D48" s="1200"/>
      <c r="E48" s="1201"/>
      <c r="F48" s="15">
        <v>2.73</v>
      </c>
      <c r="G48" s="16">
        <v>1.62</v>
      </c>
      <c r="H48" s="16">
        <v>0.77</v>
      </c>
      <c r="I48" s="16">
        <v>0.56000000000000005</v>
      </c>
      <c r="J48" s="17">
        <v>0.95</v>
      </c>
    </row>
    <row r="49" spans="2:10" ht="57.75" customHeight="1" thickBot="1" x14ac:dyDescent="0.2">
      <c r="B49" s="18"/>
      <c r="C49" s="1202" t="s">
        <v>5</v>
      </c>
      <c r="D49" s="1202"/>
      <c r="E49" s="1203"/>
      <c r="F49" s="19">
        <v>1.65</v>
      </c>
      <c r="G49" s="20" t="s">
        <v>565</v>
      </c>
      <c r="H49" s="20" t="s">
        <v>566</v>
      </c>
      <c r="I49" s="20">
        <v>0.16</v>
      </c>
      <c r="J49" s="21" t="s">
        <v>567</v>
      </c>
    </row>
    <row r="50" spans="2:10" ht="13.5" customHeight="1" x14ac:dyDescent="0.15"/>
  </sheetData>
  <sheetProtection algorithmName="SHA-512" hashValue="7aa6ggvhxZGALGYyNxn9bNjNpy1F/HIRaXB1utsHNO2Lo5yuyHS4Jb/xdmUeyinAvAz4ncFBZ0B/4pQKYd+pcA==" saltValue="ujOBhkwCSDJJAREsLOeH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村上　奈巳</cp:lastModifiedBy>
  <cp:lastPrinted>2021-03-16T00:19:34Z</cp:lastPrinted>
  <dcterms:created xsi:type="dcterms:W3CDTF">2021-02-05T03:58:52Z</dcterms:created>
  <dcterms:modified xsi:type="dcterms:W3CDTF">2021-03-22T01:17:24Z</dcterms:modified>
  <cp:category/>
</cp:coreProperties>
</file>