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16\財政\財務課共有\決算\財政状況資料集（H22決算～）\R2年度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<sst xmlns="http://schemas.openxmlformats.org/spreadsheetml/2006/main" count="1139" uniqueCount="596">
  <si>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</si>
  <si>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</si>
  <si>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</si>
  <si>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</si>
  <si>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</si>
  <si>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</si>
  <si>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</si>
  <si>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</si>
  <si>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</si>
  <si>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</si>
  <si>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</si>
  <si>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</si>
  <si>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</si>
  <si>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</si>
  <si>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</si>
  <si>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</si>
  <si>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</si>
  <si>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</si>
  <si>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</si>
  <si>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</si>
  <si>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</si>
  <si>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</si>
  <si>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</si>
  <si>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</si>
  <si>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</si>
  <si>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</si>
  <si>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</si>
  <si>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</si>
  <si>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</si>
  <si>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</si>
  <si>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</si>
  <si>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</si>
  <si>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</si>
  <si>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</si>
  <si>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</si>
  <si>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</si>
  <si>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</si>
  <si>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</si>
  <si>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</si>
  <si>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</si>
  <si>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</si>
  <si>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</si>
  <si>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</si>
  <si>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</si>
  <si>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</si>
  <si>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</si>
  <si>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</si>
  <si>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</si>
  <si>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</si>
  <si>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</si>
  <si>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</si>
  <si>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</si>
  <si>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</si>
  <si>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</si>
  <si>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</si>
  <si>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</si>
  <si>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</si>
  <si>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</si>
  <si>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</si>
  <si>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</si>
  <si>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</si>
  <si>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</si>
  <si>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</si>
  <si>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</si>
  <si>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</si>
  <si>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</si>
  <si>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</si>
  <si>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</si>
  <si>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</si>
  <si>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</si>
  <si>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</si>
  <si>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</si>
  <si>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</si>
  <si>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</si>
  <si>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</si>
  <si>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</si>
  <si>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</si>
  <si>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</si>
  <si>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</si>
  <si>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</si>
  <si>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</si>
  <si>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</si>
  <si>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</si>
  <si>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</si>
  <si>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</si>
  <si>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</si>
  <si>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</si>
  <si>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</si>
  <si>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</si>
  <si>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</si>
  <si>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</si>
  <si>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</si>
  <si>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</si>
  <si>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</si>
  <si>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</si>
  <si>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</si>
  <si>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</si>
  <si>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</si>
  <si>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</si>
  <si>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</si>
  <si>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</si>
  <si>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</si>
  <si>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</si>
  <si>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</si>
  <si>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</si>
  <si>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</si>
  <si>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</si>
  <si>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</si>
  <si>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</si>
  <si>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</si>
  <si>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</si>
  <si>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</si>
  <si>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</si>
  <si>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</si>
  <si>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</si>
  <si>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</si>
  <si>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</si>
  <si>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</si>
  <si>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</si>
  <si>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</si>
  <si>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</si>
  <si>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</si>
  <si>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</si>
  <si>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</si>
  <si>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</si>
  <si>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</si>
  <si>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</si>
  <si>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</si>
  <si>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</si>
  <si>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</si>
  <si>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</si>
  <si>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</si>
  <si>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</si>
  <si>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</si>
  <si>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</si>
  <si>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</si>
  <si>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</si>
  <si>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</si>
  <si>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</si>
  <si>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</si>
  <si>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</si>
  <si>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</si>
  <si>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</si>
  <si>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</si>
  <si>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</si>
  <si>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</si>
  <si>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</si>
  <si>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</si>
  <si>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</si>
  <si>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</si>
  <si>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</si>
  <si>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</si>
  <si>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</si>
  <si>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</si>
  <si>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</si>
  <si>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</si>
  <si>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</si>
  <si>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</si>
  <si>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</si>
  <si>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</si>
  <si>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</si>
  <si>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</si>
  <si>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</si>
  <si>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</si>
  <si>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</si>
  <si>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</si>
  <si>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</si>
  <si>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</si>
  <si>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</si>
  <si>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</si>
  <si>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</si>
  <si>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</si>
  <si>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</si>
  <si>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</si>
  <si>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</si>
  <si>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</si>
  <si>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</si>
  <si>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</si>
  <si>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</si>
  <si>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</si>
  <si>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</si>
  <si>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</si>
  <si>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</si>
  <si>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</si>
  <si>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</si>
  <si>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</si>
  <si>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</si>
  <si>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</si>
  <si>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</si>
  <si>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</si>
  <si>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</si>
  <si>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</si>
  <si>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</si>
  <si>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</si>
  <si>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</si>
  <si>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</si>
  <si>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</si>
  <si>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</si>
  <si>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</si>
  <si>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</si>
  <si>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</si>
  <si>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</si>
  <si>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</si>
  <si>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</si>
  <si>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</si>
  <si>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</si>
  <si>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</si>
  <si>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</si>
  <si>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</si>
  <si>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</si>
  <si>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広島県尾道市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</si>
  <si>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</si>
  <si>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</si>
  <si>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</si>
  <si>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</si>
  <si>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</si>
  <si>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</si>
  <si>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</si>
  <si>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</si>
  <si>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</si>
  <si>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</si>
  <si>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</si>
  <si>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</si>
  <si>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</si>
  <si>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</si>
  <si>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</si>
  <si>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</si>
  <si>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</si>
  <si>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</si>
  <si>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</si>
  <si>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</si>
  <si>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</si>
  <si>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</si>
  <si>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</si>
  <si>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</si>
  <si>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</si>
  <si>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</si>
  <si>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</si>
  <si>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</si>
  <si>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</si>
  <si>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</si>
  <si>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</si>
  <si>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</si>
  <si>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</si>
  <si>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</si>
  <si>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</si>
  <si>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</si>
  <si>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</si>
  <si>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</si>
  <si>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</si>
  <si>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</si>
  <si>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</si>
  <si>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</si>
  <si>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</si>
  <si>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</si>
  <si>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</si>
  <si>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</si>
  <si>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</si>
  <si>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</si>
  <si>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</si>
  <si>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</si>
  <si>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</si>
  <si>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</si>
  <si>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</si>
  <si>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</si>
  <si>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</si>
  <si>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</si>
  <si>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</si>
  <si>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</si>
  <si>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</si>
  <si>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</si>
  <si>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</si>
  <si>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</si>
  <si>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</si>
  <si>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</si>
  <si>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</si>
  <si>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</si>
  <si>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</si>
  <si>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</si>
  <si>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</si>
  <si>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</si>
  <si>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</si>
  <si>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</si>
  <si>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</si>
  <si>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</si>
  <si>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</si>
  <si>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</si>
  <si>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</si>
  <si>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</si>
  <si>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</si>
  <si>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</si>
  <si>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</si>
  <si>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</si>
  <si>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</si>
  <si>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</si>
  <si>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</si>
  <si>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</si>
  <si>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</si>
  <si>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</si>
  <si>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</si>
  <si>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</si>
  <si>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</si>
  <si>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</si>
  <si>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</si>
  <si>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</si>
  <si>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</si>
  <si>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</si>
  <si>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</si>
  <si>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</si>
  <si>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</si>
  <si>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</si>
  <si>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</si>
  <si>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</si>
  <si>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</si>
  <si>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</si>
  <si>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</si>
  <si>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</si>
  <si>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</si>
  <si>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</si>
  <si>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</si>
  <si>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</si>
  <si>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</si>
  <si>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</si>
  <si>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</si>
  <si>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</si>
  <si>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</si>
  <si>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</si>
  <si>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</si>
  <si>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</si>
  <si>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</si>
  <si>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</si>
  <si>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</si>
  <si>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</si>
  <si>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</si>
  <si>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</si>
  <si>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</si>
  <si>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</si>
  <si>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</si>
  <si>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</si>
  <si>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</si>
  <si>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</si>
  <si>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</si>
  <si>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</si>
  <si>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</si>
  <si>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</si>
  <si>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</si>
  <si>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</si>
  <si>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</si>
  <si>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</si>
  <si>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</si>
  <si>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</si>
  <si>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</si>
  <si>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</si>
  <si>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</si>
  <si>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</si>
  <si>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</si>
  <si>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</si>
  <si>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</si>
  <si>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</si>
  <si>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</si>
  <si>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</si>
  <si>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</si>
  <si>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</si>
  <si>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</si>
  <si>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</si>
  <si>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広島県尾道市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</si>
  <si>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</si>
  <si>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</si>
  <si>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</si>
  <si>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</si>
  <si>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</si>
  <si>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</si>
  <si>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</si>
  <si>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</si>
  <si>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</si>
  <si>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</si>
  <si>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</si>
  <si>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</si>
  <si>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</si>
  <si>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</si>
  <si>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</si>
  <si>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</si>
  <si>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</si>
  <si>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</si>
  <si>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</si>
  <si>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</si>
  <si>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</si>
  <si>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</si>
  <si>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</si>
  <si>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</si>
  <si>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</si>
  <si>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</si>
  <si>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</si>
  <si>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</si>
  <si>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</si>
  <si>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</si>
  <si>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</si>
  <si>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</si>
  <si>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</si>
  <si>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</si>
  <si>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</si>
  <si>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</si>
  <si>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</si>
  <si>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</si>
  <si>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</si>
  <si>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</si>
  <si>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</si>
  <si>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</si>
  <si>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</si>
  <si>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千光寺山索道事業特別会計</t>
    <phoneticPr fontId="5"/>
  </si>
  <si>
    <t>法非適用企業</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</si>
  <si>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</si>
  <si>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</si>
  <si>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</si>
  <si>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</si>
  <si>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</si>
  <si>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</si>
  <si>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</si>
  <si>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</si>
  <si>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</si>
  <si>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</si>
  <si>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</si>
  <si>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</si>
  <si>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</si>
  <si>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</si>
  <si>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</si>
  <si>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</si>
  <si>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</si>
  <si>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</si>
  <si>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</si>
  <si>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</si>
  <si>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</si>
  <si>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</si>
  <si>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</si>
  <si>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</si>
  <si>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</si>
  <si>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</si>
  <si>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</si>
  <si>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</si>
  <si>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</si>
  <si>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</si>
  <si>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</si>
  <si>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</si>
  <si>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</si>
  <si>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</si>
  <si>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</si>
  <si>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</si>
  <si>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</si>
  <si>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</si>
  <si>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</si>
  <si>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</si>
  <si>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</si>
  <si>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</si>
  <si>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</si>
  <si>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</si>
  <si>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</si>
  <si>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</si>
  <si>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</si>
  <si>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</si>
  <si>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</si>
  <si>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</si>
  <si>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</si>
  <si>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</si>
  <si>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</si>
  <si>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</si>
  <si>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</si>
  <si>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</si>
  <si>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</si>
  <si>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</si>
  <si>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</si>
  <si>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</si>
  <si>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</si>
  <si>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</si>
  <si>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</si>
  <si>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</si>
  <si>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</si>
  <si>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</si>
  <si>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</si>
  <si>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</si>
  <si>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</si>
  <si>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</si>
  <si>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</si>
  <si>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</si>
  <si>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</si>
  <si>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</si>
  <si>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</si>
  <si>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</si>
  <si>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</si>
  <si>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</si>
  <si>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</si>
  <si>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</si>
  <si>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</si>
  <si>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</si>
  <si>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</si>
  <si>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</si>
  <si>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</si>
  <si>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</si>
  <si>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</si>
  <si>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</si>
  <si>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</si>
  <si>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</si>
  <si>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</si>
  <si>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</si>
  <si>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</si>
  <si>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</si>
  <si>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</si>
  <si>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</si>
  <si>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</si>
  <si>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</si>
  <si>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</si>
  <si>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</si>
  <si>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</si>
  <si>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</si>
  <si>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</si>
  <si>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</si>
  <si>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</si>
  <si>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</si>
  <si>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</si>
  <si>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</si>
  <si>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</si>
  <si>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</si>
  <si>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</si>
  <si>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</si>
  <si>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</si>
  <si>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</si>
  <si>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</si>
  <si>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</si>
  <si>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</si>
  <si>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</si>
  <si>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</si>
  <si>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</si>
  <si>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</si>
  <si>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</si>
  <si>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</si>
  <si>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</si>
  <si>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</si>
  <si>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</si>
  <si>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</si>
  <si>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</si>
  <si>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</si>
  <si>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</si>
  <si>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</si>
  <si>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</si>
  <si>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</si>
  <si>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</si>
  <si>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</si>
  <si>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</si>
  <si>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</si>
  <si>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</si>
  <si>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</si>
  <si>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</si>
  <si>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</si>
  <si>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</si>
  <si>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</si>
  <si>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</si>
  <si>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</si>
  <si>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</si>
  <si>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</si>
  <si>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1.65</t>
  </si>
  <si>
    <t>▲ 0.07</t>
  </si>
  <si>
    <t>▲ 1.03</t>
  </si>
  <si>
    <t>▲ 0.79</t>
  </si>
  <si>
    <t>病院事業会計</t>
  </si>
  <si>
    <t>水道事業会計</t>
  </si>
  <si>
    <t>一般会計</t>
  </si>
  <si>
    <t>下水道事業会計</t>
  </si>
  <si>
    <t>介護保険事業特別会計</t>
  </si>
  <si>
    <t>国民健康保険事業特別会計</t>
  </si>
  <si>
    <t>後期高齢者医療事業特別会計</t>
  </si>
  <si>
    <t>港湾事業特別会計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</si>
  <si>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</si>
  <si>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</si>
  <si>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</si>
  <si>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</si>
  <si>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</si>
  <si>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</si>
  <si>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</si>
  <si>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</si>
  <si>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</si>
  <si>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</si>
  <si>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</si>
  <si>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</si>
  <si>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</si>
  <si>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</si>
  <si>
    <t>公立大学法人尾道市立大学</t>
    <rPh sb="0" eb="2">
      <t>コウリツ</t>
    </rPh>
    <rPh sb="2" eb="4">
      <t>ダイガク</t>
    </rPh>
    <rPh sb="4" eb="6">
      <t>ホウジン</t>
    </rPh>
    <rPh sb="6" eb="8">
      <t>オノミチ</t>
    </rPh>
    <rPh sb="8" eb="10">
      <t>シリツ</t>
    </rPh>
    <rPh sb="10" eb="12">
      <t>ダイガク</t>
    </rPh>
    <phoneticPr fontId="2"/>
  </si>
  <si>
    <t>-</t>
    <phoneticPr fontId="2"/>
  </si>
  <si>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</si>
  <si>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</si>
  <si>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</si>
  <si>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</si>
  <si>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ふるさと振興基金</t>
    <rPh sb="4" eb="6">
      <t>シンコウ</t>
    </rPh>
    <rPh sb="6" eb="8">
      <t>キキン</t>
    </rPh>
    <phoneticPr fontId="2"/>
  </si>
  <si>
    <t>職員退職手当基金</t>
    <rPh sb="0" eb="2">
      <t>ショクイン</t>
    </rPh>
    <rPh sb="2" eb="4">
      <t>タイショク</t>
    </rPh>
    <rPh sb="4" eb="6">
      <t>テアテ</t>
    </rPh>
    <rPh sb="6" eb="8">
      <t>キキン</t>
    </rPh>
    <phoneticPr fontId="2"/>
  </si>
  <si>
    <t>大学施設整備基金</t>
    <rPh sb="0" eb="2">
      <t>ダイガク</t>
    </rPh>
    <rPh sb="2" eb="4">
      <t>シセツ</t>
    </rPh>
    <rPh sb="4" eb="6">
      <t>セイビ</t>
    </rPh>
    <rPh sb="6" eb="8">
      <t>キキン</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</si>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</sst>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ED44-4769-AFBE-FD2D50F58A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46431</c:v>
                </c:pt>
                <c:pt idx="1">
                  <c:v>67792</c:v>
                </c:pt>
                <c:pt idx="2">
                  <c:v>57219</c:v>
                </c:pt>
                <c:pt idx="3">
                  <c:v>96828</c:v>
                </c:pt>
                <c:pt idx="4">
                  <c:v>45474</c:v>
                </c:pt>
              </c:numCache>
            </c:numRef>
          </c:val>
          <c:smooth val="0"/>
          <c:extLst>
            <c:ext xmlns:c16="http://schemas.microsoft.com/office/drawing/2014/chart" uri="{C3380CC4-5D6E-409C-BE32-E72D297353CC}">
              <c16:uniqueId val="{00000001-ED44-4769-AFBE-FD2D50F58A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1.62</c:v>
                </c:pt>
                <c:pt idx="1">
                  <c:v>0.77</c:v>
                </c:pt>
                <c:pt idx="2">
                  <c:v>0.56000000000000005</c:v>
                </c:pt>
                <c:pt idx="3">
                  <c:v>0.95</c:v>
                </c:pt>
                <c:pt idx="4">
                  <c:v>0.8</c:v>
                </c:pt>
              </c:numCache>
            </c:numRef>
          </c:val>
          <c:extLst>
            <c:ext xmlns:c16="http://schemas.microsoft.com/office/drawing/2014/chart" uri="{C3380CC4-5D6E-409C-BE32-E72D297353CC}">
              <c16:uniqueId val="{00000000-9701-4CF4-B389-7957C3CAD8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13.78</c:v>
                </c:pt>
                <c:pt idx="1">
                  <c:v>14.86</c:v>
                </c:pt>
                <c:pt idx="2">
                  <c:v>15.22</c:v>
                </c:pt>
                <c:pt idx="3">
                  <c:v>13.78</c:v>
                </c:pt>
                <c:pt idx="4">
                  <c:v>12.81</c:v>
                </c:pt>
              </c:numCache>
            </c:numRef>
          </c:val>
          <c:extLst>
            <c:ext xmlns:c16="http://schemas.microsoft.com/office/drawing/2014/chart" uri="{C3380CC4-5D6E-409C-BE32-E72D297353CC}">
              <c16:uniqueId val="{00000001-9701-4CF4-B389-7957C3CAD8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-1.65</c:v>
                </c:pt>
                <c:pt idx="1">
                  <c:v>-7.0000000000000007E-2</c:v>
                </c:pt>
                <c:pt idx="2">
                  <c:v>0.16</c:v>
                </c:pt>
                <c:pt idx="3">
                  <c:v>-1.03</c:v>
                </c:pt>
                <c:pt idx="4">
                  <c:v>-0.79</c:v>
                </c:pt>
              </c:numCache>
            </c:numRef>
          </c:val>
          <c:smooth val="0"/>
          <c:extLst>
            <c:ext xmlns:c16="http://schemas.microsoft.com/office/drawing/2014/chart" uri="{C3380CC4-5D6E-409C-BE32-E72D297353CC}">
              <c16:uniqueId val="{00000002-9701-4CF4-B389-7957C3CAD8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0.12</c:v>
                </c:pt>
                <c:pt idx="6">
                  <c:v>#N/A</c:v>
                </c:pt>
                <c:pt idx="7">
                  <c:v>0</c:v>
                </c:pt>
                <c:pt idx="8">
                  <c:v>#N/A</c:v>
                </c:pt>
                <c:pt idx="9">
                  <c:v>0</c:v>
                </c:pt>
              </c:numCache>
            </c:numRef>
          </c:val>
          <c:extLst>
            <c:ext xmlns:c16="http://schemas.microsoft.com/office/drawing/2014/chart" uri="{C3380CC4-5D6E-409C-BE32-E72D297353CC}">
              <c16:uniqueId val="{00000000-D8F8-41D9-B76E-7386B69F33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F8-41D9-B76E-7386B69F33AE}"/>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0.05</c:v>
                </c:pt>
                <c:pt idx="8">
                  <c:v>#N/A</c:v>
                </c:pt>
                <c:pt idx="9">
                  <c:v>0.03</c:v>
                </c:pt>
              </c:numCache>
            </c:numRef>
          </c:val>
          <c:extLst>
            <c:ext xmlns:c16="http://schemas.microsoft.com/office/drawing/2014/chart" uri="{C3380CC4-5D6E-409C-BE32-E72D297353CC}">
              <c16:uniqueId val="{00000002-D8F8-41D9-B76E-7386B69F33A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0.14000000000000001</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3-D8F8-41D9-B76E-7386B69F33A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1.1599999999999999</c:v>
                </c:pt>
                <c:pt idx="2">
                  <c:v>#N/A</c:v>
                </c:pt>
                <c:pt idx="3">
                  <c:v>1.1100000000000001</c:v>
                </c:pt>
                <c:pt idx="4">
                  <c:v>#N/A</c:v>
                </c:pt>
                <c:pt idx="5">
                  <c:v>0.12</c:v>
                </c:pt>
                <c:pt idx="6">
                  <c:v>#N/A</c:v>
                </c:pt>
                <c:pt idx="7">
                  <c:v>0.35</c:v>
                </c:pt>
                <c:pt idx="8">
                  <c:v>#N/A</c:v>
                </c:pt>
                <c:pt idx="9">
                  <c:v>0.22</c:v>
                </c:pt>
              </c:numCache>
            </c:numRef>
          </c:val>
          <c:extLst>
            <c:ext xmlns:c16="http://schemas.microsoft.com/office/drawing/2014/chart" uri="{C3380CC4-5D6E-409C-BE32-E72D297353CC}">
              <c16:uniqueId val="{00000004-D8F8-41D9-B76E-7386B69F33A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0.98</c:v>
                </c:pt>
                <c:pt idx="2">
                  <c:v>#N/A</c:v>
                </c:pt>
                <c:pt idx="3">
                  <c:v>0.46</c:v>
                </c:pt>
                <c:pt idx="4">
                  <c:v>#N/A</c:v>
                </c:pt>
                <c:pt idx="5">
                  <c:v>0.46</c:v>
                </c:pt>
                <c:pt idx="6">
                  <c:v>#N/A</c:v>
                </c:pt>
                <c:pt idx="7">
                  <c:v>0.57999999999999996</c:v>
                </c:pt>
                <c:pt idx="8">
                  <c:v>#N/A</c:v>
                </c:pt>
                <c:pt idx="9">
                  <c:v>0.42</c:v>
                </c:pt>
              </c:numCache>
            </c:numRef>
          </c:val>
          <c:extLst>
            <c:ext xmlns:c16="http://schemas.microsoft.com/office/drawing/2014/chart" uri="{C3380CC4-5D6E-409C-BE32-E72D297353CC}">
              <c16:uniqueId val="{00000005-D8F8-41D9-B76E-7386B69F33A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0.33</c:v>
                </c:pt>
                <c:pt idx="8">
                  <c:v>#N/A</c:v>
                </c:pt>
                <c:pt idx="9">
                  <c:v>0.55000000000000004</c:v>
                </c:pt>
              </c:numCache>
            </c:numRef>
          </c:val>
          <c:extLst>
            <c:ext xmlns:c16="http://schemas.microsoft.com/office/drawing/2014/chart" uri="{C3380CC4-5D6E-409C-BE32-E72D297353CC}">
              <c16:uniqueId val="{00000006-D8F8-41D9-B76E-7386B69F33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1.55</c:v>
                </c:pt>
                <c:pt idx="2">
                  <c:v>#N/A</c:v>
                </c:pt>
                <c:pt idx="3">
                  <c:v>0.72</c:v>
                </c:pt>
                <c:pt idx="4">
                  <c:v>#N/A</c:v>
                </c:pt>
                <c:pt idx="5">
                  <c:v>0.51</c:v>
                </c:pt>
                <c:pt idx="6">
                  <c:v>#N/A</c:v>
                </c:pt>
                <c:pt idx="7">
                  <c:v>0.89</c:v>
                </c:pt>
                <c:pt idx="8">
                  <c:v>#N/A</c:v>
                </c:pt>
                <c:pt idx="9">
                  <c:v>0.77</c:v>
                </c:pt>
              </c:numCache>
            </c:numRef>
          </c:val>
          <c:extLst>
            <c:ext xmlns:c16="http://schemas.microsoft.com/office/drawing/2014/chart" uri="{C3380CC4-5D6E-409C-BE32-E72D297353CC}">
              <c16:uniqueId val="{00000007-D8F8-41D9-B76E-7386B69F33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8.69</c:v>
                </c:pt>
                <c:pt idx="2">
                  <c:v>#N/A</c:v>
                </c:pt>
                <c:pt idx="3">
                  <c:v>9.11</c:v>
                </c:pt>
                <c:pt idx="4">
                  <c:v>#N/A</c:v>
                </c:pt>
                <c:pt idx="5">
                  <c:v>8.82</c:v>
                </c:pt>
                <c:pt idx="6">
                  <c:v>#N/A</c:v>
                </c:pt>
                <c:pt idx="7">
                  <c:v>8.5500000000000007</c:v>
                </c:pt>
                <c:pt idx="8">
                  <c:v>#N/A</c:v>
                </c:pt>
                <c:pt idx="9">
                  <c:v>7.71</c:v>
                </c:pt>
              </c:numCache>
            </c:numRef>
          </c:val>
          <c:extLst>
            <c:ext xmlns:c16="http://schemas.microsoft.com/office/drawing/2014/chart" uri="{C3380CC4-5D6E-409C-BE32-E72D297353CC}">
              <c16:uniqueId val="{00000008-D8F8-41D9-B76E-7386B69F33A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15.97</c:v>
                </c:pt>
                <c:pt idx="2">
                  <c:v>#N/A</c:v>
                </c:pt>
                <c:pt idx="3">
                  <c:v>14.23</c:v>
                </c:pt>
                <c:pt idx="4">
                  <c:v>#N/A</c:v>
                </c:pt>
                <c:pt idx="5">
                  <c:v>13.94</c:v>
                </c:pt>
                <c:pt idx="6">
                  <c:v>#N/A</c:v>
                </c:pt>
                <c:pt idx="7">
                  <c:v>13.26</c:v>
                </c:pt>
                <c:pt idx="8">
                  <c:v>#N/A</c:v>
                </c:pt>
                <c:pt idx="9">
                  <c:v>13.32</c:v>
                </c:pt>
              </c:numCache>
            </c:numRef>
          </c:val>
          <c:extLst>
            <c:ext xmlns:c16="http://schemas.microsoft.com/office/drawing/2014/chart" uri="{C3380CC4-5D6E-409C-BE32-E72D297353CC}">
              <c16:uniqueId val="{00000009-D8F8-41D9-B76E-7386B69F33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6200</c:v>
                </c:pt>
                <c:pt idx="5">
                  <c:v>6141</c:v>
                </c:pt>
                <c:pt idx="8">
                  <c:v>6206</c:v>
                </c:pt>
                <c:pt idx="11">
                  <c:v>6376</c:v>
                </c:pt>
                <c:pt idx="14">
                  <c:v>6436</c:v>
                </c:pt>
              </c:numCache>
            </c:numRef>
          </c:val>
          <c:extLst>
            <c:ext xmlns:c16="http://schemas.microsoft.com/office/drawing/2014/chart" uri="{C3380CC4-5D6E-409C-BE32-E72D297353CC}">
              <c16:uniqueId val="{00000000-A2DC-4FD9-8871-0E1EDA5B86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DC-4FD9-8871-0E1EDA5B86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2DC-4FD9-8871-0E1EDA5B86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DC-4FD9-8871-0E1EDA5B86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1155</c:v>
                </c:pt>
                <c:pt idx="3">
                  <c:v>1185</c:v>
                </c:pt>
                <c:pt idx="6">
                  <c:v>1175</c:v>
                </c:pt>
                <c:pt idx="9">
                  <c:v>1111</c:v>
                </c:pt>
                <c:pt idx="12">
                  <c:v>1164</c:v>
                </c:pt>
              </c:numCache>
            </c:numRef>
          </c:val>
          <c:extLst>
            <c:ext xmlns:c16="http://schemas.microsoft.com/office/drawing/2014/chart" uri="{C3380CC4-5D6E-409C-BE32-E72D297353CC}">
              <c16:uniqueId val="{00000004-A2DC-4FD9-8871-0E1EDA5B86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DC-4FD9-8871-0E1EDA5B86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DC-4FD9-8871-0E1EDA5B86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7033</c:v>
                </c:pt>
                <c:pt idx="3">
                  <c:v>6962</c:v>
                </c:pt>
                <c:pt idx="6">
                  <c:v>6858</c:v>
                </c:pt>
                <c:pt idx="9">
                  <c:v>7180</c:v>
                </c:pt>
                <c:pt idx="12">
                  <c:v>7333</c:v>
                </c:pt>
              </c:numCache>
            </c:numRef>
          </c:val>
          <c:extLst>
            <c:ext xmlns:c16="http://schemas.microsoft.com/office/drawing/2014/chart" uri="{C3380CC4-5D6E-409C-BE32-E72D297353CC}">
              <c16:uniqueId val="{00000007-A2DC-4FD9-8871-0E1EDA5B86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1988</c:v>
                </c:pt>
                <c:pt idx="2">
                  <c:v>#N/A</c:v>
                </c:pt>
                <c:pt idx="3">
                  <c:v>#N/A</c:v>
                </c:pt>
                <c:pt idx="4">
                  <c:v>2006</c:v>
                </c:pt>
                <c:pt idx="5">
                  <c:v>#N/A</c:v>
                </c:pt>
                <c:pt idx="6">
                  <c:v>#N/A</c:v>
                </c:pt>
                <c:pt idx="7">
                  <c:v>1827</c:v>
                </c:pt>
                <c:pt idx="8">
                  <c:v>#N/A</c:v>
                </c:pt>
                <c:pt idx="9">
                  <c:v>#N/A</c:v>
                </c:pt>
                <c:pt idx="10">
                  <c:v>1915</c:v>
                </c:pt>
                <c:pt idx="11">
                  <c:v>#N/A</c:v>
                </c:pt>
                <c:pt idx="12">
                  <c:v>#N/A</c:v>
                </c:pt>
                <c:pt idx="13">
                  <c:v>2061</c:v>
                </c:pt>
                <c:pt idx="14">
                  <c:v>#N/A</c:v>
                </c:pt>
              </c:numCache>
            </c:numRef>
          </c:val>
          <c:smooth val="0"/>
          <c:extLst>
            <c:ext xmlns:c16="http://schemas.microsoft.com/office/drawing/2014/chart" uri="{C3380CC4-5D6E-409C-BE32-E72D297353CC}">
              <c16:uniqueId val="{00000008-A2DC-4FD9-8871-0E1EDA5B86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53734</c:v>
                </c:pt>
                <c:pt idx="5">
                  <c:v>58189</c:v>
                </c:pt>
                <c:pt idx="8">
                  <c:v>59574</c:v>
                </c:pt>
                <c:pt idx="11">
                  <c:v>63890</c:v>
                </c:pt>
                <c:pt idx="14">
                  <c:v>63723</c:v>
                </c:pt>
              </c:numCache>
            </c:numRef>
          </c:val>
          <c:extLst>
            <c:ext xmlns:c16="http://schemas.microsoft.com/office/drawing/2014/chart" uri="{C3380CC4-5D6E-409C-BE32-E72D297353CC}">
              <c16:uniqueId val="{00000000-BC4E-465B-AEB4-A346D4FDAE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11996</c:v>
                </c:pt>
                <c:pt idx="5">
                  <c:v>11810</c:v>
                </c:pt>
                <c:pt idx="8">
                  <c:v>12112</c:v>
                </c:pt>
                <c:pt idx="11">
                  <c:v>12434</c:v>
                </c:pt>
                <c:pt idx="14">
                  <c:v>12046</c:v>
                </c:pt>
              </c:numCache>
            </c:numRef>
          </c:val>
          <c:extLst>
            <c:ext xmlns:c16="http://schemas.microsoft.com/office/drawing/2014/chart" uri="{C3380CC4-5D6E-409C-BE32-E72D297353CC}">
              <c16:uniqueId val="{00000001-BC4E-465B-AEB4-A346D4FDAE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14823</c:v>
                </c:pt>
                <c:pt idx="5">
                  <c:v>15423</c:v>
                </c:pt>
                <c:pt idx="8">
                  <c:v>15174</c:v>
                </c:pt>
                <c:pt idx="11">
                  <c:v>13851</c:v>
                </c:pt>
                <c:pt idx="14">
                  <c:v>14265</c:v>
                </c:pt>
              </c:numCache>
            </c:numRef>
          </c:val>
          <c:extLst>
            <c:ext xmlns:c16="http://schemas.microsoft.com/office/drawing/2014/chart" uri="{C3380CC4-5D6E-409C-BE32-E72D297353CC}">
              <c16:uniqueId val="{00000002-BC4E-465B-AEB4-A346D4FDAE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4E-465B-AEB4-A346D4FDAE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4E-465B-AEB4-A346D4FDAE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4E-465B-AEB4-A346D4FDAE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10753</c:v>
                </c:pt>
                <c:pt idx="3">
                  <c:v>10172</c:v>
                </c:pt>
                <c:pt idx="6">
                  <c:v>9563</c:v>
                </c:pt>
                <c:pt idx="9">
                  <c:v>8991</c:v>
                </c:pt>
                <c:pt idx="12">
                  <c:v>8762</c:v>
                </c:pt>
              </c:numCache>
            </c:numRef>
          </c:val>
          <c:extLst>
            <c:ext xmlns:c16="http://schemas.microsoft.com/office/drawing/2014/chart" uri="{C3380CC4-5D6E-409C-BE32-E72D297353CC}">
              <c16:uniqueId val="{00000006-BC4E-465B-AEB4-A346D4FDAE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C4E-465B-AEB4-A346D4FDAE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14553</c:v>
                </c:pt>
                <c:pt idx="3">
                  <c:v>14515</c:v>
                </c:pt>
                <c:pt idx="6">
                  <c:v>14353</c:v>
                </c:pt>
                <c:pt idx="9">
                  <c:v>13235</c:v>
                </c:pt>
                <c:pt idx="12">
                  <c:v>12867</c:v>
                </c:pt>
              </c:numCache>
            </c:numRef>
          </c:val>
          <c:extLst>
            <c:ext xmlns:c16="http://schemas.microsoft.com/office/drawing/2014/chart" uri="{C3380CC4-5D6E-409C-BE32-E72D297353CC}">
              <c16:uniqueId val="{00000008-BC4E-465B-AEB4-A346D4FDAE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4E-465B-AEB4-A346D4FDAE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66149</c:v>
                </c:pt>
                <c:pt idx="3">
                  <c:v>71632</c:v>
                </c:pt>
                <c:pt idx="6">
                  <c:v>73361</c:v>
                </c:pt>
                <c:pt idx="9">
                  <c:v>78205</c:v>
                </c:pt>
                <c:pt idx="12">
                  <c:v>77572</c:v>
                </c:pt>
              </c:numCache>
            </c:numRef>
          </c:val>
          <c:extLst>
            <c:ext xmlns:c16="http://schemas.microsoft.com/office/drawing/2014/chart" uri="{C3380CC4-5D6E-409C-BE32-E72D297353CC}">
              <c16:uniqueId val="{0000000A-BC4E-465B-AEB4-A346D4FDAE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10902</c:v>
                </c:pt>
                <c:pt idx="2">
                  <c:v>#N/A</c:v>
                </c:pt>
                <c:pt idx="3">
                  <c:v>#N/A</c:v>
                </c:pt>
                <c:pt idx="4">
                  <c:v>10897</c:v>
                </c:pt>
                <c:pt idx="5">
                  <c:v>#N/A</c:v>
                </c:pt>
                <c:pt idx="6">
                  <c:v>#N/A</c:v>
                </c:pt>
                <c:pt idx="7">
                  <c:v>10417</c:v>
                </c:pt>
                <c:pt idx="8">
                  <c:v>#N/A</c:v>
                </c:pt>
                <c:pt idx="9">
                  <c:v>#N/A</c:v>
                </c:pt>
                <c:pt idx="10">
                  <c:v>10255</c:v>
                </c:pt>
                <c:pt idx="11">
                  <c:v>#N/A</c:v>
                </c:pt>
                <c:pt idx="12">
                  <c:v>#N/A</c:v>
                </c:pt>
                <c:pt idx="13">
                  <c:v>9167</c:v>
                </c:pt>
                <c:pt idx="14">
                  <c:v>#N/A</c:v>
                </c:pt>
              </c:numCache>
            </c:numRef>
          </c:val>
          <c:smooth val="0"/>
          <c:extLst>
            <c:ext xmlns:c16="http://schemas.microsoft.com/office/drawing/2014/chart" uri="{C3380CC4-5D6E-409C-BE32-E72D297353CC}">
              <c16:uniqueId val="{0000000B-BC4E-465B-AEB4-A346D4FDAE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5319</c:v>
                </c:pt>
                <c:pt idx="1">
                  <c:v>4821</c:v>
                </c:pt>
                <c:pt idx="2">
                  <c:v>4581</c:v>
                </c:pt>
              </c:numCache>
            </c:numRef>
          </c:val>
          <c:extLst>
            <c:ext xmlns:c16="http://schemas.microsoft.com/office/drawing/2014/chart" uri="{C3380CC4-5D6E-409C-BE32-E72D297353CC}">
              <c16:uniqueId val="{00000000-143E-40D8-9F13-B03E51B49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1822</c:v>
                </c:pt>
                <c:pt idx="1">
                  <c:v>1764</c:v>
                </c:pt>
                <c:pt idx="2">
                  <c:v>1766</c:v>
                </c:pt>
              </c:numCache>
            </c:numRef>
          </c:val>
          <c:extLst>
            <c:ext xmlns:c16="http://schemas.microsoft.com/office/drawing/2014/chart" uri="{C3380CC4-5D6E-409C-BE32-E72D297353CC}">
              <c16:uniqueId val="{00000001-143E-40D8-9F13-B03E51B49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8140</c:v>
                </c:pt>
                <c:pt idx="1">
                  <c:v>7532</c:v>
                </c:pt>
                <c:pt idx="2">
                  <c:v>8002</c:v>
                </c:pt>
              </c:numCache>
            </c:numRef>
          </c:val>
          <c:extLst>
            <c:ext xmlns:c16="http://schemas.microsoft.com/office/drawing/2014/chart" uri="{C3380CC4-5D6E-409C-BE32-E72D297353CC}">
              <c16:uniqueId val="{00000002-143E-40D8-9F13-B03E51B49F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大規模建設事業や災害復旧事業に係る借入れの償還により、</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をピークに元利償還金が増加することが見込まれており、指標の悪化が懸念されるが、合併特例債を中心とした交付税措置率の高い有利な地方債の借入を行っていることから、基準財政需要額に算入される公債費も同様に増加し、指標の悪化は一定程度抑制されるものと思わ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災害復旧事業債、緊急防災減災事業債の増があったものの、地方道路等整備事業債等の減による地方債現在高の減、下水道事業、病院事業における公営企業債等繰入見込額の減、退職職員数の減による退職手当負担見込額の減等により、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百万円をに積み立てた一方、新型コロナウイルス感染症対策に要した一般財源等として財政調整基金から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その他の特定目的基金では、前年度にふるさと納税として受納し、積み立てたふるさと振興基金から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百万円を取り崩したものの、今後の備えとして地域福祉基金に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百万円、復旧・復興基金に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合併算定替適用期間終了による普通交付税の縮減や社会保障関係経費の増大などに備え、健全な財政運営を維持するため、基金残高に留意しながら運用を図る。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地域福祉基金：保健福祉施策を推進し、保健福祉の増進を図る</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ふるさと振興基金：活力と魅力あふれるふるさとづくりを推進する</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復旧・復興基金：天災地災その他の災害からの復旧復興を図る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地域福祉基金：病院事業の経営基盤強化等のため積み立てたことによる増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地域福祉基金：保健福祉の増進を図る事業の財源として計画的に取り崩していくとともに、病院建替に備え、積み立てていく。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ふるさと振興基金：ふるさと納税の増額による充当事業の充実を図る。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復旧・復興基金：天災地災その他の災害からの復旧復興を図る経費の財源として、積立・取崩を行う。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新型コロナウイルス感染症対策に要した一般財源等として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経済事情の変動や災害対応経費等の財源を確保し、健全な財政運営を確保するため、標準財政規模の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割程度を目標額とし、決算剰余金を中心に積立てを行う。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年度に地方債償還のピークを迎える見込みのため、償還財源として計画的に取り崩していく。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R2</a:t>
          </a:r>
          <a:r>
            <a:rPr kumimoji="1" lang="ja-JP" altLang="en-US" sz="1300" baseline="0">
              <a:latin typeface="ＭＳ Ｐゴシック" panose="020B0600070205080204" pitchFamily="50" charset="-128"/>
              <a:ea typeface="ＭＳ Ｐゴシック" panose="020B0600070205080204" pitchFamily="50" charset="-128"/>
            </a:rPr>
            <a:t>年度は、分子となる基準財政収入額において、主に地方消費税交付金の増があったものの、分母に当たる基準財政需要額において、公債費の増・地域社会再生事業費の新設により全体額の増となり、前年度と同値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今後も大幅な税収増が見込めず、厳しい財政状況が続くことが見込まれる。　事業見直し・施設統廃合等の経費削減や、使用料の見直しによる自主財源の確保等の行財政改革を実施し、持続的な行財政運営の実施に努める。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80" name="直線コネクタ 79"/>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公債費等の分子の増はあったものの、税率引上げに伴う地方消費税交付金の増（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百万円）による分母の増により、減となった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経常収支比率が高水準で推移している主な要因として、類似団体と比較して歳入面で財政力指数が低い水準にあること、歳出面では人件費や公債費、公営企業への繰出金が高止まりしていることなどがある。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125306</xdr:rowOff>
    </xdr:from>
    <xdr:to>
      <xdr:col>23</xdr:col>
      <xdr:colOff>133350</xdr:colOff>
      <xdr:row>66</xdr:row>
      <xdr:rowOff>58420</xdr:rowOff>
    </xdr:to>
    <xdr:cxnSp macro="">
      <xdr:nvCxnSpPr>
        <xdr:cNvPr id="134" name="直線コネクタ 133"/>
        <xdr:cNvCxnSpPr/>
      </xdr:nvCxnSpPr>
      <xdr:spPr>
        <a:xfrm flipV="1">
          <a:off x="4114800" y="112695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58420</xdr:rowOff>
    </xdr:to>
    <xdr:cxnSp macro="">
      <xdr:nvCxnSpPr>
        <xdr:cNvPr id="137" name="直線コネクタ 136"/>
        <xdr:cNvCxnSpPr/>
      </xdr:nvCxnSpPr>
      <xdr:spPr>
        <a:xfrm>
          <a:off x="3225800" y="112373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93133</xdr:rowOff>
    </xdr:to>
    <xdr:cxnSp macro="">
      <xdr:nvCxnSpPr>
        <xdr:cNvPr id="140" name="直線コネクタ 139"/>
        <xdr:cNvCxnSpPr/>
      </xdr:nvCxnSpPr>
      <xdr:spPr>
        <a:xfrm>
          <a:off x="2336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117263</xdr:rowOff>
    </xdr:to>
    <xdr:cxnSp macro="">
      <xdr:nvCxnSpPr>
        <xdr:cNvPr id="143" name="直線コネクタ 142"/>
        <xdr:cNvCxnSpPr/>
      </xdr:nvCxnSpPr>
      <xdr:spPr>
        <a:xfrm flipV="1">
          <a:off x="1447800" y="1123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3" name="楕円 152"/>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46583</xdr:rowOff>
    </xdr:from>
    <xdr:ext cx="762000" cy="259045"/>
    <xdr:sp macro="" textlink="">
      <xdr:nvSpPr>
        <xdr:cNvPr id="154" name="財政構造の弾力性該当値テキスト"/>
        <xdr:cNvSpPr txBox="1"/>
      </xdr:nvSpPr>
      <xdr:spPr>
        <a:xfrm>
          <a:off x="5041900" y="111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5" name="楕円 154"/>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6" name="テキスト ボックス 155"/>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7" name="楕円 156"/>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8" name="テキスト ボックス 157"/>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9" name="楕円 158"/>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60" name="テキスト ボックス 159"/>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1" name="楕円 160"/>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2" name="テキスト ボックス 161"/>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人件費は職員数減に伴う職員給の減はあるものの、会計年度任用職員制度の開始に伴い、</a:t>
          </a:r>
          <a:r>
            <a:rPr kumimoji="1" lang="en-US" altLang="ja-JP" sz="1300">
              <a:latin typeface="ＭＳ Ｐゴシック" panose="020B0600070205080204" pitchFamily="50" charset="-128"/>
              <a:ea typeface="ＭＳ Ｐゴシック" panose="020B0600070205080204" pitchFamily="50" charset="-128"/>
            </a:rPr>
            <a:t>587</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物件費は、会計年度任用職員制度開始による人件費への移行、新本庁舎整備費（備品購入・処分、移設等）の減等により、△</a:t>
          </a:r>
          <a:r>
            <a:rPr kumimoji="1" lang="en-US" altLang="ja-JP" sz="1300">
              <a:latin typeface="ＭＳ Ｐゴシック" panose="020B0600070205080204" pitchFamily="50" charset="-128"/>
              <a:ea typeface="ＭＳ Ｐゴシック" panose="020B0600070205080204" pitchFamily="50" charset="-128"/>
            </a:rPr>
            <a:t>1,374</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今後も、定員適正化計画に沿った職員数の管理や事務事業の見直しの徹底など、行財政改革に取り組むことにより、健全化に努めていく。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95862</xdr:rowOff>
    </xdr:from>
    <xdr:to>
      <xdr:col>23</xdr:col>
      <xdr:colOff>133350</xdr:colOff>
      <xdr:row>83</xdr:row>
      <xdr:rowOff>141537</xdr:rowOff>
    </xdr:to>
    <xdr:cxnSp macro="">
      <xdr:nvCxnSpPr>
        <xdr:cNvPr id="199" name="直線コネクタ 198"/>
        <xdr:cNvCxnSpPr/>
      </xdr:nvCxnSpPr>
      <xdr:spPr>
        <a:xfrm flipV="1">
          <a:off x="4114800" y="14326212"/>
          <a:ext cx="838200" cy="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18853</xdr:rowOff>
    </xdr:from>
    <xdr:to>
      <xdr:col>19</xdr:col>
      <xdr:colOff>133350</xdr:colOff>
      <xdr:row>83</xdr:row>
      <xdr:rowOff>141537</xdr:rowOff>
    </xdr:to>
    <xdr:cxnSp macro="">
      <xdr:nvCxnSpPr>
        <xdr:cNvPr id="202" name="直線コネクタ 201"/>
        <xdr:cNvCxnSpPr/>
      </xdr:nvCxnSpPr>
      <xdr:spPr>
        <a:xfrm>
          <a:off x="3225800" y="14249203"/>
          <a:ext cx="889000" cy="1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148248</xdr:rowOff>
    </xdr:from>
    <xdr:to>
      <xdr:col>15</xdr:col>
      <xdr:colOff>82550</xdr:colOff>
      <xdr:row>83</xdr:row>
      <xdr:rowOff>18853</xdr:rowOff>
    </xdr:to>
    <xdr:cxnSp macro="">
      <xdr:nvCxnSpPr>
        <xdr:cNvPr id="205" name="直線コネクタ 204"/>
        <xdr:cNvCxnSpPr/>
      </xdr:nvCxnSpPr>
      <xdr:spPr>
        <a:xfrm>
          <a:off x="2336800" y="14207148"/>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146904</xdr:rowOff>
    </xdr:from>
    <xdr:to>
      <xdr:col>11</xdr:col>
      <xdr:colOff>31750</xdr:colOff>
      <xdr:row>82</xdr:row>
      <xdr:rowOff>148248</xdr:rowOff>
    </xdr:to>
    <xdr:cxnSp macro="">
      <xdr:nvCxnSpPr>
        <xdr:cNvPr id="208" name="直線コネクタ 207"/>
        <xdr:cNvCxnSpPr/>
      </xdr:nvCxnSpPr>
      <xdr:spPr>
        <a:xfrm>
          <a:off x="1447800" y="14205804"/>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45062</xdr:rowOff>
    </xdr:from>
    <xdr:to>
      <xdr:col>23</xdr:col>
      <xdr:colOff>184150</xdr:colOff>
      <xdr:row>83</xdr:row>
      <xdr:rowOff>146662</xdr:rowOff>
    </xdr:to>
    <xdr:sp macro="" textlink="">
      <xdr:nvSpPr>
        <xdr:cNvPr id="218" name="楕円 217"/>
        <xdr:cNvSpPr/>
      </xdr:nvSpPr>
      <xdr:spPr>
        <a:xfrm>
          <a:off x="4902200" y="142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17139</xdr:rowOff>
    </xdr:from>
    <xdr:ext cx="762000" cy="259045"/>
    <xdr:sp macro="" textlink="">
      <xdr:nvSpPr>
        <xdr:cNvPr id="219" name="人件費・物件費等の状況該当値テキスト"/>
        <xdr:cNvSpPr txBox="1"/>
      </xdr:nvSpPr>
      <xdr:spPr>
        <a:xfrm>
          <a:off x="5041900" y="1424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90737</xdr:rowOff>
    </xdr:from>
    <xdr:to>
      <xdr:col>19</xdr:col>
      <xdr:colOff>184150</xdr:colOff>
      <xdr:row>84</xdr:row>
      <xdr:rowOff>20887</xdr:rowOff>
    </xdr:to>
    <xdr:sp macro="" textlink="">
      <xdr:nvSpPr>
        <xdr:cNvPr id="220" name="楕円 219"/>
        <xdr:cNvSpPr/>
      </xdr:nvSpPr>
      <xdr:spPr>
        <a:xfrm>
          <a:off x="4064000" y="143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5664</xdr:rowOff>
    </xdr:from>
    <xdr:ext cx="736600" cy="259045"/>
    <xdr:sp macro="" textlink="">
      <xdr:nvSpPr>
        <xdr:cNvPr id="221" name="テキスト ボックス 220"/>
        <xdr:cNvSpPr txBox="1"/>
      </xdr:nvSpPr>
      <xdr:spPr>
        <a:xfrm>
          <a:off x="3733800" y="1440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139503</xdr:rowOff>
    </xdr:from>
    <xdr:to>
      <xdr:col>15</xdr:col>
      <xdr:colOff>133350</xdr:colOff>
      <xdr:row>83</xdr:row>
      <xdr:rowOff>69653</xdr:rowOff>
    </xdr:to>
    <xdr:sp macro="" textlink="">
      <xdr:nvSpPr>
        <xdr:cNvPr id="222" name="楕円 221"/>
        <xdr:cNvSpPr/>
      </xdr:nvSpPr>
      <xdr:spPr>
        <a:xfrm>
          <a:off x="3175000" y="141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54430</xdr:rowOff>
    </xdr:from>
    <xdr:ext cx="762000" cy="259045"/>
    <xdr:sp macro="" textlink="">
      <xdr:nvSpPr>
        <xdr:cNvPr id="223" name="テキスト ボックス 222"/>
        <xdr:cNvSpPr txBox="1"/>
      </xdr:nvSpPr>
      <xdr:spPr>
        <a:xfrm>
          <a:off x="2844800" y="142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97448</xdr:rowOff>
    </xdr:from>
    <xdr:to>
      <xdr:col>11</xdr:col>
      <xdr:colOff>82550</xdr:colOff>
      <xdr:row>83</xdr:row>
      <xdr:rowOff>27598</xdr:rowOff>
    </xdr:to>
    <xdr:sp macro="" textlink="">
      <xdr:nvSpPr>
        <xdr:cNvPr id="224" name="楕円 223"/>
        <xdr:cNvSpPr/>
      </xdr:nvSpPr>
      <xdr:spPr>
        <a:xfrm>
          <a:off x="2286000" y="141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12375</xdr:rowOff>
    </xdr:from>
    <xdr:ext cx="762000" cy="259045"/>
    <xdr:sp macro="" textlink="">
      <xdr:nvSpPr>
        <xdr:cNvPr id="225" name="テキスト ボックス 224"/>
        <xdr:cNvSpPr txBox="1"/>
      </xdr:nvSpPr>
      <xdr:spPr>
        <a:xfrm>
          <a:off x="1955800" y="1424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96104</xdr:rowOff>
    </xdr:from>
    <xdr:to>
      <xdr:col>7</xdr:col>
      <xdr:colOff>31750</xdr:colOff>
      <xdr:row>83</xdr:row>
      <xdr:rowOff>26254</xdr:rowOff>
    </xdr:to>
    <xdr:sp macro="" textlink="">
      <xdr:nvSpPr>
        <xdr:cNvPr id="226" name="楕円 225"/>
        <xdr:cNvSpPr/>
      </xdr:nvSpPr>
      <xdr:spPr>
        <a:xfrm>
          <a:off x="1397000" y="141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xdr:rowOff>
    </xdr:from>
    <xdr:ext cx="762000" cy="259045"/>
    <xdr:sp macro="" textlink="">
      <xdr:nvSpPr>
        <xdr:cNvPr id="227" name="テキスト ボックス 226"/>
        <xdr:cNvSpPr txBox="1"/>
      </xdr:nvSpPr>
      <xdr:spPr>
        <a:xfrm>
          <a:off x="1066800" y="1424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ポイント減少したが、引き続き高い水準となっている。</a:t>
          </a:r>
        </a:p>
        <a:p>
          <a:r>
            <a:rPr kumimoji="1" lang="ja-JP" altLang="en-US" sz="1300">
              <a:latin typeface="ＭＳ Ｐゴシック" panose="020B0600070205080204" pitchFamily="50" charset="-128"/>
              <a:ea typeface="ＭＳ Ｐゴシック" panose="020B0600070205080204" pitchFamily="50" charset="-128"/>
            </a:rPr>
            <a:t>　主な理由は、上位の職における高校卒・短大卒の高割合、若手職員の上位職への積極的は登用などがあげられる。</a:t>
          </a:r>
        </a:p>
        <a:p>
          <a:r>
            <a:rPr kumimoji="1" lang="ja-JP" altLang="en-US" sz="1300">
              <a:latin typeface="ＭＳ Ｐゴシック" panose="020B0600070205080204" pitchFamily="50" charset="-128"/>
              <a:ea typeface="ＭＳ Ｐゴシック" panose="020B0600070205080204" pitchFamily="50" charset="-128"/>
            </a:rPr>
            <a:t>　全国平均、広島県平均、類似団体平均を上回っており、一層の給与の適正化に努めていく必要がある。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147320</xdr:rowOff>
    </xdr:to>
    <xdr:cxnSp macro="">
      <xdr:nvCxnSpPr>
        <xdr:cNvPr id="259" name="直線コネクタ 258"/>
        <xdr:cNvCxnSpPr/>
      </xdr:nvCxnSpPr>
      <xdr:spPr>
        <a:xfrm flipV="1">
          <a:off x="16179800" y="150393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87</xdr:row>
      <xdr:rowOff>147320</xdr:rowOff>
    </xdr:to>
    <xdr:cxnSp macro="">
      <xdr:nvCxnSpPr>
        <xdr:cNvPr id="262" name="直線コネクタ 261"/>
        <xdr:cNvCxnSpPr/>
      </xdr:nvCxnSpPr>
      <xdr:spPr>
        <a:xfrm>
          <a:off x="15290800" y="1506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147320</xdr:rowOff>
    </xdr:to>
    <xdr:cxnSp macro="">
      <xdr:nvCxnSpPr>
        <xdr:cNvPr id="265" name="直線コネクタ 264"/>
        <xdr:cNvCxnSpPr/>
      </xdr:nvCxnSpPr>
      <xdr:spPr>
        <a:xfrm>
          <a:off x="14401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99061</xdr:rowOff>
    </xdr:to>
    <xdr:cxnSp macro="">
      <xdr:nvCxnSpPr>
        <xdr:cNvPr id="268" name="直線コネクタ 267"/>
        <xdr:cNvCxnSpPr/>
      </xdr:nvCxnSpPr>
      <xdr:spPr>
        <a:xfrm>
          <a:off x="13512800" y="148221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8" name="楕円 277"/>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9"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80" name="楕円 279"/>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81" name="テキスト ボックス 280"/>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82" name="楕円 281"/>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83" name="テキスト ボックス 282"/>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4" name="楕円 283"/>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5" name="テキスト ボックス 284"/>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6" name="楕円 285"/>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7" name="テキスト ボックス 286"/>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全国平均、広島県平均を下回っているものの、類似団体と比較すると高</a:t>
          </a:r>
        </a:p>
        <a:p>
          <a:r>
            <a:rPr kumimoji="1" lang="ja-JP" altLang="en-US" sz="1300">
              <a:latin typeface="ＭＳ Ｐゴシック" panose="020B0600070205080204" pitchFamily="50" charset="-128"/>
              <a:ea typeface="ＭＳ Ｐゴシック" panose="020B0600070205080204" pitchFamily="50" charset="-128"/>
            </a:rPr>
            <a:t>い水準で推移している。</a:t>
          </a:r>
        </a:p>
        <a:p>
          <a:r>
            <a:rPr kumimoji="1" lang="ja-JP" altLang="en-US" sz="1300">
              <a:latin typeface="ＭＳ Ｐゴシック" panose="020B0600070205080204" pitchFamily="50" charset="-128"/>
              <a:ea typeface="ＭＳ Ｐゴシック" panose="020B0600070205080204" pitchFamily="50" charset="-128"/>
            </a:rPr>
            <a:t>　持続可能な行政運営を実現するため、職員数の適正化に散り組んでいく</a:t>
          </a:r>
        </a:p>
        <a:p>
          <a:r>
            <a:rPr kumimoji="1" lang="ja-JP" altLang="en-US" sz="1300">
              <a:latin typeface="ＭＳ Ｐゴシック" panose="020B0600070205080204" pitchFamily="50" charset="-128"/>
              <a:ea typeface="ＭＳ Ｐゴシック" panose="020B0600070205080204" pitchFamily="50" charset="-128"/>
            </a:rPr>
            <a:t>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53975</xdr:rowOff>
    </xdr:to>
    <xdr:cxnSp macro="">
      <xdr:nvCxnSpPr>
        <xdr:cNvPr id="320" name="直線コネクタ 319"/>
        <xdr:cNvCxnSpPr/>
      </xdr:nvCxnSpPr>
      <xdr:spPr>
        <a:xfrm flipV="1">
          <a:off x="16179800" y="108432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53975</xdr:rowOff>
    </xdr:from>
    <xdr:to>
      <xdr:col>77</xdr:col>
      <xdr:colOff>44450</xdr:colOff>
      <xdr:row>63</xdr:row>
      <xdr:rowOff>66040</xdr:rowOff>
    </xdr:to>
    <xdr:cxnSp macro="">
      <xdr:nvCxnSpPr>
        <xdr:cNvPr id="323" name="直線コネクタ 322"/>
        <xdr:cNvCxnSpPr/>
      </xdr:nvCxnSpPr>
      <xdr:spPr>
        <a:xfrm flipV="1">
          <a:off x="15290800" y="1085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107061</xdr:rowOff>
    </xdr:to>
    <xdr:cxnSp macro="">
      <xdr:nvCxnSpPr>
        <xdr:cNvPr id="326" name="直線コネクタ 325"/>
        <xdr:cNvCxnSpPr/>
      </xdr:nvCxnSpPr>
      <xdr:spPr>
        <a:xfrm flipV="1">
          <a:off x="14401800" y="1086739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107061</xdr:rowOff>
    </xdr:from>
    <xdr:to>
      <xdr:col>68</xdr:col>
      <xdr:colOff>152400</xdr:colOff>
      <xdr:row>63</xdr:row>
      <xdr:rowOff>123952</xdr:rowOff>
    </xdr:to>
    <xdr:cxnSp macro="">
      <xdr:nvCxnSpPr>
        <xdr:cNvPr id="329" name="直線コネクタ 328"/>
        <xdr:cNvCxnSpPr/>
      </xdr:nvCxnSpPr>
      <xdr:spPr>
        <a:xfrm flipV="1">
          <a:off x="13512800" y="1090841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39" name="楕円 338"/>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40"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41" name="楕円 340"/>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42" name="テキスト ボックス 341"/>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3" name="楕円 342"/>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4" name="テキスト ボックス 343"/>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56261</xdr:rowOff>
    </xdr:from>
    <xdr:to>
      <xdr:col>68</xdr:col>
      <xdr:colOff>203200</xdr:colOff>
      <xdr:row>63</xdr:row>
      <xdr:rowOff>157861</xdr:rowOff>
    </xdr:to>
    <xdr:sp macro="" textlink="">
      <xdr:nvSpPr>
        <xdr:cNvPr id="345" name="楕円 344"/>
        <xdr:cNvSpPr/>
      </xdr:nvSpPr>
      <xdr:spPr>
        <a:xfrm>
          <a:off x="14351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142638</xdr:rowOff>
    </xdr:from>
    <xdr:ext cx="762000" cy="259045"/>
    <xdr:sp macro="" textlink="">
      <xdr:nvSpPr>
        <xdr:cNvPr id="346" name="テキスト ボックス 345"/>
        <xdr:cNvSpPr txBox="1"/>
      </xdr:nvSpPr>
      <xdr:spPr>
        <a:xfrm>
          <a:off x="14020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73152</xdr:rowOff>
    </xdr:from>
    <xdr:to>
      <xdr:col>64</xdr:col>
      <xdr:colOff>152400</xdr:colOff>
      <xdr:row>64</xdr:row>
      <xdr:rowOff>3302</xdr:rowOff>
    </xdr:to>
    <xdr:sp macro="" textlink="">
      <xdr:nvSpPr>
        <xdr:cNvPr id="347" name="楕円 346"/>
        <xdr:cNvSpPr/>
      </xdr:nvSpPr>
      <xdr:spPr>
        <a:xfrm>
          <a:off x="13462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159529</xdr:rowOff>
    </xdr:from>
    <xdr:ext cx="762000" cy="259045"/>
    <xdr:sp macro="" textlink="">
      <xdr:nvSpPr>
        <xdr:cNvPr id="348" name="テキスト ボックス 347"/>
        <xdr:cNvSpPr txBox="1"/>
      </xdr:nvSpPr>
      <xdr:spPr>
        <a:xfrm>
          <a:off x="13131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実質公債費比率の算定式の分子となる元利償還額が増となったが、分母となる標準税収入額が増となったことなどにより、横ばいとなっている。</a:t>
          </a:r>
        </a:p>
        <a:p>
          <a:r>
            <a:rPr kumimoji="1" lang="ja-JP" altLang="en-US" sz="1300">
              <a:latin typeface="ＭＳ Ｐゴシック" panose="020B0600070205080204" pitchFamily="50" charset="-128"/>
              <a:ea typeface="ＭＳ Ｐゴシック" panose="020B0600070205080204" pitchFamily="50" charset="-128"/>
            </a:rPr>
            <a:t>　今後、大規模建設事業の償還開始により指標の悪化が見込まれるが、有利な地方債の選択や建設事業の見直しにより、借入額を必要最小限に抑制し、財政健全化に努めていく。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605</xdr:rowOff>
    </xdr:to>
    <xdr:cxnSp macro="">
      <xdr:nvCxnSpPr>
        <xdr:cNvPr id="384" name="直線コネクタ 383"/>
        <xdr:cNvCxnSpPr/>
      </xdr:nvCxnSpPr>
      <xdr:spPr>
        <a:xfrm>
          <a:off x="16179800" y="6858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605</xdr:rowOff>
    </xdr:to>
    <xdr:cxnSp macro="">
      <xdr:nvCxnSpPr>
        <xdr:cNvPr id="387" name="直線コネクタ 386"/>
        <xdr:cNvCxnSpPr/>
      </xdr:nvCxnSpPr>
      <xdr:spPr>
        <a:xfrm>
          <a:off x="15290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23585</xdr:rowOff>
    </xdr:to>
    <xdr:cxnSp macro="">
      <xdr:nvCxnSpPr>
        <xdr:cNvPr id="390" name="直線コネクタ 389"/>
        <xdr:cNvCxnSpPr/>
      </xdr:nvCxnSpPr>
      <xdr:spPr>
        <a:xfrm flipV="1">
          <a:off x="14401800" y="68586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69548</xdr:rowOff>
    </xdr:to>
    <xdr:cxnSp macro="">
      <xdr:nvCxnSpPr>
        <xdr:cNvPr id="393" name="直線コネクタ 392"/>
        <xdr:cNvCxnSpPr/>
      </xdr:nvCxnSpPr>
      <xdr:spPr>
        <a:xfrm flipV="1">
          <a:off x="13512800" y="68815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3" name="楕円 402"/>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93332</xdr:rowOff>
    </xdr:from>
    <xdr:ext cx="762000" cy="259045"/>
    <xdr:sp macro="" textlink="">
      <xdr:nvSpPr>
        <xdr:cNvPr id="404" name="公債費負担の状況該当値テキスト"/>
        <xdr:cNvSpPr txBox="1"/>
      </xdr:nvSpPr>
      <xdr:spPr>
        <a:xfrm>
          <a:off x="17106900" y="6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5" name="楕円 404"/>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406" name="テキスト ボックス 405"/>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07" name="楕円 406"/>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408" name="テキスト ボックス 407"/>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9" name="楕円 408"/>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10" name="テキスト ボックス 40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1" name="楕円 410"/>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105125</xdr:rowOff>
    </xdr:from>
    <xdr:ext cx="762000" cy="259045"/>
    <xdr:sp macro="" textlink="">
      <xdr:nvSpPr>
        <xdr:cNvPr id="412" name="テキスト ボックス 411"/>
        <xdr:cNvSpPr txBox="1"/>
      </xdr:nvSpPr>
      <xdr:spPr>
        <a:xfrm>
          <a:off x="13131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災害復旧事業債等の増があったものの、地方道路等整備事業債等の減による地方債現在高の減等から債務にあたる分子が減少したこと。また、財政規模を表す分母において、マイナス項目の算入公債費等の増はあったものの、標準税収入額等の増による標準財政規模の増があったことから、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今後、新市建設計画による大規模建設事業で見込まれる将来負担が軽減されるよう、事業の見直しを行い、財政規律の確保に努める必要がある。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88477</xdr:rowOff>
    </xdr:from>
    <xdr:to>
      <xdr:col>81</xdr:col>
      <xdr:colOff>44450</xdr:colOff>
      <xdr:row>15</xdr:row>
      <xdr:rowOff>137886</xdr:rowOff>
    </xdr:to>
    <xdr:cxnSp macro="">
      <xdr:nvCxnSpPr>
        <xdr:cNvPr id="448" name="直線コネクタ 447"/>
        <xdr:cNvCxnSpPr/>
      </xdr:nvCxnSpPr>
      <xdr:spPr>
        <a:xfrm flipV="1">
          <a:off x="16179800" y="2660227"/>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137886</xdr:rowOff>
    </xdr:from>
    <xdr:to>
      <xdr:col>77</xdr:col>
      <xdr:colOff>44450</xdr:colOff>
      <xdr:row>15</xdr:row>
      <xdr:rowOff>140184</xdr:rowOff>
    </xdr:to>
    <xdr:cxnSp macro="">
      <xdr:nvCxnSpPr>
        <xdr:cNvPr id="451" name="直線コネクタ 450"/>
        <xdr:cNvCxnSpPr/>
      </xdr:nvCxnSpPr>
      <xdr:spPr>
        <a:xfrm flipV="1">
          <a:off x="15290800" y="270963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140184</xdr:rowOff>
    </xdr:from>
    <xdr:to>
      <xdr:col>72</xdr:col>
      <xdr:colOff>203200</xdr:colOff>
      <xdr:row>15</xdr:row>
      <xdr:rowOff>157419</xdr:rowOff>
    </xdr:to>
    <xdr:cxnSp macro="">
      <xdr:nvCxnSpPr>
        <xdr:cNvPr id="454" name="直線コネクタ 453"/>
        <xdr:cNvCxnSpPr/>
      </xdr:nvCxnSpPr>
      <xdr:spPr>
        <a:xfrm flipV="1">
          <a:off x="14401800" y="271193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149376</xdr:rowOff>
    </xdr:from>
    <xdr:to>
      <xdr:col>68</xdr:col>
      <xdr:colOff>152400</xdr:colOff>
      <xdr:row>15</xdr:row>
      <xdr:rowOff>157419</xdr:rowOff>
    </xdr:to>
    <xdr:cxnSp macro="">
      <xdr:nvCxnSpPr>
        <xdr:cNvPr id="457" name="直線コネクタ 456"/>
        <xdr:cNvCxnSpPr/>
      </xdr:nvCxnSpPr>
      <xdr:spPr>
        <a:xfrm>
          <a:off x="13512800" y="272112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37677</xdr:rowOff>
    </xdr:from>
    <xdr:to>
      <xdr:col>81</xdr:col>
      <xdr:colOff>95250</xdr:colOff>
      <xdr:row>15</xdr:row>
      <xdr:rowOff>139277</xdr:rowOff>
    </xdr:to>
    <xdr:sp macro="" textlink="">
      <xdr:nvSpPr>
        <xdr:cNvPr id="467" name="楕円 466"/>
        <xdr:cNvSpPr/>
      </xdr:nvSpPr>
      <xdr:spPr>
        <a:xfrm>
          <a:off x="169672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9754</xdr:rowOff>
    </xdr:from>
    <xdr:ext cx="762000" cy="259045"/>
    <xdr:sp macro="" textlink="">
      <xdr:nvSpPr>
        <xdr:cNvPr id="468" name="将来負担の状況該当値テキスト"/>
        <xdr:cNvSpPr txBox="1"/>
      </xdr:nvSpPr>
      <xdr:spPr>
        <a:xfrm>
          <a:off x="17106900" y="258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87086</xdr:rowOff>
    </xdr:from>
    <xdr:to>
      <xdr:col>77</xdr:col>
      <xdr:colOff>95250</xdr:colOff>
      <xdr:row>16</xdr:row>
      <xdr:rowOff>17236</xdr:rowOff>
    </xdr:to>
    <xdr:sp macro="" textlink="">
      <xdr:nvSpPr>
        <xdr:cNvPr id="469" name="楕円 468"/>
        <xdr:cNvSpPr/>
      </xdr:nvSpPr>
      <xdr:spPr>
        <a:xfrm>
          <a:off x="16129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2013</xdr:rowOff>
    </xdr:from>
    <xdr:ext cx="736600" cy="259045"/>
    <xdr:sp macro="" textlink="">
      <xdr:nvSpPr>
        <xdr:cNvPr id="470" name="テキスト ボックス 469"/>
        <xdr:cNvSpPr txBox="1"/>
      </xdr:nvSpPr>
      <xdr:spPr>
        <a:xfrm>
          <a:off x="15798800" y="274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89384</xdr:rowOff>
    </xdr:from>
    <xdr:to>
      <xdr:col>73</xdr:col>
      <xdr:colOff>44450</xdr:colOff>
      <xdr:row>16</xdr:row>
      <xdr:rowOff>19534</xdr:rowOff>
    </xdr:to>
    <xdr:sp macro="" textlink="">
      <xdr:nvSpPr>
        <xdr:cNvPr id="471" name="楕円 470"/>
        <xdr:cNvSpPr/>
      </xdr:nvSpPr>
      <xdr:spPr>
        <a:xfrm>
          <a:off x="15240000" y="26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4311</xdr:rowOff>
    </xdr:from>
    <xdr:ext cx="762000" cy="259045"/>
    <xdr:sp macro="" textlink="">
      <xdr:nvSpPr>
        <xdr:cNvPr id="472" name="テキスト ボックス 471"/>
        <xdr:cNvSpPr txBox="1"/>
      </xdr:nvSpPr>
      <xdr:spPr>
        <a:xfrm>
          <a:off x="14909800" y="274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106619</xdr:rowOff>
    </xdr:from>
    <xdr:to>
      <xdr:col>68</xdr:col>
      <xdr:colOff>203200</xdr:colOff>
      <xdr:row>16</xdr:row>
      <xdr:rowOff>36769</xdr:rowOff>
    </xdr:to>
    <xdr:sp macro="" textlink="">
      <xdr:nvSpPr>
        <xdr:cNvPr id="473" name="楕円 472"/>
        <xdr:cNvSpPr/>
      </xdr:nvSpPr>
      <xdr:spPr>
        <a:xfrm>
          <a:off x="14351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21546</xdr:rowOff>
    </xdr:from>
    <xdr:ext cx="762000" cy="259045"/>
    <xdr:sp macro="" textlink="">
      <xdr:nvSpPr>
        <xdr:cNvPr id="474" name="テキスト ボックス 473"/>
        <xdr:cNvSpPr txBox="1"/>
      </xdr:nvSpPr>
      <xdr:spPr>
        <a:xfrm>
          <a:off x="14020800" y="27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98576</xdr:rowOff>
    </xdr:from>
    <xdr:to>
      <xdr:col>64</xdr:col>
      <xdr:colOff>152400</xdr:colOff>
      <xdr:row>16</xdr:row>
      <xdr:rowOff>28726</xdr:rowOff>
    </xdr:to>
    <xdr:sp macro="" textlink="">
      <xdr:nvSpPr>
        <xdr:cNvPr id="475" name="楕円 474"/>
        <xdr:cNvSpPr/>
      </xdr:nvSpPr>
      <xdr:spPr>
        <a:xfrm>
          <a:off x="13462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13503</xdr:rowOff>
    </xdr:from>
    <xdr:ext cx="762000" cy="259045"/>
    <xdr:sp macro="" textlink="">
      <xdr:nvSpPr>
        <xdr:cNvPr id="476" name="テキスト ボックス 475"/>
        <xdr:cNvSpPr txBox="1"/>
      </xdr:nvSpPr>
      <xdr:spPr>
        <a:xfrm>
          <a:off x="13131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主な要因としては、会計年度任用職員制度の開始に伴う職員給の増（</a:t>
          </a:r>
          <a:r>
            <a:rPr kumimoji="1" lang="en-US" altLang="ja-JP" sz="1300">
              <a:latin typeface="ＭＳ Ｐゴシック" panose="020B0600070205080204" pitchFamily="50" charset="-128"/>
              <a:ea typeface="ＭＳ Ｐゴシック" panose="020B0600070205080204" pitchFamily="50" charset="-128"/>
            </a:rPr>
            <a:t>1,056</a:t>
          </a:r>
          <a:r>
            <a:rPr kumimoji="1" lang="ja-JP" altLang="en-US" sz="1300">
              <a:latin typeface="ＭＳ Ｐゴシック" panose="020B0600070205080204" pitchFamily="50" charset="-128"/>
              <a:ea typeface="ＭＳ Ｐゴシック" panose="020B0600070205080204" pitchFamily="50" charset="-128"/>
            </a:rPr>
            <a:t>百万円）が挙げられる。類似団体比較で高水準にある要因としては、合併を経て島しょ部や山間部を抱える地理条件に加え、ごみ処理や消防など、広域ではなく市の単独実施事業が多いことなどが挙げられる。引き続き、定員適正化計画に沿った定員管理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165100</xdr:rowOff>
    </xdr:to>
    <xdr:cxnSp macro="">
      <xdr:nvCxnSpPr>
        <xdr:cNvPr id="66" name="直線コネクタ 65"/>
        <xdr:cNvCxnSpPr/>
      </xdr:nvCxnSpPr>
      <xdr:spPr>
        <a:xfrm>
          <a:off x="3987800" y="6527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63500</xdr:rowOff>
    </xdr:to>
    <xdr:cxnSp macro="">
      <xdr:nvCxnSpPr>
        <xdr:cNvPr id="69" name="直線コネクタ 68"/>
        <xdr:cNvCxnSpPr/>
      </xdr:nvCxnSpPr>
      <xdr:spPr>
        <a:xfrm flipV="1">
          <a:off x="3098800" y="652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63500</xdr:rowOff>
    </xdr:from>
    <xdr:to>
      <xdr:col>15</xdr:col>
      <xdr:colOff>98425</xdr:colOff>
      <xdr:row>39</xdr:row>
      <xdr:rowOff>44450</xdr:rowOff>
    </xdr:to>
    <xdr:cxnSp macro="">
      <xdr:nvCxnSpPr>
        <xdr:cNvPr id="72" name="直線コネクタ 71"/>
        <xdr:cNvCxnSpPr/>
      </xdr:nvCxnSpPr>
      <xdr:spPr>
        <a:xfrm flipV="1">
          <a:off x="2209800" y="657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101600</xdr:rowOff>
    </xdr:from>
    <xdr:to>
      <xdr:col>11</xdr:col>
      <xdr:colOff>9525</xdr:colOff>
      <xdr:row>39</xdr:row>
      <xdr:rowOff>44450</xdr:rowOff>
    </xdr:to>
    <xdr:cxnSp macro="">
      <xdr:nvCxnSpPr>
        <xdr:cNvPr id="75" name="直線コネクタ 74"/>
        <xdr:cNvCxnSpPr/>
      </xdr:nvCxnSpPr>
      <xdr:spPr>
        <a:xfrm>
          <a:off x="1320800" y="661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xdr:rowOff>
    </xdr:from>
    <xdr:to>
      <xdr:col>15</xdr:col>
      <xdr:colOff>149225</xdr:colOff>
      <xdr:row>38</xdr:row>
      <xdr:rowOff>114300</xdr:rowOff>
    </xdr:to>
    <xdr:sp macro="" textlink="">
      <xdr:nvSpPr>
        <xdr:cNvPr id="89" name="楕円 88"/>
        <xdr:cNvSpPr/>
      </xdr:nvSpPr>
      <xdr:spPr>
        <a:xfrm>
          <a:off x="3048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99077</xdr:rowOff>
    </xdr:from>
    <xdr:ext cx="762000" cy="259045"/>
    <xdr:sp macro="" textlink="">
      <xdr:nvSpPr>
        <xdr:cNvPr id="90" name="テキスト ボックス 89"/>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93" name="楕円 92"/>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94" name="テキスト ボックス 93"/>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主な要因としては、会計年度任用職員制度の開始に伴う臨時職員賃金の減等により、△</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百万円の減額となったことなどによる。</a:t>
          </a:r>
        </a:p>
        <a:p>
          <a:r>
            <a:rPr kumimoji="1" lang="ja-JP" altLang="en-US" sz="1300">
              <a:latin typeface="ＭＳ Ｐゴシック" panose="020B0600070205080204" pitchFamily="50" charset="-128"/>
              <a:ea typeface="ＭＳ Ｐゴシック" panose="020B0600070205080204" pitchFamily="50" charset="-128"/>
            </a:rPr>
            <a:t>　引き続き、業務の見直しなどを行い、効率的な業務の執行に取り組む必要がある。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15</xdr:row>
      <xdr:rowOff>69850</xdr:rowOff>
    </xdr:to>
    <xdr:cxnSp macro="">
      <xdr:nvCxnSpPr>
        <xdr:cNvPr id="127" name="直線コネクタ 126"/>
        <xdr:cNvCxnSpPr/>
      </xdr:nvCxnSpPr>
      <xdr:spPr>
        <a:xfrm flipV="1">
          <a:off x="15671800" y="24638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69850</xdr:rowOff>
    </xdr:to>
    <xdr:cxnSp macro="">
      <xdr:nvCxnSpPr>
        <xdr:cNvPr id="130" name="直線コネクタ 129"/>
        <xdr:cNvCxnSpPr/>
      </xdr:nvCxnSpPr>
      <xdr:spPr>
        <a:xfrm>
          <a:off x="14782800" y="261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44450</xdr:rowOff>
    </xdr:to>
    <xdr:cxnSp macro="">
      <xdr:nvCxnSpPr>
        <xdr:cNvPr id="133" name="直線コネクタ 132"/>
        <xdr:cNvCxnSpPr/>
      </xdr:nvCxnSpPr>
      <xdr:spPr>
        <a:xfrm>
          <a:off x="13893800" y="256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6" name="直線コネクタ 135"/>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xdr:rowOff>
    </xdr:from>
    <xdr:to>
      <xdr:col>82</xdr:col>
      <xdr:colOff>158750</xdr:colOff>
      <xdr:row>14</xdr:row>
      <xdr:rowOff>114300</xdr:rowOff>
    </xdr:to>
    <xdr:sp macro="" textlink="">
      <xdr:nvSpPr>
        <xdr:cNvPr id="146" name="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50" name="楕円 149"/>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51" name="テキスト ボックス 150"/>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主な要因として、私立保育所運営委託料（△</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百万円）、子ども医療費（△</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百万円）、私立認定こども園運営費負担金（△</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百万円）の減などが挙げられる。</a:t>
          </a:r>
        </a:p>
        <a:p>
          <a:r>
            <a:rPr kumimoji="1" lang="ja-JP" altLang="en-US" sz="1300">
              <a:latin typeface="ＭＳ Ｐゴシック" panose="020B0600070205080204" pitchFamily="50" charset="-128"/>
              <a:ea typeface="ＭＳ Ｐゴシック" panose="020B0600070205080204" pitchFamily="50" charset="-128"/>
            </a:rPr>
            <a:t>　類似団体と比較すると低水準にあるが、少子高齢化の進展による増加が見込まれるため、介護予防の取組や、生活保護受給者への就労支援等、扶助費の抑制に努める必要がある。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35560</xdr:rowOff>
    </xdr:to>
    <xdr:cxnSp macro="">
      <xdr:nvCxnSpPr>
        <xdr:cNvPr id="186" name="直線コネクタ 185"/>
        <xdr:cNvCxnSpPr/>
      </xdr:nvCxnSpPr>
      <xdr:spPr>
        <a:xfrm flipV="1">
          <a:off x="3987800" y="97282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58</xdr:row>
      <xdr:rowOff>35560</xdr:rowOff>
    </xdr:to>
    <xdr:cxnSp macro="">
      <xdr:nvCxnSpPr>
        <xdr:cNvPr id="189" name="直線コネクタ 188"/>
        <xdr:cNvCxnSpPr/>
      </xdr:nvCxnSpPr>
      <xdr:spPr>
        <a:xfrm>
          <a:off x="3098800" y="9819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57</xdr:row>
      <xdr:rowOff>46990</xdr:rowOff>
    </xdr:to>
    <xdr:cxnSp macro="">
      <xdr:nvCxnSpPr>
        <xdr:cNvPr id="192" name="直線コネクタ 191"/>
        <xdr:cNvCxnSpPr/>
      </xdr:nvCxnSpPr>
      <xdr:spPr>
        <a:xfrm>
          <a:off x="2209800" y="9682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81280</xdr:rowOff>
    </xdr:to>
    <xdr:cxnSp macro="">
      <xdr:nvCxnSpPr>
        <xdr:cNvPr id="195" name="直線コネクタ 194"/>
        <xdr:cNvCxnSpPr/>
      </xdr:nvCxnSpPr>
      <xdr:spPr>
        <a:xfrm>
          <a:off x="1320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7" name="楕円 206"/>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96537</xdr:rowOff>
    </xdr:from>
    <xdr:ext cx="736600" cy="259045"/>
    <xdr:sp macro="" textlink="">
      <xdr:nvSpPr>
        <xdr:cNvPr id="208" name="テキスト ボックス 207"/>
        <xdr:cNvSpPr txBox="1"/>
      </xdr:nvSpPr>
      <xdr:spPr>
        <a:xfrm>
          <a:off x="3606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9" name="楕円 208"/>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107967</xdr:rowOff>
    </xdr:from>
    <xdr:ext cx="762000" cy="259045"/>
    <xdr:sp macro="" textlink="">
      <xdr:nvSpPr>
        <xdr:cNvPr id="210" name="テキスト ボックス 209"/>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1" name="楕円 210"/>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2" name="テキスト ボックス 211"/>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3" name="楕円 212"/>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4" name="テキスト ボックス 213"/>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で推移している要因として、高齢化に伴う介護保険事業や国民健康保険事業への繰出や、施設の老朽化による維持補修費が高止まりしていることなどがある。今後、高齢者へ向けた介護予防等の取組を進め、繰出金の抑制とともに、公共施設の維持補修については、計画的な修繕の実施による支出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120650</xdr:rowOff>
    </xdr:from>
    <xdr:to>
      <xdr:col>82</xdr:col>
      <xdr:colOff>107950</xdr:colOff>
      <xdr:row>60</xdr:row>
      <xdr:rowOff>152400</xdr:rowOff>
    </xdr:to>
    <xdr:cxnSp macro="">
      <xdr:nvCxnSpPr>
        <xdr:cNvPr id="242" name="直線コネクタ 241"/>
        <xdr:cNvCxnSpPr/>
      </xdr:nvCxnSpPr>
      <xdr:spPr>
        <a:xfrm flipV="1">
          <a:off x="16510000" y="9207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124477</xdr:rowOff>
    </xdr:from>
    <xdr:ext cx="762000" cy="259045"/>
    <xdr:sp macro="" textlink="">
      <xdr:nvSpPr>
        <xdr:cNvPr id="243" name="その他最小値テキスト"/>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152400</xdr:rowOff>
    </xdr:from>
    <xdr:to>
      <xdr:col>82</xdr:col>
      <xdr:colOff>196850</xdr:colOff>
      <xdr:row>60</xdr:row>
      <xdr:rowOff>152400</xdr:rowOff>
    </xdr:to>
    <xdr:cxnSp macro="">
      <xdr:nvCxnSpPr>
        <xdr:cNvPr id="244" name="直線コネクタ 243"/>
        <xdr:cNvCxnSpPr/>
      </xdr:nvCxnSpPr>
      <xdr:spPr>
        <a:xfrm>
          <a:off x="16421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35577</xdr:rowOff>
    </xdr:from>
    <xdr:ext cx="762000" cy="259045"/>
    <xdr:sp macro="" textlink="">
      <xdr:nvSpPr>
        <xdr:cNvPr id="245"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120650</xdr:rowOff>
    </xdr:from>
    <xdr:to>
      <xdr:col>82</xdr:col>
      <xdr:colOff>196850</xdr:colOff>
      <xdr:row>53</xdr:row>
      <xdr:rowOff>120650</xdr:rowOff>
    </xdr:to>
    <xdr:cxnSp macro="">
      <xdr:nvCxnSpPr>
        <xdr:cNvPr id="246" name="直線コネクタ 245"/>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25400</xdr:rowOff>
    </xdr:from>
    <xdr:to>
      <xdr:col>82</xdr:col>
      <xdr:colOff>107950</xdr:colOff>
      <xdr:row>60</xdr:row>
      <xdr:rowOff>25400</xdr:rowOff>
    </xdr:to>
    <xdr:cxnSp macro="">
      <xdr:nvCxnSpPr>
        <xdr:cNvPr id="247" name="直線コネクタ 246"/>
        <xdr:cNvCxnSpPr/>
      </xdr:nvCxnSpPr>
      <xdr:spPr>
        <a:xfrm>
          <a:off x="15671800" y="1031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48"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49" name="フローチャート: 判断 248"/>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61</xdr:row>
      <xdr:rowOff>69850</xdr:rowOff>
    </xdr:to>
    <xdr:cxnSp macro="">
      <xdr:nvCxnSpPr>
        <xdr:cNvPr id="250" name="直線コネクタ 249"/>
        <xdr:cNvCxnSpPr/>
      </xdr:nvCxnSpPr>
      <xdr:spPr>
        <a:xfrm flipV="1">
          <a:off x="14782800" y="1031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101600</xdr:rowOff>
    </xdr:from>
    <xdr:to>
      <xdr:col>78</xdr:col>
      <xdr:colOff>120650</xdr:colOff>
      <xdr:row>59</xdr:row>
      <xdr:rowOff>31750</xdr:rowOff>
    </xdr:to>
    <xdr:sp macro="" textlink="">
      <xdr:nvSpPr>
        <xdr:cNvPr id="251" name="フローチャート: 判断 250"/>
        <xdr:cNvSpPr/>
      </xdr:nvSpPr>
      <xdr:spPr>
        <a:xfrm>
          <a:off x="15621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2" name="テキスト ボックス 251"/>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61</xdr:row>
      <xdr:rowOff>69850</xdr:rowOff>
    </xdr:to>
    <xdr:cxnSp macro="">
      <xdr:nvCxnSpPr>
        <xdr:cNvPr id="253" name="直線コネクタ 252"/>
        <xdr:cNvCxnSpPr/>
      </xdr:nvCxnSpPr>
      <xdr:spPr>
        <a:xfrm>
          <a:off x="13893800" y="1051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50800</xdr:rowOff>
    </xdr:from>
    <xdr:to>
      <xdr:col>74</xdr:col>
      <xdr:colOff>31750</xdr:colOff>
      <xdr:row>58</xdr:row>
      <xdr:rowOff>152400</xdr:rowOff>
    </xdr:to>
    <xdr:sp macro="" textlink="">
      <xdr:nvSpPr>
        <xdr:cNvPr id="254" name="フローチャート: 判断 253"/>
        <xdr:cNvSpPr/>
      </xdr:nvSpPr>
      <xdr:spPr>
        <a:xfrm>
          <a:off x="14732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57150</xdr:rowOff>
    </xdr:from>
    <xdr:to>
      <xdr:col>69</xdr:col>
      <xdr:colOff>92075</xdr:colOff>
      <xdr:row>61</xdr:row>
      <xdr:rowOff>158750</xdr:rowOff>
    </xdr:to>
    <xdr:cxnSp macro="">
      <xdr:nvCxnSpPr>
        <xdr:cNvPr id="256" name="直線コネクタ 255"/>
        <xdr:cNvCxnSpPr/>
      </xdr:nvCxnSpPr>
      <xdr:spPr>
        <a:xfrm flipV="1">
          <a:off x="13004800" y="1051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8" name="テキスト ボックス 257"/>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146050</xdr:rowOff>
    </xdr:from>
    <xdr:to>
      <xdr:col>82</xdr:col>
      <xdr:colOff>158750</xdr:colOff>
      <xdr:row>60</xdr:row>
      <xdr:rowOff>76200</xdr:rowOff>
    </xdr:to>
    <xdr:sp macro="" textlink="">
      <xdr:nvSpPr>
        <xdr:cNvPr id="266" name="楕円 265"/>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67"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68" name="楕円 267"/>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69" name="テキスト ボックス 268"/>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0" name="楕円 269"/>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1" name="テキスト ボックス 270"/>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2" name="楕円 271"/>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3" name="テキスト ボックス 272"/>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107950</xdr:rowOff>
    </xdr:from>
    <xdr:to>
      <xdr:col>65</xdr:col>
      <xdr:colOff>53975</xdr:colOff>
      <xdr:row>62</xdr:row>
      <xdr:rowOff>38100</xdr:rowOff>
    </xdr:to>
    <xdr:sp macro="" textlink="">
      <xdr:nvSpPr>
        <xdr:cNvPr id="274" name="楕円 273"/>
        <xdr:cNvSpPr/>
      </xdr:nvSpPr>
      <xdr:spPr>
        <a:xfrm>
          <a:off x="129540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22877</xdr:rowOff>
    </xdr:from>
    <xdr:ext cx="762000" cy="259045"/>
    <xdr:sp macro="" textlink="">
      <xdr:nvSpPr>
        <xdr:cNvPr id="275" name="テキスト ボックス 274"/>
        <xdr:cNvSpPr txBox="1"/>
      </xdr:nvSpPr>
      <xdr:spPr>
        <a:xfrm>
          <a:off x="126238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主な要因としては、敬老用乗車証等負担金の減（△</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百万円）、下水道事業負担金（△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百万円）の減などが挙げられる。</a:t>
          </a:r>
        </a:p>
        <a:p>
          <a:r>
            <a:rPr kumimoji="1" lang="ja-JP" altLang="en-US" sz="1300">
              <a:latin typeface="ＭＳ Ｐゴシック" panose="020B0600070205080204" pitchFamily="50" charset="-128"/>
              <a:ea typeface="ＭＳ Ｐゴシック" panose="020B0600070205080204" pitchFamily="50" charset="-128"/>
            </a:rPr>
            <a:t>　今後、初期の目的を達成したもの、費用対効果の低い事業について、縮小や廃止を検討していく必要がある。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3" name="直線コネクタ 302"/>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4"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5" name="直線コネクタ 304"/>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6"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7" name="直線コネクタ 306"/>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16510</xdr:rowOff>
    </xdr:to>
    <xdr:cxnSp macro="">
      <xdr:nvCxnSpPr>
        <xdr:cNvPr id="308" name="直線コネクタ 307"/>
        <xdr:cNvCxnSpPr/>
      </xdr:nvCxnSpPr>
      <xdr:spPr>
        <a:xfrm flipV="1">
          <a:off x="15671800" y="600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09"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0" name="フローチャート: 判断 309"/>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35</xdr:row>
      <xdr:rowOff>16510</xdr:rowOff>
    </xdr:to>
    <xdr:cxnSp macro="">
      <xdr:nvCxnSpPr>
        <xdr:cNvPr id="311" name="直線コネクタ 310"/>
        <xdr:cNvCxnSpPr/>
      </xdr:nvCxnSpPr>
      <xdr:spPr>
        <a:xfrm>
          <a:off x="14782800" y="588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2" name="フローチャート: 判断 311"/>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3" name="テキスト ボックス 312"/>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50800</xdr:rowOff>
    </xdr:to>
    <xdr:cxnSp macro="">
      <xdr:nvCxnSpPr>
        <xdr:cNvPr id="314" name="直線コネクタ 313"/>
        <xdr:cNvCxnSpPr/>
      </xdr:nvCxnSpPr>
      <xdr:spPr>
        <a:xfrm>
          <a:off x="13893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5" name="フローチャート: 判断 314"/>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16" name="テキスト ボックス 31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43180</xdr:rowOff>
    </xdr:to>
    <xdr:cxnSp macro="">
      <xdr:nvCxnSpPr>
        <xdr:cNvPr id="317" name="直線コネクタ 316"/>
        <xdr:cNvCxnSpPr/>
      </xdr:nvCxnSpPr>
      <xdr:spPr>
        <a:xfrm>
          <a:off x="13004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18" name="フローチャート: 判断 317"/>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19" name="テキスト ボックス 318"/>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0" name="フローチャート: 判断 319"/>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1" name="テキスト ボックス 320"/>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27" name="楕円 326"/>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28"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29" name="楕円 328"/>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30" name="テキスト ボックス 329"/>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1" name="楕円 330"/>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2" name="テキスト ボックス 331"/>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33" name="楕円 332"/>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34" name="テキスト ボックス 333"/>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35" name="楕円 334"/>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36" name="テキスト ボックス 335"/>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地方債現在高は前年度から</a:t>
          </a:r>
          <a:r>
            <a:rPr kumimoji="1" lang="en-US" altLang="ja-JP" sz="1300">
              <a:latin typeface="ＭＳ Ｐゴシック" panose="020B0600070205080204" pitchFamily="50" charset="-128"/>
              <a:ea typeface="ＭＳ Ｐゴシック" panose="020B0600070205080204" pitchFamily="50" charset="-128"/>
            </a:rPr>
            <a:t>633</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77,572</a:t>
          </a:r>
          <a:r>
            <a:rPr kumimoji="1" lang="ja-JP" altLang="en-US" sz="1300">
              <a:latin typeface="ＭＳ Ｐゴシック" panose="020B0600070205080204" pitchFamily="50" charset="-128"/>
              <a:ea typeface="ＭＳ Ｐゴシック" panose="020B0600070205080204" pitchFamily="50" charset="-128"/>
            </a:rPr>
            <a:t>百万円、元利償還金は</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7,181</a:t>
          </a:r>
          <a:r>
            <a:rPr kumimoji="1" lang="ja-JP" altLang="en-US" sz="1300">
              <a:latin typeface="ＭＳ Ｐゴシック" panose="020B0600070205080204" pitchFamily="50" charset="-128"/>
              <a:ea typeface="ＭＳ Ｐゴシック" panose="020B0600070205080204" pitchFamily="50" charset="-128"/>
            </a:rPr>
            <a:t>百万円となった。</a:t>
          </a:r>
        </a:p>
        <a:p>
          <a:r>
            <a:rPr kumimoji="1" lang="ja-JP" altLang="en-US" sz="1300">
              <a:latin typeface="ＭＳ Ｐゴシック" panose="020B0600070205080204" pitchFamily="50" charset="-128"/>
              <a:ea typeface="ＭＳ Ｐゴシック" panose="020B0600070205080204" pitchFamily="50" charset="-128"/>
            </a:rPr>
            <a:t>　今後は、大規模建設事業や災害復旧事業に係る借入に対する償還により、</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年度にピークに公債費の増加が見込まれる。建設事業の必要性、適正な事業期限等を精査し、事業費及び借入額の抑制に努める必要がある。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4" name="直線コネクタ 363"/>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5"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6" name="直線コネクタ 365"/>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7"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68" name="直線コネクタ 367"/>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100330</xdr:rowOff>
    </xdr:from>
    <xdr:to>
      <xdr:col>24</xdr:col>
      <xdr:colOff>25400</xdr:colOff>
      <xdr:row>79</xdr:row>
      <xdr:rowOff>107950</xdr:rowOff>
    </xdr:to>
    <xdr:cxnSp macro="">
      <xdr:nvCxnSpPr>
        <xdr:cNvPr id="369" name="直線コネクタ 368"/>
        <xdr:cNvCxnSpPr/>
      </xdr:nvCxnSpPr>
      <xdr:spPr>
        <a:xfrm>
          <a:off x="3987800" y="1364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0"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1" name="フローチャート: 判断 370"/>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100330</xdr:rowOff>
    </xdr:to>
    <xdr:cxnSp macro="">
      <xdr:nvCxnSpPr>
        <xdr:cNvPr id="372" name="直線コネクタ 371"/>
        <xdr:cNvCxnSpPr/>
      </xdr:nvCxnSpPr>
      <xdr:spPr>
        <a:xfrm>
          <a:off x="3098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3" name="フローチャート: 判断 37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4" name="テキスト ボックス 37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16511</xdr:rowOff>
    </xdr:to>
    <xdr:cxnSp macro="">
      <xdr:nvCxnSpPr>
        <xdr:cNvPr id="375" name="直線コネクタ 374"/>
        <xdr:cNvCxnSpPr/>
      </xdr:nvCxnSpPr>
      <xdr:spPr>
        <a:xfrm>
          <a:off x="2209800" y="1356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6" name="フローチャート: 判断 375"/>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77" name="テキスト ボックス 376"/>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62230</xdr:rowOff>
    </xdr:to>
    <xdr:cxnSp macro="">
      <xdr:nvCxnSpPr>
        <xdr:cNvPr id="378" name="直線コネクタ 377"/>
        <xdr:cNvCxnSpPr/>
      </xdr:nvCxnSpPr>
      <xdr:spPr>
        <a:xfrm flipV="1">
          <a:off x="1320800" y="13561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79" name="フローチャート: 判断 378"/>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0" name="テキスト ボックス 379"/>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1" name="フローチャート: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88" name="楕円 387"/>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89"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90" name="楕円 389"/>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391" name="テキスト ボックス 390"/>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2" name="楕円 391"/>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3" name="テキスト ボックス 392"/>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4" name="楕円 393"/>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5" name="テキスト ボックス 394"/>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96" name="楕円 395"/>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97" name="テキスト ボックス 396"/>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主な要因として、地方消費税交付金の増等による経常一般財源収入の増加、私立保育所運営委託料の減等による扶助費の減少が挙げられる。</a:t>
          </a:r>
        </a:p>
        <a:p>
          <a:r>
            <a:rPr kumimoji="1" lang="ja-JP" altLang="en-US" sz="1300">
              <a:latin typeface="ＭＳ Ｐゴシック" panose="020B0600070205080204" pitchFamily="50" charset="-128"/>
              <a:ea typeface="ＭＳ Ｐゴシック" panose="020B0600070205080204" pitchFamily="50" charset="-128"/>
            </a:rPr>
            <a:t>　地方交付税の減や少子高齢化の進行などを見据え、持続可能な行政経営を行うため、事務事業見直し等を継続し、経費の抑制に努める必要がある。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3556</xdr:rowOff>
    </xdr:to>
    <xdr:cxnSp macro="">
      <xdr:nvCxnSpPr>
        <xdr:cNvPr id="428" name="直線コネクタ 427"/>
        <xdr:cNvCxnSpPr/>
      </xdr:nvCxnSpPr>
      <xdr:spPr>
        <a:xfrm flipV="1">
          <a:off x="15671800" y="133126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29"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0" name="フローチャート: 判断 429"/>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3556</xdr:rowOff>
    </xdr:to>
    <xdr:cxnSp macro="">
      <xdr:nvCxnSpPr>
        <xdr:cNvPr id="431" name="直線コネクタ 430"/>
        <xdr:cNvCxnSpPr/>
      </xdr:nvCxnSpPr>
      <xdr:spPr>
        <a:xfrm>
          <a:off x="14782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2" name="フローチャート: 判断 431"/>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3" name="テキスト ボックス 432"/>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77</xdr:row>
      <xdr:rowOff>147574</xdr:rowOff>
    </xdr:to>
    <xdr:cxnSp macro="">
      <xdr:nvCxnSpPr>
        <xdr:cNvPr id="434" name="直線コネクタ 433"/>
        <xdr:cNvCxnSpPr/>
      </xdr:nvCxnSpPr>
      <xdr:spPr>
        <a:xfrm>
          <a:off x="13893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5" name="フローチャート: 判断 434"/>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6" name="テキスト ボックス 435"/>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147574</xdr:rowOff>
    </xdr:to>
    <xdr:cxnSp macro="">
      <xdr:nvCxnSpPr>
        <xdr:cNvPr id="437" name="直線コネクタ 436"/>
        <xdr:cNvCxnSpPr/>
      </xdr:nvCxnSpPr>
      <xdr:spPr>
        <a:xfrm>
          <a:off x="13004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8" name="フローチャート: 判断 437"/>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9" name="テキスト ボックス 438"/>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7" name="楕円 446"/>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48"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9" name="楕円 448"/>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0" name="テキスト ボックス 449"/>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1" name="楕円 450"/>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2" name="テキスト ボックス 451"/>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3" name="楕円 452"/>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4" name="テキスト ボックス 453"/>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5" name="楕円 454"/>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6" name="テキスト ボックス 455"/>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90005</xdr:rowOff>
    </xdr:from>
    <xdr:to>
      <xdr:col>29</xdr:col>
      <xdr:colOff>127000</xdr:colOff>
      <xdr:row>15</xdr:row>
      <xdr:rowOff>100044</xdr:rowOff>
    </xdr:to>
    <xdr:cxnSp macro="">
      <xdr:nvCxnSpPr>
        <xdr:cNvPr id="50" name="直線コネクタ 49"/>
        <xdr:cNvCxnSpPr/>
      </xdr:nvCxnSpPr>
      <xdr:spPr bwMode="auto">
        <a:xfrm flipV="1">
          <a:off x="5003800" y="2709380"/>
          <a:ext cx="647700" cy="1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100044</xdr:rowOff>
    </xdr:from>
    <xdr:to>
      <xdr:col>26</xdr:col>
      <xdr:colOff>50800</xdr:colOff>
      <xdr:row>16</xdr:row>
      <xdr:rowOff>9176</xdr:rowOff>
    </xdr:to>
    <xdr:cxnSp macro="">
      <xdr:nvCxnSpPr>
        <xdr:cNvPr id="53" name="直線コネクタ 52"/>
        <xdr:cNvCxnSpPr/>
      </xdr:nvCxnSpPr>
      <xdr:spPr bwMode="auto">
        <a:xfrm flipV="1">
          <a:off x="4305300" y="2719419"/>
          <a:ext cx="698500" cy="8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9176</xdr:rowOff>
    </xdr:from>
    <xdr:to>
      <xdr:col>22</xdr:col>
      <xdr:colOff>114300</xdr:colOff>
      <xdr:row>16</xdr:row>
      <xdr:rowOff>15119</xdr:rowOff>
    </xdr:to>
    <xdr:cxnSp macro="">
      <xdr:nvCxnSpPr>
        <xdr:cNvPr id="56" name="直線コネクタ 55"/>
        <xdr:cNvCxnSpPr/>
      </xdr:nvCxnSpPr>
      <xdr:spPr bwMode="auto">
        <a:xfrm flipV="1">
          <a:off x="3606800" y="2800001"/>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50248</xdr:rowOff>
    </xdr:from>
    <xdr:to>
      <xdr:col>18</xdr:col>
      <xdr:colOff>177800</xdr:colOff>
      <xdr:row>16</xdr:row>
      <xdr:rowOff>15119</xdr:rowOff>
    </xdr:to>
    <xdr:cxnSp macro="">
      <xdr:nvCxnSpPr>
        <xdr:cNvPr id="59" name="直線コネクタ 58"/>
        <xdr:cNvCxnSpPr/>
      </xdr:nvCxnSpPr>
      <xdr:spPr bwMode="auto">
        <a:xfrm>
          <a:off x="2908300" y="2669623"/>
          <a:ext cx="698500" cy="13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39205</xdr:rowOff>
    </xdr:from>
    <xdr:to>
      <xdr:col>29</xdr:col>
      <xdr:colOff>177800</xdr:colOff>
      <xdr:row>15</xdr:row>
      <xdr:rowOff>140805</xdr:rowOff>
    </xdr:to>
    <xdr:sp macro="" textlink="">
      <xdr:nvSpPr>
        <xdr:cNvPr id="69" name="楕円 68"/>
        <xdr:cNvSpPr/>
      </xdr:nvSpPr>
      <xdr:spPr bwMode="auto">
        <a:xfrm>
          <a:off x="5600700" y="265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55732</xdr:rowOff>
    </xdr:from>
    <xdr:ext cx="762000" cy="259045"/>
    <xdr:sp macro="" textlink="">
      <xdr:nvSpPr>
        <xdr:cNvPr id="70" name="人口1人当たり決算額の推移該当値テキスト130"/>
        <xdr:cNvSpPr txBox="1"/>
      </xdr:nvSpPr>
      <xdr:spPr>
        <a:xfrm>
          <a:off x="5740400" y="25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49244</xdr:rowOff>
    </xdr:from>
    <xdr:to>
      <xdr:col>26</xdr:col>
      <xdr:colOff>101600</xdr:colOff>
      <xdr:row>15</xdr:row>
      <xdr:rowOff>150844</xdr:rowOff>
    </xdr:to>
    <xdr:sp macro="" textlink="">
      <xdr:nvSpPr>
        <xdr:cNvPr id="71" name="楕円 70"/>
        <xdr:cNvSpPr/>
      </xdr:nvSpPr>
      <xdr:spPr bwMode="auto">
        <a:xfrm>
          <a:off x="4953000" y="266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161021</xdr:rowOff>
    </xdr:from>
    <xdr:ext cx="736600" cy="259045"/>
    <xdr:sp macro="" textlink="">
      <xdr:nvSpPr>
        <xdr:cNvPr id="72" name="テキスト ボックス 71"/>
        <xdr:cNvSpPr txBox="1"/>
      </xdr:nvSpPr>
      <xdr:spPr>
        <a:xfrm>
          <a:off x="4622800" y="243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129826</xdr:rowOff>
    </xdr:from>
    <xdr:to>
      <xdr:col>22</xdr:col>
      <xdr:colOff>165100</xdr:colOff>
      <xdr:row>16</xdr:row>
      <xdr:rowOff>59976</xdr:rowOff>
    </xdr:to>
    <xdr:sp macro="" textlink="">
      <xdr:nvSpPr>
        <xdr:cNvPr id="73" name="楕円 72"/>
        <xdr:cNvSpPr/>
      </xdr:nvSpPr>
      <xdr:spPr bwMode="auto">
        <a:xfrm>
          <a:off x="4254500" y="27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70153</xdr:rowOff>
    </xdr:from>
    <xdr:ext cx="762000" cy="259045"/>
    <xdr:sp macro="" textlink="">
      <xdr:nvSpPr>
        <xdr:cNvPr id="74" name="テキスト ボックス 73"/>
        <xdr:cNvSpPr txBox="1"/>
      </xdr:nvSpPr>
      <xdr:spPr>
        <a:xfrm>
          <a:off x="3924300" y="251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135769</xdr:rowOff>
    </xdr:from>
    <xdr:to>
      <xdr:col>19</xdr:col>
      <xdr:colOff>38100</xdr:colOff>
      <xdr:row>16</xdr:row>
      <xdr:rowOff>65919</xdr:rowOff>
    </xdr:to>
    <xdr:sp macro="" textlink="">
      <xdr:nvSpPr>
        <xdr:cNvPr id="75" name="楕円 74"/>
        <xdr:cNvSpPr/>
      </xdr:nvSpPr>
      <xdr:spPr bwMode="auto">
        <a:xfrm>
          <a:off x="3556000" y="275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76096</xdr:rowOff>
    </xdr:from>
    <xdr:ext cx="762000" cy="259045"/>
    <xdr:sp macro="" textlink="">
      <xdr:nvSpPr>
        <xdr:cNvPr id="76" name="テキスト ボックス 75"/>
        <xdr:cNvSpPr txBox="1"/>
      </xdr:nvSpPr>
      <xdr:spPr>
        <a:xfrm>
          <a:off x="3225800" y="25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170898</xdr:rowOff>
    </xdr:from>
    <xdr:to>
      <xdr:col>15</xdr:col>
      <xdr:colOff>101600</xdr:colOff>
      <xdr:row>15</xdr:row>
      <xdr:rowOff>101048</xdr:rowOff>
    </xdr:to>
    <xdr:sp macro="" textlink="">
      <xdr:nvSpPr>
        <xdr:cNvPr id="77" name="楕円 76"/>
        <xdr:cNvSpPr/>
      </xdr:nvSpPr>
      <xdr:spPr bwMode="auto">
        <a:xfrm>
          <a:off x="2857500" y="26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111225</xdr:rowOff>
    </xdr:from>
    <xdr:ext cx="762000" cy="259045"/>
    <xdr:sp macro="" textlink="">
      <xdr:nvSpPr>
        <xdr:cNvPr id="78" name="テキスト ボックス 77"/>
        <xdr:cNvSpPr txBox="1"/>
      </xdr:nvSpPr>
      <xdr:spPr>
        <a:xfrm>
          <a:off x="2527300" y="23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168377</xdr:rowOff>
    </xdr:from>
    <xdr:to>
      <xdr:col>29</xdr:col>
      <xdr:colOff>127000</xdr:colOff>
      <xdr:row>35</xdr:row>
      <xdr:rowOff>227218</xdr:rowOff>
    </xdr:to>
    <xdr:cxnSp macro="">
      <xdr:nvCxnSpPr>
        <xdr:cNvPr id="110" name="直線コネクタ 109"/>
        <xdr:cNvCxnSpPr/>
      </xdr:nvCxnSpPr>
      <xdr:spPr bwMode="auto">
        <a:xfrm flipV="1">
          <a:off x="5003800" y="6778727"/>
          <a:ext cx="647700" cy="5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227218</xdr:rowOff>
    </xdr:from>
    <xdr:to>
      <xdr:col>26</xdr:col>
      <xdr:colOff>50800</xdr:colOff>
      <xdr:row>35</xdr:row>
      <xdr:rowOff>263154</xdr:rowOff>
    </xdr:to>
    <xdr:cxnSp macro="">
      <xdr:nvCxnSpPr>
        <xdr:cNvPr id="113" name="直線コネクタ 112"/>
        <xdr:cNvCxnSpPr/>
      </xdr:nvCxnSpPr>
      <xdr:spPr bwMode="auto">
        <a:xfrm flipV="1">
          <a:off x="4305300" y="6837568"/>
          <a:ext cx="698500" cy="3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210759</xdr:rowOff>
    </xdr:from>
    <xdr:to>
      <xdr:col>22</xdr:col>
      <xdr:colOff>114300</xdr:colOff>
      <xdr:row>35</xdr:row>
      <xdr:rowOff>263154</xdr:rowOff>
    </xdr:to>
    <xdr:cxnSp macro="">
      <xdr:nvCxnSpPr>
        <xdr:cNvPr id="116" name="直線コネクタ 115"/>
        <xdr:cNvCxnSpPr/>
      </xdr:nvCxnSpPr>
      <xdr:spPr bwMode="auto">
        <a:xfrm>
          <a:off x="3606800" y="6821109"/>
          <a:ext cx="698500" cy="5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210759</xdr:rowOff>
    </xdr:from>
    <xdr:to>
      <xdr:col>18</xdr:col>
      <xdr:colOff>177800</xdr:colOff>
      <xdr:row>35</xdr:row>
      <xdr:rowOff>225709</xdr:rowOff>
    </xdr:to>
    <xdr:cxnSp macro="">
      <xdr:nvCxnSpPr>
        <xdr:cNvPr id="119" name="直線コネクタ 118"/>
        <xdr:cNvCxnSpPr/>
      </xdr:nvCxnSpPr>
      <xdr:spPr bwMode="auto">
        <a:xfrm flipV="1">
          <a:off x="2908300" y="6821109"/>
          <a:ext cx="698500" cy="1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117577</xdr:rowOff>
    </xdr:from>
    <xdr:to>
      <xdr:col>29</xdr:col>
      <xdr:colOff>177800</xdr:colOff>
      <xdr:row>35</xdr:row>
      <xdr:rowOff>219177</xdr:rowOff>
    </xdr:to>
    <xdr:sp macro="" textlink="">
      <xdr:nvSpPr>
        <xdr:cNvPr id="129" name="楕円 128"/>
        <xdr:cNvSpPr/>
      </xdr:nvSpPr>
      <xdr:spPr bwMode="auto">
        <a:xfrm>
          <a:off x="5600700" y="672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305554</xdr:rowOff>
    </xdr:from>
    <xdr:ext cx="762000" cy="259045"/>
    <xdr:sp macro="" textlink="">
      <xdr:nvSpPr>
        <xdr:cNvPr id="130" name="人口1人当たり決算額の推移該当値テキスト445"/>
        <xdr:cNvSpPr txBox="1"/>
      </xdr:nvSpPr>
      <xdr:spPr>
        <a:xfrm>
          <a:off x="5740400" y="657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176418</xdr:rowOff>
    </xdr:from>
    <xdr:to>
      <xdr:col>26</xdr:col>
      <xdr:colOff>101600</xdr:colOff>
      <xdr:row>35</xdr:row>
      <xdr:rowOff>278018</xdr:rowOff>
    </xdr:to>
    <xdr:sp macro="" textlink="">
      <xdr:nvSpPr>
        <xdr:cNvPr id="131" name="楕円 130"/>
        <xdr:cNvSpPr/>
      </xdr:nvSpPr>
      <xdr:spPr bwMode="auto">
        <a:xfrm>
          <a:off x="4953000" y="678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288195</xdr:rowOff>
    </xdr:from>
    <xdr:ext cx="736600" cy="259045"/>
    <xdr:sp macro="" textlink="">
      <xdr:nvSpPr>
        <xdr:cNvPr id="132" name="テキスト ボックス 131"/>
        <xdr:cNvSpPr txBox="1"/>
      </xdr:nvSpPr>
      <xdr:spPr>
        <a:xfrm>
          <a:off x="4622800" y="655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212354</xdr:rowOff>
    </xdr:from>
    <xdr:to>
      <xdr:col>22</xdr:col>
      <xdr:colOff>165100</xdr:colOff>
      <xdr:row>35</xdr:row>
      <xdr:rowOff>313954</xdr:rowOff>
    </xdr:to>
    <xdr:sp macro="" textlink="">
      <xdr:nvSpPr>
        <xdr:cNvPr id="133" name="楕円 132"/>
        <xdr:cNvSpPr/>
      </xdr:nvSpPr>
      <xdr:spPr bwMode="auto">
        <a:xfrm>
          <a:off x="4254500" y="682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324131</xdr:rowOff>
    </xdr:from>
    <xdr:ext cx="762000" cy="259045"/>
    <xdr:sp macro="" textlink="">
      <xdr:nvSpPr>
        <xdr:cNvPr id="134" name="テキスト ボックス 133"/>
        <xdr:cNvSpPr txBox="1"/>
      </xdr:nvSpPr>
      <xdr:spPr>
        <a:xfrm>
          <a:off x="3924300" y="659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159959</xdr:rowOff>
    </xdr:from>
    <xdr:to>
      <xdr:col>19</xdr:col>
      <xdr:colOff>38100</xdr:colOff>
      <xdr:row>35</xdr:row>
      <xdr:rowOff>261559</xdr:rowOff>
    </xdr:to>
    <xdr:sp macro="" textlink="">
      <xdr:nvSpPr>
        <xdr:cNvPr id="135" name="楕円 134"/>
        <xdr:cNvSpPr/>
      </xdr:nvSpPr>
      <xdr:spPr bwMode="auto">
        <a:xfrm>
          <a:off x="3556000" y="677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271736</xdr:rowOff>
    </xdr:from>
    <xdr:ext cx="762000" cy="259045"/>
    <xdr:sp macro="" textlink="">
      <xdr:nvSpPr>
        <xdr:cNvPr id="136" name="テキスト ボックス 135"/>
        <xdr:cNvSpPr txBox="1"/>
      </xdr:nvSpPr>
      <xdr:spPr>
        <a:xfrm>
          <a:off x="3225800" y="653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174909</xdr:rowOff>
    </xdr:from>
    <xdr:to>
      <xdr:col>15</xdr:col>
      <xdr:colOff>101600</xdr:colOff>
      <xdr:row>35</xdr:row>
      <xdr:rowOff>276509</xdr:rowOff>
    </xdr:to>
    <xdr:sp macro="" textlink="">
      <xdr:nvSpPr>
        <xdr:cNvPr id="137" name="楕円 136"/>
        <xdr:cNvSpPr/>
      </xdr:nvSpPr>
      <xdr:spPr bwMode="auto">
        <a:xfrm>
          <a:off x="2857500" y="678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286686</xdr:rowOff>
    </xdr:from>
    <xdr:ext cx="762000" cy="259045"/>
    <xdr:sp macro="" textlink="">
      <xdr:nvSpPr>
        <xdr:cNvPr id="138" name="テキスト ボックス 137"/>
        <xdr:cNvSpPr txBox="1"/>
      </xdr:nvSpPr>
      <xdr:spPr>
        <a:xfrm>
          <a:off x="2527300" y="655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122163</xdr:rowOff>
    </xdr:from>
    <xdr:to>
      <xdr:col>24</xdr:col>
      <xdr:colOff>63500</xdr:colOff>
      <xdr:row>33</xdr:row>
      <xdr:rowOff>125102</xdr:rowOff>
    </xdr:to>
    <xdr:cxnSp macro="">
      <xdr:nvCxnSpPr>
        <xdr:cNvPr id="63" name="直線コネクタ 62"/>
        <xdr:cNvCxnSpPr/>
      </xdr:nvCxnSpPr>
      <xdr:spPr>
        <a:xfrm flipV="1">
          <a:off x="3797300" y="5608563"/>
          <a:ext cx="838200" cy="1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99336</xdr:rowOff>
    </xdr:from>
    <xdr:to>
      <xdr:col>19</xdr:col>
      <xdr:colOff>177800</xdr:colOff>
      <xdr:row>33</xdr:row>
      <xdr:rowOff>125102</xdr:rowOff>
    </xdr:to>
    <xdr:cxnSp macro="">
      <xdr:nvCxnSpPr>
        <xdr:cNvPr id="66" name="直線コネクタ 65"/>
        <xdr:cNvCxnSpPr/>
      </xdr:nvCxnSpPr>
      <xdr:spPr>
        <a:xfrm>
          <a:off x="2908300" y="5757186"/>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159000</xdr:rowOff>
    </xdr:from>
    <xdr:to>
      <xdr:col>15</xdr:col>
      <xdr:colOff>50800</xdr:colOff>
      <xdr:row>33</xdr:row>
      <xdr:rowOff>99336</xdr:rowOff>
    </xdr:to>
    <xdr:cxnSp macro="">
      <xdr:nvCxnSpPr>
        <xdr:cNvPr id="69" name="直線コネクタ 68"/>
        <xdr:cNvCxnSpPr/>
      </xdr:nvCxnSpPr>
      <xdr:spPr>
        <a:xfrm>
          <a:off x="2019300" y="564540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159000</xdr:rowOff>
    </xdr:from>
    <xdr:to>
      <xdr:col>10</xdr:col>
      <xdr:colOff>114300</xdr:colOff>
      <xdr:row>33</xdr:row>
      <xdr:rowOff>137185</xdr:rowOff>
    </xdr:to>
    <xdr:cxnSp macro="">
      <xdr:nvCxnSpPr>
        <xdr:cNvPr id="72" name="直線コネクタ 71"/>
        <xdr:cNvCxnSpPr/>
      </xdr:nvCxnSpPr>
      <xdr:spPr>
        <a:xfrm flipV="1">
          <a:off x="1130300" y="5645400"/>
          <a:ext cx="8890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71363</xdr:rowOff>
    </xdr:from>
    <xdr:to>
      <xdr:col>24</xdr:col>
      <xdr:colOff>114300</xdr:colOff>
      <xdr:row>33</xdr:row>
      <xdr:rowOff>1513</xdr:rowOff>
    </xdr:to>
    <xdr:sp macro="" textlink="">
      <xdr:nvSpPr>
        <xdr:cNvPr id="82" name="楕円 81"/>
        <xdr:cNvSpPr/>
      </xdr:nvSpPr>
      <xdr:spPr>
        <a:xfrm>
          <a:off x="4584700" y="55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94240</xdr:rowOff>
    </xdr:from>
    <xdr:ext cx="534377" cy="259045"/>
    <xdr:sp macro="" textlink="">
      <xdr:nvSpPr>
        <xdr:cNvPr id="83" name="人件費該当値テキスト"/>
        <xdr:cNvSpPr txBox="1"/>
      </xdr:nvSpPr>
      <xdr:spPr>
        <a:xfrm>
          <a:off x="4686300" y="54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74302</xdr:rowOff>
    </xdr:from>
    <xdr:to>
      <xdr:col>20</xdr:col>
      <xdr:colOff>38100</xdr:colOff>
      <xdr:row>34</xdr:row>
      <xdr:rowOff>4452</xdr:rowOff>
    </xdr:to>
    <xdr:sp macro="" textlink="">
      <xdr:nvSpPr>
        <xdr:cNvPr id="84" name="楕円 83"/>
        <xdr:cNvSpPr/>
      </xdr:nvSpPr>
      <xdr:spPr>
        <a:xfrm>
          <a:off x="3746500" y="57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20979</xdr:rowOff>
    </xdr:from>
    <xdr:ext cx="534377" cy="259045"/>
    <xdr:sp macro="" textlink="">
      <xdr:nvSpPr>
        <xdr:cNvPr id="85" name="テキスト ボックス 84"/>
        <xdr:cNvSpPr txBox="1"/>
      </xdr:nvSpPr>
      <xdr:spPr>
        <a:xfrm>
          <a:off x="3530111" y="55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48536</xdr:rowOff>
    </xdr:from>
    <xdr:to>
      <xdr:col>15</xdr:col>
      <xdr:colOff>101600</xdr:colOff>
      <xdr:row>33</xdr:row>
      <xdr:rowOff>150136</xdr:rowOff>
    </xdr:to>
    <xdr:sp macro="" textlink="">
      <xdr:nvSpPr>
        <xdr:cNvPr id="86" name="楕円 85"/>
        <xdr:cNvSpPr/>
      </xdr:nvSpPr>
      <xdr:spPr>
        <a:xfrm>
          <a:off x="2857500" y="57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166663</xdr:rowOff>
    </xdr:from>
    <xdr:ext cx="534377" cy="259045"/>
    <xdr:sp macro="" textlink="">
      <xdr:nvSpPr>
        <xdr:cNvPr id="87" name="テキスト ボックス 86"/>
        <xdr:cNvSpPr txBox="1"/>
      </xdr:nvSpPr>
      <xdr:spPr>
        <a:xfrm>
          <a:off x="2641111" y="54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108200</xdr:rowOff>
    </xdr:from>
    <xdr:to>
      <xdr:col>10</xdr:col>
      <xdr:colOff>165100</xdr:colOff>
      <xdr:row>33</xdr:row>
      <xdr:rowOff>38350</xdr:rowOff>
    </xdr:to>
    <xdr:sp macro="" textlink="">
      <xdr:nvSpPr>
        <xdr:cNvPr id="88" name="楕円 87"/>
        <xdr:cNvSpPr/>
      </xdr:nvSpPr>
      <xdr:spPr>
        <a:xfrm>
          <a:off x="1968500" y="55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54877</xdr:rowOff>
    </xdr:from>
    <xdr:ext cx="534377" cy="259045"/>
    <xdr:sp macro="" textlink="">
      <xdr:nvSpPr>
        <xdr:cNvPr id="89" name="テキスト ボックス 88"/>
        <xdr:cNvSpPr txBox="1"/>
      </xdr:nvSpPr>
      <xdr:spPr>
        <a:xfrm>
          <a:off x="1752111" y="536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86385</xdr:rowOff>
    </xdr:from>
    <xdr:to>
      <xdr:col>6</xdr:col>
      <xdr:colOff>38100</xdr:colOff>
      <xdr:row>34</xdr:row>
      <xdr:rowOff>16535</xdr:rowOff>
    </xdr:to>
    <xdr:sp macro="" textlink="">
      <xdr:nvSpPr>
        <xdr:cNvPr id="90" name="楕円 89"/>
        <xdr:cNvSpPr/>
      </xdr:nvSpPr>
      <xdr:spPr>
        <a:xfrm>
          <a:off x="1079500" y="57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33062</xdr:rowOff>
    </xdr:from>
    <xdr:ext cx="534377" cy="259045"/>
    <xdr:sp macro="" textlink="">
      <xdr:nvSpPr>
        <xdr:cNvPr id="91" name="テキスト ボックス 90"/>
        <xdr:cNvSpPr txBox="1"/>
      </xdr:nvSpPr>
      <xdr:spPr>
        <a:xfrm>
          <a:off x="863111" y="55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113672</xdr:rowOff>
    </xdr:from>
    <xdr:to>
      <xdr:col>24</xdr:col>
      <xdr:colOff>63500</xdr:colOff>
      <xdr:row>56</xdr:row>
      <xdr:rowOff>75365</xdr:rowOff>
    </xdr:to>
    <xdr:cxnSp macro="">
      <xdr:nvCxnSpPr>
        <xdr:cNvPr id="123" name="直線コネクタ 122"/>
        <xdr:cNvCxnSpPr/>
      </xdr:nvCxnSpPr>
      <xdr:spPr>
        <a:xfrm>
          <a:off x="3797300" y="9371972"/>
          <a:ext cx="838200" cy="30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113672</xdr:rowOff>
    </xdr:from>
    <xdr:to>
      <xdr:col>19</xdr:col>
      <xdr:colOff>177800</xdr:colOff>
      <xdr:row>56</xdr:row>
      <xdr:rowOff>50513</xdr:rowOff>
    </xdr:to>
    <xdr:cxnSp macro="">
      <xdr:nvCxnSpPr>
        <xdr:cNvPr id="126" name="直線コネクタ 125"/>
        <xdr:cNvCxnSpPr/>
      </xdr:nvCxnSpPr>
      <xdr:spPr>
        <a:xfrm flipV="1">
          <a:off x="2908300" y="9371972"/>
          <a:ext cx="889000" cy="2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50513</xdr:rowOff>
    </xdr:from>
    <xdr:to>
      <xdr:col>15</xdr:col>
      <xdr:colOff>50800</xdr:colOff>
      <xdr:row>56</xdr:row>
      <xdr:rowOff>156127</xdr:rowOff>
    </xdr:to>
    <xdr:cxnSp macro="">
      <xdr:nvCxnSpPr>
        <xdr:cNvPr id="129" name="直線コネクタ 128"/>
        <xdr:cNvCxnSpPr/>
      </xdr:nvCxnSpPr>
      <xdr:spPr>
        <a:xfrm flipV="1">
          <a:off x="2019300" y="9651713"/>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132320</xdr:rowOff>
    </xdr:from>
    <xdr:to>
      <xdr:col>10</xdr:col>
      <xdr:colOff>114300</xdr:colOff>
      <xdr:row>56</xdr:row>
      <xdr:rowOff>156127</xdr:rowOff>
    </xdr:to>
    <xdr:cxnSp macro="">
      <xdr:nvCxnSpPr>
        <xdr:cNvPr id="132" name="直線コネクタ 131"/>
        <xdr:cNvCxnSpPr/>
      </xdr:nvCxnSpPr>
      <xdr:spPr>
        <a:xfrm>
          <a:off x="1130300" y="9733520"/>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24565</xdr:rowOff>
    </xdr:from>
    <xdr:to>
      <xdr:col>24</xdr:col>
      <xdr:colOff>114300</xdr:colOff>
      <xdr:row>56</xdr:row>
      <xdr:rowOff>126165</xdr:rowOff>
    </xdr:to>
    <xdr:sp macro="" textlink="">
      <xdr:nvSpPr>
        <xdr:cNvPr id="142" name="楕円 141"/>
        <xdr:cNvSpPr/>
      </xdr:nvSpPr>
      <xdr:spPr>
        <a:xfrm>
          <a:off x="4584700" y="96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2992</xdr:rowOff>
    </xdr:from>
    <xdr:ext cx="534377" cy="259045"/>
    <xdr:sp macro="" textlink="">
      <xdr:nvSpPr>
        <xdr:cNvPr id="143" name="物件費該当値テキスト"/>
        <xdr:cNvSpPr txBox="1"/>
      </xdr:nvSpPr>
      <xdr:spPr>
        <a:xfrm>
          <a:off x="4686300" y="96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62872</xdr:rowOff>
    </xdr:from>
    <xdr:to>
      <xdr:col>20</xdr:col>
      <xdr:colOff>38100</xdr:colOff>
      <xdr:row>54</xdr:row>
      <xdr:rowOff>164472</xdr:rowOff>
    </xdr:to>
    <xdr:sp macro="" textlink="">
      <xdr:nvSpPr>
        <xdr:cNvPr id="144" name="楕円 143"/>
        <xdr:cNvSpPr/>
      </xdr:nvSpPr>
      <xdr:spPr>
        <a:xfrm>
          <a:off x="3746500" y="93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9549</xdr:rowOff>
    </xdr:from>
    <xdr:ext cx="534377" cy="259045"/>
    <xdr:sp macro="" textlink="">
      <xdr:nvSpPr>
        <xdr:cNvPr id="145" name="テキスト ボックス 144"/>
        <xdr:cNvSpPr txBox="1"/>
      </xdr:nvSpPr>
      <xdr:spPr>
        <a:xfrm>
          <a:off x="3530111" y="90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171163</xdr:rowOff>
    </xdr:from>
    <xdr:to>
      <xdr:col>15</xdr:col>
      <xdr:colOff>101600</xdr:colOff>
      <xdr:row>56</xdr:row>
      <xdr:rowOff>101313</xdr:rowOff>
    </xdr:to>
    <xdr:sp macro="" textlink="">
      <xdr:nvSpPr>
        <xdr:cNvPr id="146" name="楕円 145"/>
        <xdr:cNvSpPr/>
      </xdr:nvSpPr>
      <xdr:spPr>
        <a:xfrm>
          <a:off x="2857500" y="96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117840</xdr:rowOff>
    </xdr:from>
    <xdr:ext cx="534377" cy="259045"/>
    <xdr:sp macro="" textlink="">
      <xdr:nvSpPr>
        <xdr:cNvPr id="147" name="テキスト ボックス 146"/>
        <xdr:cNvSpPr txBox="1"/>
      </xdr:nvSpPr>
      <xdr:spPr>
        <a:xfrm>
          <a:off x="2641111" y="93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105327</xdr:rowOff>
    </xdr:from>
    <xdr:to>
      <xdr:col>10</xdr:col>
      <xdr:colOff>165100</xdr:colOff>
      <xdr:row>57</xdr:row>
      <xdr:rowOff>35477</xdr:rowOff>
    </xdr:to>
    <xdr:sp macro="" textlink="">
      <xdr:nvSpPr>
        <xdr:cNvPr id="148" name="楕円 147"/>
        <xdr:cNvSpPr/>
      </xdr:nvSpPr>
      <xdr:spPr>
        <a:xfrm>
          <a:off x="1968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26604</xdr:rowOff>
    </xdr:from>
    <xdr:ext cx="534377" cy="259045"/>
    <xdr:sp macro="" textlink="">
      <xdr:nvSpPr>
        <xdr:cNvPr id="149" name="テキスト ボックス 148"/>
        <xdr:cNvSpPr txBox="1"/>
      </xdr:nvSpPr>
      <xdr:spPr>
        <a:xfrm>
          <a:off x="1752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81520</xdr:rowOff>
    </xdr:from>
    <xdr:to>
      <xdr:col>6</xdr:col>
      <xdr:colOff>38100</xdr:colOff>
      <xdr:row>57</xdr:row>
      <xdr:rowOff>11670</xdr:rowOff>
    </xdr:to>
    <xdr:sp macro="" textlink="">
      <xdr:nvSpPr>
        <xdr:cNvPr id="150" name="楕円 149"/>
        <xdr:cNvSpPr/>
      </xdr:nvSpPr>
      <xdr:spPr>
        <a:xfrm>
          <a:off x="1079500" y="9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2797</xdr:rowOff>
    </xdr:from>
    <xdr:ext cx="534377" cy="259045"/>
    <xdr:sp macro="" textlink="">
      <xdr:nvSpPr>
        <xdr:cNvPr id="151" name="テキスト ボックス 150"/>
        <xdr:cNvSpPr txBox="1"/>
      </xdr:nvSpPr>
      <xdr:spPr>
        <a:xfrm>
          <a:off x="863111" y="97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55608</xdr:rowOff>
    </xdr:from>
    <xdr:to>
      <xdr:col>24</xdr:col>
      <xdr:colOff>63500</xdr:colOff>
      <xdr:row>73</xdr:row>
      <xdr:rowOff>109165</xdr:rowOff>
    </xdr:to>
    <xdr:cxnSp macro="">
      <xdr:nvCxnSpPr>
        <xdr:cNvPr id="182" name="直線コネクタ 181"/>
        <xdr:cNvCxnSpPr/>
      </xdr:nvCxnSpPr>
      <xdr:spPr>
        <a:xfrm flipV="1">
          <a:off x="3797300" y="12571458"/>
          <a:ext cx="8382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76835</xdr:rowOff>
    </xdr:from>
    <xdr:to>
      <xdr:col>19</xdr:col>
      <xdr:colOff>177800</xdr:colOff>
      <xdr:row>73</xdr:row>
      <xdr:rowOff>109165</xdr:rowOff>
    </xdr:to>
    <xdr:cxnSp macro="">
      <xdr:nvCxnSpPr>
        <xdr:cNvPr id="185" name="直線コネクタ 184"/>
        <xdr:cNvCxnSpPr/>
      </xdr:nvCxnSpPr>
      <xdr:spPr>
        <a:xfrm>
          <a:off x="2908300" y="12592685"/>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121902</xdr:rowOff>
    </xdr:from>
    <xdr:to>
      <xdr:col>15</xdr:col>
      <xdr:colOff>50800</xdr:colOff>
      <xdr:row>73</xdr:row>
      <xdr:rowOff>76835</xdr:rowOff>
    </xdr:to>
    <xdr:cxnSp macro="">
      <xdr:nvCxnSpPr>
        <xdr:cNvPr id="188" name="直線コネクタ 187"/>
        <xdr:cNvCxnSpPr/>
      </xdr:nvCxnSpPr>
      <xdr:spPr>
        <a:xfrm>
          <a:off x="2019300" y="12466302"/>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121902</xdr:rowOff>
    </xdr:from>
    <xdr:to>
      <xdr:col>10</xdr:col>
      <xdr:colOff>114300</xdr:colOff>
      <xdr:row>72</xdr:row>
      <xdr:rowOff>134475</xdr:rowOff>
    </xdr:to>
    <xdr:cxnSp macro="">
      <xdr:nvCxnSpPr>
        <xdr:cNvPr id="191" name="直線コネクタ 190"/>
        <xdr:cNvCxnSpPr/>
      </xdr:nvCxnSpPr>
      <xdr:spPr>
        <a:xfrm flipV="1">
          <a:off x="1130300" y="1246630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4808</xdr:rowOff>
    </xdr:from>
    <xdr:to>
      <xdr:col>24</xdr:col>
      <xdr:colOff>114300</xdr:colOff>
      <xdr:row>73</xdr:row>
      <xdr:rowOff>106408</xdr:rowOff>
    </xdr:to>
    <xdr:sp macro="" textlink="">
      <xdr:nvSpPr>
        <xdr:cNvPr id="201" name="楕円 200"/>
        <xdr:cNvSpPr/>
      </xdr:nvSpPr>
      <xdr:spPr>
        <a:xfrm>
          <a:off x="4584700" y="125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27685</xdr:rowOff>
    </xdr:from>
    <xdr:ext cx="469744" cy="259045"/>
    <xdr:sp macro="" textlink="">
      <xdr:nvSpPr>
        <xdr:cNvPr id="202" name="維持補修費該当値テキスト"/>
        <xdr:cNvSpPr txBox="1"/>
      </xdr:nvSpPr>
      <xdr:spPr>
        <a:xfrm>
          <a:off x="4686300" y="1237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58365</xdr:rowOff>
    </xdr:from>
    <xdr:to>
      <xdr:col>20</xdr:col>
      <xdr:colOff>38100</xdr:colOff>
      <xdr:row>73</xdr:row>
      <xdr:rowOff>159965</xdr:rowOff>
    </xdr:to>
    <xdr:sp macro="" textlink="">
      <xdr:nvSpPr>
        <xdr:cNvPr id="203" name="楕円 202"/>
        <xdr:cNvSpPr/>
      </xdr:nvSpPr>
      <xdr:spPr>
        <a:xfrm>
          <a:off x="3746500" y="125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5042</xdr:rowOff>
    </xdr:from>
    <xdr:ext cx="469744" cy="259045"/>
    <xdr:sp macro="" textlink="">
      <xdr:nvSpPr>
        <xdr:cNvPr id="204" name="テキスト ボックス 203"/>
        <xdr:cNvSpPr txBox="1"/>
      </xdr:nvSpPr>
      <xdr:spPr>
        <a:xfrm>
          <a:off x="3562428" y="123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26035</xdr:rowOff>
    </xdr:from>
    <xdr:to>
      <xdr:col>15</xdr:col>
      <xdr:colOff>101600</xdr:colOff>
      <xdr:row>73</xdr:row>
      <xdr:rowOff>127635</xdr:rowOff>
    </xdr:to>
    <xdr:sp macro="" textlink="">
      <xdr:nvSpPr>
        <xdr:cNvPr id="205" name="楕円 204"/>
        <xdr:cNvSpPr/>
      </xdr:nvSpPr>
      <xdr:spPr>
        <a:xfrm>
          <a:off x="2857500" y="125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144162</xdr:rowOff>
    </xdr:from>
    <xdr:ext cx="469744" cy="259045"/>
    <xdr:sp macro="" textlink="">
      <xdr:nvSpPr>
        <xdr:cNvPr id="206" name="テキスト ボックス 205"/>
        <xdr:cNvSpPr txBox="1"/>
      </xdr:nvSpPr>
      <xdr:spPr>
        <a:xfrm>
          <a:off x="2673428" y="123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71102</xdr:rowOff>
    </xdr:from>
    <xdr:to>
      <xdr:col>10</xdr:col>
      <xdr:colOff>165100</xdr:colOff>
      <xdr:row>73</xdr:row>
      <xdr:rowOff>1252</xdr:rowOff>
    </xdr:to>
    <xdr:sp macro="" textlink="">
      <xdr:nvSpPr>
        <xdr:cNvPr id="207" name="楕円 206"/>
        <xdr:cNvSpPr/>
      </xdr:nvSpPr>
      <xdr:spPr>
        <a:xfrm>
          <a:off x="1968500" y="124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17779</xdr:rowOff>
    </xdr:from>
    <xdr:ext cx="469744" cy="259045"/>
    <xdr:sp macro="" textlink="">
      <xdr:nvSpPr>
        <xdr:cNvPr id="208" name="テキスト ボックス 207"/>
        <xdr:cNvSpPr txBox="1"/>
      </xdr:nvSpPr>
      <xdr:spPr>
        <a:xfrm>
          <a:off x="1784428" y="121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83675</xdr:rowOff>
    </xdr:from>
    <xdr:to>
      <xdr:col>6</xdr:col>
      <xdr:colOff>38100</xdr:colOff>
      <xdr:row>73</xdr:row>
      <xdr:rowOff>13825</xdr:rowOff>
    </xdr:to>
    <xdr:sp macro="" textlink="">
      <xdr:nvSpPr>
        <xdr:cNvPr id="209" name="楕円 208"/>
        <xdr:cNvSpPr/>
      </xdr:nvSpPr>
      <xdr:spPr>
        <a:xfrm>
          <a:off x="1079500" y="124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30352</xdr:rowOff>
    </xdr:from>
    <xdr:ext cx="469744" cy="259045"/>
    <xdr:sp macro="" textlink="">
      <xdr:nvSpPr>
        <xdr:cNvPr id="210" name="テキスト ボックス 209"/>
        <xdr:cNvSpPr txBox="1"/>
      </xdr:nvSpPr>
      <xdr:spPr>
        <a:xfrm>
          <a:off x="895428" y="1220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74968</xdr:rowOff>
    </xdr:from>
    <xdr:to>
      <xdr:col>24</xdr:col>
      <xdr:colOff>63500</xdr:colOff>
      <xdr:row>93</xdr:row>
      <xdr:rowOff>136880</xdr:rowOff>
    </xdr:to>
    <xdr:cxnSp macro="">
      <xdr:nvCxnSpPr>
        <xdr:cNvPr id="240" name="直線コネクタ 239"/>
        <xdr:cNvCxnSpPr/>
      </xdr:nvCxnSpPr>
      <xdr:spPr>
        <a:xfrm flipV="1">
          <a:off x="3797300" y="15848368"/>
          <a:ext cx="8382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136880</xdr:rowOff>
    </xdr:from>
    <xdr:to>
      <xdr:col>19</xdr:col>
      <xdr:colOff>177800</xdr:colOff>
      <xdr:row>94</xdr:row>
      <xdr:rowOff>80035</xdr:rowOff>
    </xdr:to>
    <xdr:cxnSp macro="">
      <xdr:nvCxnSpPr>
        <xdr:cNvPr id="243" name="直線コネクタ 242"/>
        <xdr:cNvCxnSpPr/>
      </xdr:nvCxnSpPr>
      <xdr:spPr>
        <a:xfrm flipV="1">
          <a:off x="2908300" y="16081730"/>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147244</xdr:rowOff>
    </xdr:from>
    <xdr:to>
      <xdr:col>15</xdr:col>
      <xdr:colOff>50800</xdr:colOff>
      <xdr:row>94</xdr:row>
      <xdr:rowOff>80035</xdr:rowOff>
    </xdr:to>
    <xdr:cxnSp macro="">
      <xdr:nvCxnSpPr>
        <xdr:cNvPr id="246" name="直線コネクタ 245"/>
        <xdr:cNvCxnSpPr/>
      </xdr:nvCxnSpPr>
      <xdr:spPr>
        <a:xfrm>
          <a:off x="2019300" y="16092094"/>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147244</xdr:rowOff>
    </xdr:from>
    <xdr:to>
      <xdr:col>10</xdr:col>
      <xdr:colOff>114300</xdr:colOff>
      <xdr:row>94</xdr:row>
      <xdr:rowOff>51803</xdr:rowOff>
    </xdr:to>
    <xdr:cxnSp macro="">
      <xdr:nvCxnSpPr>
        <xdr:cNvPr id="249" name="直線コネクタ 248"/>
        <xdr:cNvCxnSpPr/>
      </xdr:nvCxnSpPr>
      <xdr:spPr>
        <a:xfrm flipV="1">
          <a:off x="1130300" y="16092094"/>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24168</xdr:rowOff>
    </xdr:from>
    <xdr:to>
      <xdr:col>24</xdr:col>
      <xdr:colOff>114300</xdr:colOff>
      <xdr:row>92</xdr:row>
      <xdr:rowOff>125768</xdr:rowOff>
    </xdr:to>
    <xdr:sp macro="" textlink="">
      <xdr:nvSpPr>
        <xdr:cNvPr id="259" name="楕円 258"/>
        <xdr:cNvSpPr/>
      </xdr:nvSpPr>
      <xdr:spPr>
        <a:xfrm>
          <a:off x="4584700" y="15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47045</xdr:rowOff>
    </xdr:from>
    <xdr:ext cx="599010" cy="259045"/>
    <xdr:sp macro="" textlink="">
      <xdr:nvSpPr>
        <xdr:cNvPr id="260" name="扶助費該当値テキスト"/>
        <xdr:cNvSpPr txBox="1"/>
      </xdr:nvSpPr>
      <xdr:spPr>
        <a:xfrm>
          <a:off x="4686300" y="1564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86080</xdr:rowOff>
    </xdr:from>
    <xdr:to>
      <xdr:col>20</xdr:col>
      <xdr:colOff>38100</xdr:colOff>
      <xdr:row>94</xdr:row>
      <xdr:rowOff>16230</xdr:rowOff>
    </xdr:to>
    <xdr:sp macro="" textlink="">
      <xdr:nvSpPr>
        <xdr:cNvPr id="261" name="楕円 260"/>
        <xdr:cNvSpPr/>
      </xdr:nvSpPr>
      <xdr:spPr>
        <a:xfrm>
          <a:off x="3746500" y="160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32757</xdr:rowOff>
    </xdr:from>
    <xdr:ext cx="534377" cy="259045"/>
    <xdr:sp macro="" textlink="">
      <xdr:nvSpPr>
        <xdr:cNvPr id="262" name="テキスト ボックス 261"/>
        <xdr:cNvSpPr txBox="1"/>
      </xdr:nvSpPr>
      <xdr:spPr>
        <a:xfrm>
          <a:off x="3530111" y="158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29235</xdr:rowOff>
    </xdr:from>
    <xdr:to>
      <xdr:col>15</xdr:col>
      <xdr:colOff>101600</xdr:colOff>
      <xdr:row>94</xdr:row>
      <xdr:rowOff>130835</xdr:rowOff>
    </xdr:to>
    <xdr:sp macro="" textlink="">
      <xdr:nvSpPr>
        <xdr:cNvPr id="263" name="楕円 262"/>
        <xdr:cNvSpPr/>
      </xdr:nvSpPr>
      <xdr:spPr>
        <a:xfrm>
          <a:off x="2857500" y="161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147362</xdr:rowOff>
    </xdr:from>
    <xdr:ext cx="534377" cy="259045"/>
    <xdr:sp macro="" textlink="">
      <xdr:nvSpPr>
        <xdr:cNvPr id="264" name="テキスト ボックス 263"/>
        <xdr:cNvSpPr txBox="1"/>
      </xdr:nvSpPr>
      <xdr:spPr>
        <a:xfrm>
          <a:off x="2641111" y="159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96444</xdr:rowOff>
    </xdr:from>
    <xdr:to>
      <xdr:col>10</xdr:col>
      <xdr:colOff>165100</xdr:colOff>
      <xdr:row>94</xdr:row>
      <xdr:rowOff>26594</xdr:rowOff>
    </xdr:to>
    <xdr:sp macro="" textlink="">
      <xdr:nvSpPr>
        <xdr:cNvPr id="265" name="楕円 264"/>
        <xdr:cNvSpPr/>
      </xdr:nvSpPr>
      <xdr:spPr>
        <a:xfrm>
          <a:off x="1968500" y="160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43121</xdr:rowOff>
    </xdr:from>
    <xdr:ext cx="534377" cy="259045"/>
    <xdr:sp macro="" textlink="">
      <xdr:nvSpPr>
        <xdr:cNvPr id="266" name="テキスト ボックス 265"/>
        <xdr:cNvSpPr txBox="1"/>
      </xdr:nvSpPr>
      <xdr:spPr>
        <a:xfrm>
          <a:off x="1752111" y="158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1003</xdr:rowOff>
    </xdr:from>
    <xdr:to>
      <xdr:col>6</xdr:col>
      <xdr:colOff>38100</xdr:colOff>
      <xdr:row>94</xdr:row>
      <xdr:rowOff>102603</xdr:rowOff>
    </xdr:to>
    <xdr:sp macro="" textlink="">
      <xdr:nvSpPr>
        <xdr:cNvPr id="267" name="楕円 266"/>
        <xdr:cNvSpPr/>
      </xdr:nvSpPr>
      <xdr:spPr>
        <a:xfrm>
          <a:off x="1079500" y="161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119130</xdr:rowOff>
    </xdr:from>
    <xdr:ext cx="534377" cy="259045"/>
    <xdr:sp macro="" textlink="">
      <xdr:nvSpPr>
        <xdr:cNvPr id="268" name="テキスト ボックス 267"/>
        <xdr:cNvSpPr txBox="1"/>
      </xdr:nvSpPr>
      <xdr:spPr>
        <a:xfrm>
          <a:off x="863111" y="158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147953</xdr:rowOff>
    </xdr:from>
    <xdr:to>
      <xdr:col>55</xdr:col>
      <xdr:colOff>0</xdr:colOff>
      <xdr:row>38</xdr:row>
      <xdr:rowOff>73371</xdr:rowOff>
    </xdr:to>
    <xdr:cxnSp macro="">
      <xdr:nvCxnSpPr>
        <xdr:cNvPr id="297" name="直線コネクタ 296"/>
        <xdr:cNvCxnSpPr/>
      </xdr:nvCxnSpPr>
      <xdr:spPr>
        <a:xfrm flipV="1">
          <a:off x="9639300" y="6148703"/>
          <a:ext cx="838200" cy="43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73371</xdr:rowOff>
    </xdr:from>
    <xdr:to>
      <xdr:col>50</xdr:col>
      <xdr:colOff>114300</xdr:colOff>
      <xdr:row>38</xdr:row>
      <xdr:rowOff>82211</xdr:rowOff>
    </xdr:to>
    <xdr:cxnSp macro="">
      <xdr:nvCxnSpPr>
        <xdr:cNvPr id="300" name="直線コネクタ 299"/>
        <xdr:cNvCxnSpPr/>
      </xdr:nvCxnSpPr>
      <xdr:spPr>
        <a:xfrm flipV="1">
          <a:off x="8750300" y="6588471"/>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82211</xdr:rowOff>
    </xdr:from>
    <xdr:to>
      <xdr:col>45</xdr:col>
      <xdr:colOff>177800</xdr:colOff>
      <xdr:row>38</xdr:row>
      <xdr:rowOff>83205</xdr:rowOff>
    </xdr:to>
    <xdr:cxnSp macro="">
      <xdr:nvCxnSpPr>
        <xdr:cNvPr id="303" name="直線コネクタ 302"/>
        <xdr:cNvCxnSpPr/>
      </xdr:nvCxnSpPr>
      <xdr:spPr>
        <a:xfrm flipV="1">
          <a:off x="7861300" y="6597311"/>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83205</xdr:rowOff>
    </xdr:from>
    <xdr:to>
      <xdr:col>41</xdr:col>
      <xdr:colOff>50800</xdr:colOff>
      <xdr:row>38</xdr:row>
      <xdr:rowOff>86577</xdr:rowOff>
    </xdr:to>
    <xdr:cxnSp macro="">
      <xdr:nvCxnSpPr>
        <xdr:cNvPr id="306" name="直線コネクタ 305"/>
        <xdr:cNvCxnSpPr/>
      </xdr:nvCxnSpPr>
      <xdr:spPr>
        <a:xfrm flipV="1">
          <a:off x="6972300" y="6598305"/>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97153</xdr:rowOff>
    </xdr:from>
    <xdr:to>
      <xdr:col>55</xdr:col>
      <xdr:colOff>50800</xdr:colOff>
      <xdr:row>36</xdr:row>
      <xdr:rowOff>27303</xdr:rowOff>
    </xdr:to>
    <xdr:sp macro="" textlink="">
      <xdr:nvSpPr>
        <xdr:cNvPr id="316" name="楕円 315"/>
        <xdr:cNvSpPr/>
      </xdr:nvSpPr>
      <xdr:spPr>
        <a:xfrm>
          <a:off x="10426700" y="6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56530</xdr:rowOff>
    </xdr:from>
    <xdr:ext cx="599010" cy="259045"/>
    <xdr:sp macro="" textlink="">
      <xdr:nvSpPr>
        <xdr:cNvPr id="317" name="補助費等該当値テキスト"/>
        <xdr:cNvSpPr txBox="1"/>
      </xdr:nvSpPr>
      <xdr:spPr>
        <a:xfrm>
          <a:off x="10528300" y="588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22571</xdr:rowOff>
    </xdr:from>
    <xdr:to>
      <xdr:col>50</xdr:col>
      <xdr:colOff>165100</xdr:colOff>
      <xdr:row>38</xdr:row>
      <xdr:rowOff>124171</xdr:rowOff>
    </xdr:to>
    <xdr:sp macro="" textlink="">
      <xdr:nvSpPr>
        <xdr:cNvPr id="318" name="楕円 317"/>
        <xdr:cNvSpPr/>
      </xdr:nvSpPr>
      <xdr:spPr>
        <a:xfrm>
          <a:off x="9588500" y="65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115298</xdr:rowOff>
    </xdr:from>
    <xdr:ext cx="534377" cy="259045"/>
    <xdr:sp macro="" textlink="">
      <xdr:nvSpPr>
        <xdr:cNvPr id="319" name="テキスト ボックス 318"/>
        <xdr:cNvSpPr txBox="1"/>
      </xdr:nvSpPr>
      <xdr:spPr>
        <a:xfrm>
          <a:off x="9372111" y="663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31411</xdr:rowOff>
    </xdr:from>
    <xdr:to>
      <xdr:col>46</xdr:col>
      <xdr:colOff>38100</xdr:colOff>
      <xdr:row>38</xdr:row>
      <xdr:rowOff>133011</xdr:rowOff>
    </xdr:to>
    <xdr:sp macro="" textlink="">
      <xdr:nvSpPr>
        <xdr:cNvPr id="320" name="楕円 319"/>
        <xdr:cNvSpPr/>
      </xdr:nvSpPr>
      <xdr:spPr>
        <a:xfrm>
          <a:off x="8699500" y="65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124138</xdr:rowOff>
    </xdr:from>
    <xdr:ext cx="534377" cy="259045"/>
    <xdr:sp macro="" textlink="">
      <xdr:nvSpPr>
        <xdr:cNvPr id="321" name="テキスト ボックス 320"/>
        <xdr:cNvSpPr txBox="1"/>
      </xdr:nvSpPr>
      <xdr:spPr>
        <a:xfrm>
          <a:off x="8483111" y="663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32405</xdr:rowOff>
    </xdr:from>
    <xdr:to>
      <xdr:col>41</xdr:col>
      <xdr:colOff>101600</xdr:colOff>
      <xdr:row>38</xdr:row>
      <xdr:rowOff>134005</xdr:rowOff>
    </xdr:to>
    <xdr:sp macro="" textlink="">
      <xdr:nvSpPr>
        <xdr:cNvPr id="322" name="楕円 321"/>
        <xdr:cNvSpPr/>
      </xdr:nvSpPr>
      <xdr:spPr>
        <a:xfrm>
          <a:off x="7810500" y="65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125132</xdr:rowOff>
    </xdr:from>
    <xdr:ext cx="534377" cy="259045"/>
    <xdr:sp macro="" textlink="">
      <xdr:nvSpPr>
        <xdr:cNvPr id="323" name="テキスト ボックス 322"/>
        <xdr:cNvSpPr txBox="1"/>
      </xdr:nvSpPr>
      <xdr:spPr>
        <a:xfrm>
          <a:off x="7594111" y="664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35777</xdr:rowOff>
    </xdr:from>
    <xdr:to>
      <xdr:col>36</xdr:col>
      <xdr:colOff>165100</xdr:colOff>
      <xdr:row>38</xdr:row>
      <xdr:rowOff>137377</xdr:rowOff>
    </xdr:to>
    <xdr:sp macro="" textlink="">
      <xdr:nvSpPr>
        <xdr:cNvPr id="324" name="楕円 323"/>
        <xdr:cNvSpPr/>
      </xdr:nvSpPr>
      <xdr:spPr>
        <a:xfrm>
          <a:off x="6921500" y="65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128504</xdr:rowOff>
    </xdr:from>
    <xdr:ext cx="534377" cy="259045"/>
    <xdr:sp macro="" textlink="">
      <xdr:nvSpPr>
        <xdr:cNvPr id="325" name="テキスト ボックス 324"/>
        <xdr:cNvSpPr txBox="1"/>
      </xdr:nvSpPr>
      <xdr:spPr>
        <a:xfrm>
          <a:off x="6705111" y="66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18435</xdr:rowOff>
    </xdr:from>
    <xdr:to>
      <xdr:col>55</xdr:col>
      <xdr:colOff>0</xdr:colOff>
      <xdr:row>58</xdr:row>
      <xdr:rowOff>42644</xdr:rowOff>
    </xdr:to>
    <xdr:cxnSp macro="">
      <xdr:nvCxnSpPr>
        <xdr:cNvPr id="354" name="直線コネクタ 353"/>
        <xdr:cNvCxnSpPr/>
      </xdr:nvCxnSpPr>
      <xdr:spPr>
        <a:xfrm>
          <a:off x="9639300" y="9791085"/>
          <a:ext cx="838200" cy="19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18435</xdr:rowOff>
    </xdr:from>
    <xdr:to>
      <xdr:col>50</xdr:col>
      <xdr:colOff>114300</xdr:colOff>
      <xdr:row>57</xdr:row>
      <xdr:rowOff>169345</xdr:rowOff>
    </xdr:to>
    <xdr:cxnSp macro="">
      <xdr:nvCxnSpPr>
        <xdr:cNvPr id="357" name="直線コネクタ 356"/>
        <xdr:cNvCxnSpPr/>
      </xdr:nvCxnSpPr>
      <xdr:spPr>
        <a:xfrm flipV="1">
          <a:off x="8750300" y="9791085"/>
          <a:ext cx="889000" cy="15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129063</xdr:rowOff>
    </xdr:from>
    <xdr:to>
      <xdr:col>45</xdr:col>
      <xdr:colOff>177800</xdr:colOff>
      <xdr:row>57</xdr:row>
      <xdr:rowOff>169345</xdr:rowOff>
    </xdr:to>
    <xdr:cxnSp macro="">
      <xdr:nvCxnSpPr>
        <xdr:cNvPr id="360" name="直線コネクタ 359"/>
        <xdr:cNvCxnSpPr/>
      </xdr:nvCxnSpPr>
      <xdr:spPr>
        <a:xfrm>
          <a:off x="7861300" y="9901713"/>
          <a:ext cx="889000" cy="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129063</xdr:rowOff>
    </xdr:from>
    <xdr:to>
      <xdr:col>41</xdr:col>
      <xdr:colOff>50800</xdr:colOff>
      <xdr:row>58</xdr:row>
      <xdr:rowOff>38998</xdr:rowOff>
    </xdr:to>
    <xdr:cxnSp macro="">
      <xdr:nvCxnSpPr>
        <xdr:cNvPr id="363" name="直線コネクタ 362"/>
        <xdr:cNvCxnSpPr/>
      </xdr:nvCxnSpPr>
      <xdr:spPr>
        <a:xfrm flipV="1">
          <a:off x="6972300" y="9901713"/>
          <a:ext cx="889000" cy="8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163294</xdr:rowOff>
    </xdr:from>
    <xdr:to>
      <xdr:col>55</xdr:col>
      <xdr:colOff>50800</xdr:colOff>
      <xdr:row>58</xdr:row>
      <xdr:rowOff>93444</xdr:rowOff>
    </xdr:to>
    <xdr:sp macro="" textlink="">
      <xdr:nvSpPr>
        <xdr:cNvPr id="373" name="楕円 372"/>
        <xdr:cNvSpPr/>
      </xdr:nvSpPr>
      <xdr:spPr>
        <a:xfrm>
          <a:off x="10426700" y="99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100032</xdr:rowOff>
    </xdr:from>
    <xdr:ext cx="534377" cy="259045"/>
    <xdr:sp macro="" textlink="">
      <xdr:nvSpPr>
        <xdr:cNvPr id="374" name="普通建設事業費該当値テキスト"/>
        <xdr:cNvSpPr txBox="1"/>
      </xdr:nvSpPr>
      <xdr:spPr>
        <a:xfrm>
          <a:off x="10528300" y="98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139085</xdr:rowOff>
    </xdr:from>
    <xdr:to>
      <xdr:col>50</xdr:col>
      <xdr:colOff>165100</xdr:colOff>
      <xdr:row>57</xdr:row>
      <xdr:rowOff>69235</xdr:rowOff>
    </xdr:to>
    <xdr:sp macro="" textlink="">
      <xdr:nvSpPr>
        <xdr:cNvPr id="375" name="楕円 374"/>
        <xdr:cNvSpPr/>
      </xdr:nvSpPr>
      <xdr:spPr>
        <a:xfrm>
          <a:off x="9588500" y="97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85762</xdr:rowOff>
    </xdr:from>
    <xdr:ext cx="534377" cy="259045"/>
    <xdr:sp macro="" textlink="">
      <xdr:nvSpPr>
        <xdr:cNvPr id="376" name="テキスト ボックス 375"/>
        <xdr:cNvSpPr txBox="1"/>
      </xdr:nvSpPr>
      <xdr:spPr>
        <a:xfrm>
          <a:off x="9372111" y="95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118545</xdr:rowOff>
    </xdr:from>
    <xdr:to>
      <xdr:col>46</xdr:col>
      <xdr:colOff>38100</xdr:colOff>
      <xdr:row>58</xdr:row>
      <xdr:rowOff>48695</xdr:rowOff>
    </xdr:to>
    <xdr:sp macro="" textlink="">
      <xdr:nvSpPr>
        <xdr:cNvPr id="377" name="楕円 376"/>
        <xdr:cNvSpPr/>
      </xdr:nvSpPr>
      <xdr:spPr>
        <a:xfrm>
          <a:off x="8699500" y="9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65222</xdr:rowOff>
    </xdr:from>
    <xdr:ext cx="534377" cy="259045"/>
    <xdr:sp macro="" textlink="">
      <xdr:nvSpPr>
        <xdr:cNvPr id="378" name="テキスト ボックス 377"/>
        <xdr:cNvSpPr txBox="1"/>
      </xdr:nvSpPr>
      <xdr:spPr>
        <a:xfrm>
          <a:off x="8483111" y="966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78263</xdr:rowOff>
    </xdr:from>
    <xdr:to>
      <xdr:col>41</xdr:col>
      <xdr:colOff>101600</xdr:colOff>
      <xdr:row>58</xdr:row>
      <xdr:rowOff>8413</xdr:rowOff>
    </xdr:to>
    <xdr:sp macro="" textlink="">
      <xdr:nvSpPr>
        <xdr:cNvPr id="379" name="楕円 378"/>
        <xdr:cNvSpPr/>
      </xdr:nvSpPr>
      <xdr:spPr>
        <a:xfrm>
          <a:off x="7810500" y="98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24940</xdr:rowOff>
    </xdr:from>
    <xdr:ext cx="534377" cy="259045"/>
    <xdr:sp macro="" textlink="">
      <xdr:nvSpPr>
        <xdr:cNvPr id="380" name="テキスト ボックス 379"/>
        <xdr:cNvSpPr txBox="1"/>
      </xdr:nvSpPr>
      <xdr:spPr>
        <a:xfrm>
          <a:off x="7594111" y="96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159648</xdr:rowOff>
    </xdr:from>
    <xdr:to>
      <xdr:col>36</xdr:col>
      <xdr:colOff>165100</xdr:colOff>
      <xdr:row>58</xdr:row>
      <xdr:rowOff>89798</xdr:rowOff>
    </xdr:to>
    <xdr:sp macro="" textlink="">
      <xdr:nvSpPr>
        <xdr:cNvPr id="381" name="楕円 380"/>
        <xdr:cNvSpPr/>
      </xdr:nvSpPr>
      <xdr:spPr>
        <a:xfrm>
          <a:off x="6921500" y="99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80925</xdr:rowOff>
    </xdr:from>
    <xdr:ext cx="534377" cy="259045"/>
    <xdr:sp macro="" textlink="">
      <xdr:nvSpPr>
        <xdr:cNvPr id="382" name="テキスト ボックス 381"/>
        <xdr:cNvSpPr txBox="1"/>
      </xdr:nvSpPr>
      <xdr:spPr>
        <a:xfrm>
          <a:off x="6705111" y="100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70092</xdr:rowOff>
    </xdr:from>
    <xdr:to>
      <xdr:col>55</xdr:col>
      <xdr:colOff>0</xdr:colOff>
      <xdr:row>78</xdr:row>
      <xdr:rowOff>95869</xdr:rowOff>
    </xdr:to>
    <xdr:cxnSp macro="">
      <xdr:nvCxnSpPr>
        <xdr:cNvPr id="409" name="直線コネクタ 408"/>
        <xdr:cNvCxnSpPr/>
      </xdr:nvCxnSpPr>
      <xdr:spPr>
        <a:xfrm flipV="1">
          <a:off x="9639300" y="13443192"/>
          <a:ext cx="838200" cy="2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95869</xdr:rowOff>
    </xdr:from>
    <xdr:to>
      <xdr:col>50</xdr:col>
      <xdr:colOff>114300</xdr:colOff>
      <xdr:row>78</xdr:row>
      <xdr:rowOff>103966</xdr:rowOff>
    </xdr:to>
    <xdr:cxnSp macro="">
      <xdr:nvCxnSpPr>
        <xdr:cNvPr id="412" name="直線コネクタ 411"/>
        <xdr:cNvCxnSpPr/>
      </xdr:nvCxnSpPr>
      <xdr:spPr>
        <a:xfrm flipV="1">
          <a:off x="8750300" y="13468969"/>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83218</xdr:rowOff>
    </xdr:from>
    <xdr:to>
      <xdr:col>45</xdr:col>
      <xdr:colOff>177800</xdr:colOff>
      <xdr:row>78</xdr:row>
      <xdr:rowOff>103966</xdr:rowOff>
    </xdr:to>
    <xdr:cxnSp macro="">
      <xdr:nvCxnSpPr>
        <xdr:cNvPr id="415" name="直線コネクタ 414"/>
        <xdr:cNvCxnSpPr/>
      </xdr:nvCxnSpPr>
      <xdr:spPr>
        <a:xfrm>
          <a:off x="7861300" y="13456318"/>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83218</xdr:rowOff>
    </xdr:from>
    <xdr:to>
      <xdr:col>41</xdr:col>
      <xdr:colOff>50800</xdr:colOff>
      <xdr:row>78</xdr:row>
      <xdr:rowOff>94588</xdr:rowOff>
    </xdr:to>
    <xdr:cxnSp macro="">
      <xdr:nvCxnSpPr>
        <xdr:cNvPr id="418" name="直線コネクタ 417"/>
        <xdr:cNvCxnSpPr/>
      </xdr:nvCxnSpPr>
      <xdr:spPr>
        <a:xfrm flipV="1">
          <a:off x="6972300" y="13456318"/>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19292</xdr:rowOff>
    </xdr:from>
    <xdr:to>
      <xdr:col>55</xdr:col>
      <xdr:colOff>50800</xdr:colOff>
      <xdr:row>78</xdr:row>
      <xdr:rowOff>120892</xdr:rowOff>
    </xdr:to>
    <xdr:sp macro="" textlink="">
      <xdr:nvSpPr>
        <xdr:cNvPr id="428" name="楕円 427"/>
        <xdr:cNvSpPr/>
      </xdr:nvSpPr>
      <xdr:spPr>
        <a:xfrm>
          <a:off x="104267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166664</xdr:rowOff>
    </xdr:from>
    <xdr:ext cx="534377" cy="259045"/>
    <xdr:sp macro="" textlink="">
      <xdr:nvSpPr>
        <xdr:cNvPr id="429" name="普通建設事業費 （ うち新規整備　）該当値テキスト"/>
        <xdr:cNvSpPr txBox="1"/>
      </xdr:nvSpPr>
      <xdr:spPr>
        <a:xfrm>
          <a:off x="10528300" y="1336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45069</xdr:rowOff>
    </xdr:from>
    <xdr:to>
      <xdr:col>50</xdr:col>
      <xdr:colOff>165100</xdr:colOff>
      <xdr:row>78</xdr:row>
      <xdr:rowOff>146669</xdr:rowOff>
    </xdr:to>
    <xdr:sp macro="" textlink="">
      <xdr:nvSpPr>
        <xdr:cNvPr id="430" name="楕円 429"/>
        <xdr:cNvSpPr/>
      </xdr:nvSpPr>
      <xdr:spPr>
        <a:xfrm>
          <a:off x="9588500" y="134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137796</xdr:rowOff>
    </xdr:from>
    <xdr:ext cx="469744" cy="259045"/>
    <xdr:sp macro="" textlink="">
      <xdr:nvSpPr>
        <xdr:cNvPr id="431" name="テキスト ボックス 430"/>
        <xdr:cNvSpPr txBox="1"/>
      </xdr:nvSpPr>
      <xdr:spPr>
        <a:xfrm>
          <a:off x="9404428" y="1351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53166</xdr:rowOff>
    </xdr:from>
    <xdr:to>
      <xdr:col>46</xdr:col>
      <xdr:colOff>38100</xdr:colOff>
      <xdr:row>78</xdr:row>
      <xdr:rowOff>154766</xdr:rowOff>
    </xdr:to>
    <xdr:sp macro="" textlink="">
      <xdr:nvSpPr>
        <xdr:cNvPr id="432" name="楕円 431"/>
        <xdr:cNvSpPr/>
      </xdr:nvSpPr>
      <xdr:spPr>
        <a:xfrm>
          <a:off x="8699500" y="134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145893</xdr:rowOff>
    </xdr:from>
    <xdr:ext cx="469744" cy="259045"/>
    <xdr:sp macro="" textlink="">
      <xdr:nvSpPr>
        <xdr:cNvPr id="433" name="テキスト ボックス 432"/>
        <xdr:cNvSpPr txBox="1"/>
      </xdr:nvSpPr>
      <xdr:spPr>
        <a:xfrm>
          <a:off x="8515428" y="135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32418</xdr:rowOff>
    </xdr:from>
    <xdr:to>
      <xdr:col>41</xdr:col>
      <xdr:colOff>101600</xdr:colOff>
      <xdr:row>78</xdr:row>
      <xdr:rowOff>134018</xdr:rowOff>
    </xdr:to>
    <xdr:sp macro="" textlink="">
      <xdr:nvSpPr>
        <xdr:cNvPr id="434" name="楕円 433"/>
        <xdr:cNvSpPr/>
      </xdr:nvSpPr>
      <xdr:spPr>
        <a:xfrm>
          <a:off x="7810500" y="134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150545</xdr:rowOff>
    </xdr:from>
    <xdr:ext cx="534377" cy="259045"/>
    <xdr:sp macro="" textlink="">
      <xdr:nvSpPr>
        <xdr:cNvPr id="435" name="テキスト ボックス 434"/>
        <xdr:cNvSpPr txBox="1"/>
      </xdr:nvSpPr>
      <xdr:spPr>
        <a:xfrm>
          <a:off x="7594111" y="131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43788</xdr:rowOff>
    </xdr:from>
    <xdr:to>
      <xdr:col>36</xdr:col>
      <xdr:colOff>165100</xdr:colOff>
      <xdr:row>78</xdr:row>
      <xdr:rowOff>145388</xdr:rowOff>
    </xdr:to>
    <xdr:sp macro="" textlink="">
      <xdr:nvSpPr>
        <xdr:cNvPr id="436" name="楕円 435"/>
        <xdr:cNvSpPr/>
      </xdr:nvSpPr>
      <xdr:spPr>
        <a:xfrm>
          <a:off x="6921500" y="134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136515</xdr:rowOff>
    </xdr:from>
    <xdr:ext cx="469744" cy="259045"/>
    <xdr:sp macro="" textlink="">
      <xdr:nvSpPr>
        <xdr:cNvPr id="437" name="テキスト ボックス 436"/>
        <xdr:cNvSpPr txBox="1"/>
      </xdr:nvSpPr>
      <xdr:spPr>
        <a:xfrm>
          <a:off x="6737428" y="1350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33401</xdr:rowOff>
    </xdr:from>
    <xdr:to>
      <xdr:col>55</xdr:col>
      <xdr:colOff>0</xdr:colOff>
      <xdr:row>97</xdr:row>
      <xdr:rowOff>19309</xdr:rowOff>
    </xdr:to>
    <xdr:cxnSp macro="">
      <xdr:nvCxnSpPr>
        <xdr:cNvPr id="468" name="直線コネクタ 467"/>
        <xdr:cNvCxnSpPr/>
      </xdr:nvCxnSpPr>
      <xdr:spPr>
        <a:xfrm>
          <a:off x="9639300" y="15806801"/>
          <a:ext cx="838200" cy="84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33401</xdr:rowOff>
    </xdr:from>
    <xdr:to>
      <xdr:col>50</xdr:col>
      <xdr:colOff>114300</xdr:colOff>
      <xdr:row>95</xdr:row>
      <xdr:rowOff>43280</xdr:rowOff>
    </xdr:to>
    <xdr:cxnSp macro="">
      <xdr:nvCxnSpPr>
        <xdr:cNvPr id="471" name="直線コネクタ 470"/>
        <xdr:cNvCxnSpPr/>
      </xdr:nvCxnSpPr>
      <xdr:spPr>
        <a:xfrm flipV="1">
          <a:off x="8750300" y="15806801"/>
          <a:ext cx="889000" cy="5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5299</xdr:rowOff>
    </xdr:from>
    <xdr:to>
      <xdr:col>45</xdr:col>
      <xdr:colOff>177800</xdr:colOff>
      <xdr:row>95</xdr:row>
      <xdr:rowOff>43280</xdr:rowOff>
    </xdr:to>
    <xdr:cxnSp macro="">
      <xdr:nvCxnSpPr>
        <xdr:cNvPr id="474" name="直線コネクタ 473"/>
        <xdr:cNvCxnSpPr/>
      </xdr:nvCxnSpPr>
      <xdr:spPr>
        <a:xfrm>
          <a:off x="7861300" y="16293049"/>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5299</xdr:rowOff>
    </xdr:from>
    <xdr:to>
      <xdr:col>41</xdr:col>
      <xdr:colOff>50800</xdr:colOff>
      <xdr:row>96</xdr:row>
      <xdr:rowOff>116252</xdr:rowOff>
    </xdr:to>
    <xdr:cxnSp macro="">
      <xdr:nvCxnSpPr>
        <xdr:cNvPr id="477" name="直線コネクタ 476"/>
        <xdr:cNvCxnSpPr/>
      </xdr:nvCxnSpPr>
      <xdr:spPr>
        <a:xfrm flipV="1">
          <a:off x="6972300" y="16293049"/>
          <a:ext cx="889000" cy="28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139959</xdr:rowOff>
    </xdr:from>
    <xdr:to>
      <xdr:col>55</xdr:col>
      <xdr:colOff>50800</xdr:colOff>
      <xdr:row>97</xdr:row>
      <xdr:rowOff>70109</xdr:rowOff>
    </xdr:to>
    <xdr:sp macro="" textlink="">
      <xdr:nvSpPr>
        <xdr:cNvPr id="487" name="楕円 486"/>
        <xdr:cNvSpPr/>
      </xdr:nvSpPr>
      <xdr:spPr>
        <a:xfrm>
          <a:off x="10426700" y="165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118386</xdr:rowOff>
    </xdr:from>
    <xdr:ext cx="534377" cy="259045"/>
    <xdr:sp macro="" textlink="">
      <xdr:nvSpPr>
        <xdr:cNvPr id="488" name="普通建設事業費 （ うち更新整備　）該当値テキスト"/>
        <xdr:cNvSpPr txBox="1"/>
      </xdr:nvSpPr>
      <xdr:spPr>
        <a:xfrm>
          <a:off x="10528300" y="1657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154051</xdr:rowOff>
    </xdr:from>
    <xdr:to>
      <xdr:col>50</xdr:col>
      <xdr:colOff>165100</xdr:colOff>
      <xdr:row>92</xdr:row>
      <xdr:rowOff>84201</xdr:rowOff>
    </xdr:to>
    <xdr:sp macro="" textlink="">
      <xdr:nvSpPr>
        <xdr:cNvPr id="489" name="楕円 488"/>
        <xdr:cNvSpPr/>
      </xdr:nvSpPr>
      <xdr:spPr>
        <a:xfrm>
          <a:off x="9588500" y="157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100728</xdr:rowOff>
    </xdr:from>
    <xdr:ext cx="534377" cy="259045"/>
    <xdr:sp macro="" textlink="">
      <xdr:nvSpPr>
        <xdr:cNvPr id="490" name="テキスト ボックス 489"/>
        <xdr:cNvSpPr txBox="1"/>
      </xdr:nvSpPr>
      <xdr:spPr>
        <a:xfrm>
          <a:off x="9372111" y="1553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163930</xdr:rowOff>
    </xdr:from>
    <xdr:to>
      <xdr:col>46</xdr:col>
      <xdr:colOff>38100</xdr:colOff>
      <xdr:row>95</xdr:row>
      <xdr:rowOff>94080</xdr:rowOff>
    </xdr:to>
    <xdr:sp macro="" textlink="">
      <xdr:nvSpPr>
        <xdr:cNvPr id="491" name="楕円 490"/>
        <xdr:cNvSpPr/>
      </xdr:nvSpPr>
      <xdr:spPr>
        <a:xfrm>
          <a:off x="8699500" y="162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110607</xdr:rowOff>
    </xdr:from>
    <xdr:ext cx="534377" cy="259045"/>
    <xdr:sp macro="" textlink="">
      <xdr:nvSpPr>
        <xdr:cNvPr id="492" name="テキスト ボックス 491"/>
        <xdr:cNvSpPr txBox="1"/>
      </xdr:nvSpPr>
      <xdr:spPr>
        <a:xfrm>
          <a:off x="8483111" y="16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125949</xdr:rowOff>
    </xdr:from>
    <xdr:to>
      <xdr:col>41</xdr:col>
      <xdr:colOff>101600</xdr:colOff>
      <xdr:row>95</xdr:row>
      <xdr:rowOff>56099</xdr:rowOff>
    </xdr:to>
    <xdr:sp macro="" textlink="">
      <xdr:nvSpPr>
        <xdr:cNvPr id="493" name="楕円 492"/>
        <xdr:cNvSpPr/>
      </xdr:nvSpPr>
      <xdr:spPr>
        <a:xfrm>
          <a:off x="7810500" y="162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72626</xdr:rowOff>
    </xdr:from>
    <xdr:ext cx="534377" cy="259045"/>
    <xdr:sp macro="" textlink="">
      <xdr:nvSpPr>
        <xdr:cNvPr id="494" name="テキスト ボックス 493"/>
        <xdr:cNvSpPr txBox="1"/>
      </xdr:nvSpPr>
      <xdr:spPr>
        <a:xfrm>
          <a:off x="7594111" y="160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65452</xdr:rowOff>
    </xdr:from>
    <xdr:to>
      <xdr:col>36</xdr:col>
      <xdr:colOff>165100</xdr:colOff>
      <xdr:row>96</xdr:row>
      <xdr:rowOff>167052</xdr:rowOff>
    </xdr:to>
    <xdr:sp macro="" textlink="">
      <xdr:nvSpPr>
        <xdr:cNvPr id="495" name="楕円 494"/>
        <xdr:cNvSpPr/>
      </xdr:nvSpPr>
      <xdr:spPr>
        <a:xfrm>
          <a:off x="6921500" y="165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12129</xdr:rowOff>
    </xdr:from>
    <xdr:ext cx="534377" cy="259045"/>
    <xdr:sp macro="" textlink="">
      <xdr:nvSpPr>
        <xdr:cNvPr id="496" name="テキスト ボックス 495"/>
        <xdr:cNvSpPr txBox="1"/>
      </xdr:nvSpPr>
      <xdr:spPr>
        <a:xfrm>
          <a:off x="6705111" y="162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4191</xdr:rowOff>
    </xdr:from>
    <xdr:to>
      <xdr:col>85</xdr:col>
      <xdr:colOff>127000</xdr:colOff>
      <xdr:row>38</xdr:row>
      <xdr:rowOff>17793</xdr:rowOff>
    </xdr:to>
    <xdr:cxnSp macro="">
      <xdr:nvCxnSpPr>
        <xdr:cNvPr id="525" name="直線コネクタ 524"/>
        <xdr:cNvCxnSpPr/>
      </xdr:nvCxnSpPr>
      <xdr:spPr>
        <a:xfrm flipV="1">
          <a:off x="15481300" y="6519291"/>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17793</xdr:rowOff>
    </xdr:from>
    <xdr:to>
      <xdr:col>81</xdr:col>
      <xdr:colOff>50800</xdr:colOff>
      <xdr:row>38</xdr:row>
      <xdr:rowOff>36055</xdr:rowOff>
    </xdr:to>
    <xdr:cxnSp macro="">
      <xdr:nvCxnSpPr>
        <xdr:cNvPr id="528" name="直線コネクタ 527"/>
        <xdr:cNvCxnSpPr/>
      </xdr:nvCxnSpPr>
      <xdr:spPr>
        <a:xfrm flipV="1">
          <a:off x="14592300" y="6532893"/>
          <a:ext cx="8890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2036</xdr:rowOff>
    </xdr:from>
    <xdr:ext cx="469744" cy="259045"/>
    <xdr:sp macro="" textlink="">
      <xdr:nvSpPr>
        <xdr:cNvPr id="530" name="テキスト ボックス 529"/>
        <xdr:cNvSpPr txBox="1"/>
      </xdr:nvSpPr>
      <xdr:spPr>
        <a:xfrm>
          <a:off x="15246428" y="66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36055</xdr:rowOff>
    </xdr:from>
    <xdr:to>
      <xdr:col>76</xdr:col>
      <xdr:colOff>114300</xdr:colOff>
      <xdr:row>38</xdr:row>
      <xdr:rowOff>130099</xdr:rowOff>
    </xdr:to>
    <xdr:cxnSp macro="">
      <xdr:nvCxnSpPr>
        <xdr:cNvPr id="531" name="直線コネクタ 530"/>
        <xdr:cNvCxnSpPr/>
      </xdr:nvCxnSpPr>
      <xdr:spPr>
        <a:xfrm flipV="1">
          <a:off x="13703300" y="6551155"/>
          <a:ext cx="889000" cy="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130099</xdr:rowOff>
    </xdr:from>
    <xdr:to>
      <xdr:col>71</xdr:col>
      <xdr:colOff>177800</xdr:colOff>
      <xdr:row>38</xdr:row>
      <xdr:rowOff>149072</xdr:rowOff>
    </xdr:to>
    <xdr:cxnSp macro="">
      <xdr:nvCxnSpPr>
        <xdr:cNvPr id="534" name="直線コネクタ 533"/>
        <xdr:cNvCxnSpPr/>
      </xdr:nvCxnSpPr>
      <xdr:spPr>
        <a:xfrm flipV="1">
          <a:off x="12814300" y="6645199"/>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80027</xdr:rowOff>
    </xdr:from>
    <xdr:ext cx="378565" cy="259045"/>
    <xdr:sp macro="" textlink="">
      <xdr:nvSpPr>
        <xdr:cNvPr id="536" name="テキスト ボックス 535"/>
        <xdr:cNvSpPr txBox="1"/>
      </xdr:nvSpPr>
      <xdr:spPr>
        <a:xfrm>
          <a:off x="13514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28427</xdr:rowOff>
    </xdr:from>
    <xdr:ext cx="469744" cy="259045"/>
    <xdr:sp macro="" textlink="">
      <xdr:nvSpPr>
        <xdr:cNvPr id="538" name="テキスト ボックス 537"/>
        <xdr:cNvSpPr txBox="1"/>
      </xdr:nvSpPr>
      <xdr:spPr>
        <a:xfrm>
          <a:off x="12579428" y="67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124841</xdr:rowOff>
    </xdr:from>
    <xdr:to>
      <xdr:col>85</xdr:col>
      <xdr:colOff>177800</xdr:colOff>
      <xdr:row>38</xdr:row>
      <xdr:rowOff>54990</xdr:rowOff>
    </xdr:to>
    <xdr:sp macro="" textlink="">
      <xdr:nvSpPr>
        <xdr:cNvPr id="544" name="楕円 543"/>
        <xdr:cNvSpPr/>
      </xdr:nvSpPr>
      <xdr:spPr>
        <a:xfrm>
          <a:off x="162687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147718</xdr:rowOff>
    </xdr:from>
    <xdr:ext cx="534377" cy="259045"/>
    <xdr:sp macro="" textlink="">
      <xdr:nvSpPr>
        <xdr:cNvPr id="545" name="災害復旧事業費該当値テキスト"/>
        <xdr:cNvSpPr txBox="1"/>
      </xdr:nvSpPr>
      <xdr:spPr>
        <a:xfrm>
          <a:off x="16370300" y="63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138443</xdr:rowOff>
    </xdr:from>
    <xdr:to>
      <xdr:col>81</xdr:col>
      <xdr:colOff>101600</xdr:colOff>
      <xdr:row>38</xdr:row>
      <xdr:rowOff>68593</xdr:rowOff>
    </xdr:to>
    <xdr:sp macro="" textlink="">
      <xdr:nvSpPr>
        <xdr:cNvPr id="546" name="楕円 545"/>
        <xdr:cNvSpPr/>
      </xdr:nvSpPr>
      <xdr:spPr>
        <a:xfrm>
          <a:off x="15430500" y="64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85120</xdr:rowOff>
    </xdr:from>
    <xdr:ext cx="534377" cy="259045"/>
    <xdr:sp macro="" textlink="">
      <xdr:nvSpPr>
        <xdr:cNvPr id="547" name="テキスト ボックス 546"/>
        <xdr:cNvSpPr txBox="1"/>
      </xdr:nvSpPr>
      <xdr:spPr>
        <a:xfrm>
          <a:off x="15214111" y="62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156705</xdr:rowOff>
    </xdr:from>
    <xdr:to>
      <xdr:col>76</xdr:col>
      <xdr:colOff>165100</xdr:colOff>
      <xdr:row>38</xdr:row>
      <xdr:rowOff>86855</xdr:rowOff>
    </xdr:to>
    <xdr:sp macro="" textlink="">
      <xdr:nvSpPr>
        <xdr:cNvPr id="548" name="楕円 547"/>
        <xdr:cNvSpPr/>
      </xdr:nvSpPr>
      <xdr:spPr>
        <a:xfrm>
          <a:off x="14541500" y="65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103382</xdr:rowOff>
    </xdr:from>
    <xdr:ext cx="534377" cy="259045"/>
    <xdr:sp macro="" textlink="">
      <xdr:nvSpPr>
        <xdr:cNvPr id="549" name="テキスト ボックス 548"/>
        <xdr:cNvSpPr txBox="1"/>
      </xdr:nvSpPr>
      <xdr:spPr>
        <a:xfrm>
          <a:off x="14325111" y="62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79299</xdr:rowOff>
    </xdr:from>
    <xdr:to>
      <xdr:col>72</xdr:col>
      <xdr:colOff>38100</xdr:colOff>
      <xdr:row>39</xdr:row>
      <xdr:rowOff>9449</xdr:rowOff>
    </xdr:to>
    <xdr:sp macro="" textlink="">
      <xdr:nvSpPr>
        <xdr:cNvPr id="550" name="楕円 549"/>
        <xdr:cNvSpPr/>
      </xdr:nvSpPr>
      <xdr:spPr>
        <a:xfrm>
          <a:off x="13652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25976</xdr:rowOff>
    </xdr:from>
    <xdr:ext cx="469744" cy="259045"/>
    <xdr:sp macro="" textlink="">
      <xdr:nvSpPr>
        <xdr:cNvPr id="551" name="テキスト ボックス 550"/>
        <xdr:cNvSpPr txBox="1"/>
      </xdr:nvSpPr>
      <xdr:spPr>
        <a:xfrm>
          <a:off x="13468428" y="6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98272</xdr:rowOff>
    </xdr:from>
    <xdr:to>
      <xdr:col>67</xdr:col>
      <xdr:colOff>101600</xdr:colOff>
      <xdr:row>39</xdr:row>
      <xdr:rowOff>28422</xdr:rowOff>
    </xdr:to>
    <xdr:sp macro="" textlink="">
      <xdr:nvSpPr>
        <xdr:cNvPr id="552" name="楕円 551"/>
        <xdr:cNvSpPr/>
      </xdr:nvSpPr>
      <xdr:spPr>
        <a:xfrm>
          <a:off x="12763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44950</xdr:rowOff>
    </xdr:from>
    <xdr:ext cx="469744" cy="259045"/>
    <xdr:sp macro="" textlink="">
      <xdr:nvSpPr>
        <xdr:cNvPr id="553" name="テキスト ボックス 552"/>
        <xdr:cNvSpPr txBox="1"/>
      </xdr:nvSpPr>
      <xdr:spPr>
        <a:xfrm>
          <a:off x="12579428" y="63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91763</xdr:rowOff>
    </xdr:from>
    <xdr:to>
      <xdr:col>85</xdr:col>
      <xdr:colOff>127000</xdr:colOff>
      <xdr:row>71</xdr:row>
      <xdr:rowOff>134374</xdr:rowOff>
    </xdr:to>
    <xdr:cxnSp macro="">
      <xdr:nvCxnSpPr>
        <xdr:cNvPr id="629" name="直線コネクタ 628"/>
        <xdr:cNvCxnSpPr/>
      </xdr:nvCxnSpPr>
      <xdr:spPr>
        <a:xfrm flipV="1">
          <a:off x="15481300" y="12264713"/>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134374</xdr:rowOff>
    </xdr:from>
    <xdr:to>
      <xdr:col>81</xdr:col>
      <xdr:colOff>50800</xdr:colOff>
      <xdr:row>72</xdr:row>
      <xdr:rowOff>29355</xdr:rowOff>
    </xdr:to>
    <xdr:cxnSp macro="">
      <xdr:nvCxnSpPr>
        <xdr:cNvPr id="632" name="直線コネクタ 631"/>
        <xdr:cNvCxnSpPr/>
      </xdr:nvCxnSpPr>
      <xdr:spPr>
        <a:xfrm flipV="1">
          <a:off x="14592300" y="12307324"/>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25149</xdr:rowOff>
    </xdr:from>
    <xdr:to>
      <xdr:col>76</xdr:col>
      <xdr:colOff>114300</xdr:colOff>
      <xdr:row>72</xdr:row>
      <xdr:rowOff>29355</xdr:rowOff>
    </xdr:to>
    <xdr:cxnSp macro="">
      <xdr:nvCxnSpPr>
        <xdr:cNvPr id="635" name="直線コネクタ 634"/>
        <xdr:cNvCxnSpPr/>
      </xdr:nvCxnSpPr>
      <xdr:spPr>
        <a:xfrm>
          <a:off x="13703300" y="1236954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23434</xdr:rowOff>
    </xdr:from>
    <xdr:to>
      <xdr:col>71</xdr:col>
      <xdr:colOff>177800</xdr:colOff>
      <xdr:row>72</xdr:row>
      <xdr:rowOff>25149</xdr:rowOff>
    </xdr:to>
    <xdr:cxnSp macro="">
      <xdr:nvCxnSpPr>
        <xdr:cNvPr id="638" name="直線コネクタ 637"/>
        <xdr:cNvCxnSpPr/>
      </xdr:nvCxnSpPr>
      <xdr:spPr>
        <a:xfrm>
          <a:off x="12814300" y="12367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40963</xdr:rowOff>
    </xdr:from>
    <xdr:to>
      <xdr:col>85</xdr:col>
      <xdr:colOff>177800</xdr:colOff>
      <xdr:row>71</xdr:row>
      <xdr:rowOff>142563</xdr:rowOff>
    </xdr:to>
    <xdr:sp macro="" textlink="">
      <xdr:nvSpPr>
        <xdr:cNvPr id="648" name="楕円 647"/>
        <xdr:cNvSpPr/>
      </xdr:nvSpPr>
      <xdr:spPr>
        <a:xfrm>
          <a:off x="16268700" y="122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63840</xdr:rowOff>
    </xdr:from>
    <xdr:ext cx="534377" cy="259045"/>
    <xdr:sp macro="" textlink="">
      <xdr:nvSpPr>
        <xdr:cNvPr id="649" name="公債費該当値テキスト"/>
        <xdr:cNvSpPr txBox="1"/>
      </xdr:nvSpPr>
      <xdr:spPr>
        <a:xfrm>
          <a:off x="16370300" y="120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83574</xdr:rowOff>
    </xdr:from>
    <xdr:to>
      <xdr:col>81</xdr:col>
      <xdr:colOff>101600</xdr:colOff>
      <xdr:row>72</xdr:row>
      <xdr:rowOff>13724</xdr:rowOff>
    </xdr:to>
    <xdr:sp macro="" textlink="">
      <xdr:nvSpPr>
        <xdr:cNvPr id="650" name="楕円 649"/>
        <xdr:cNvSpPr/>
      </xdr:nvSpPr>
      <xdr:spPr>
        <a:xfrm>
          <a:off x="15430500" y="122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30251</xdr:rowOff>
    </xdr:from>
    <xdr:ext cx="534377" cy="259045"/>
    <xdr:sp macro="" textlink="">
      <xdr:nvSpPr>
        <xdr:cNvPr id="651" name="テキスト ボックス 650"/>
        <xdr:cNvSpPr txBox="1"/>
      </xdr:nvSpPr>
      <xdr:spPr>
        <a:xfrm>
          <a:off x="15214111" y="120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150005</xdr:rowOff>
    </xdr:from>
    <xdr:to>
      <xdr:col>76</xdr:col>
      <xdr:colOff>165100</xdr:colOff>
      <xdr:row>72</xdr:row>
      <xdr:rowOff>80155</xdr:rowOff>
    </xdr:to>
    <xdr:sp macro="" textlink="">
      <xdr:nvSpPr>
        <xdr:cNvPr id="652" name="楕円 651"/>
        <xdr:cNvSpPr/>
      </xdr:nvSpPr>
      <xdr:spPr>
        <a:xfrm>
          <a:off x="14541500" y="123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96682</xdr:rowOff>
    </xdr:from>
    <xdr:ext cx="534377" cy="259045"/>
    <xdr:sp macro="" textlink="">
      <xdr:nvSpPr>
        <xdr:cNvPr id="653" name="テキスト ボックス 652"/>
        <xdr:cNvSpPr txBox="1"/>
      </xdr:nvSpPr>
      <xdr:spPr>
        <a:xfrm>
          <a:off x="14325111" y="120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145799</xdr:rowOff>
    </xdr:from>
    <xdr:to>
      <xdr:col>72</xdr:col>
      <xdr:colOff>38100</xdr:colOff>
      <xdr:row>72</xdr:row>
      <xdr:rowOff>75949</xdr:rowOff>
    </xdr:to>
    <xdr:sp macro="" textlink="">
      <xdr:nvSpPr>
        <xdr:cNvPr id="654" name="楕円 653"/>
        <xdr:cNvSpPr/>
      </xdr:nvSpPr>
      <xdr:spPr>
        <a:xfrm>
          <a:off x="13652500" y="123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92476</xdr:rowOff>
    </xdr:from>
    <xdr:ext cx="534377" cy="259045"/>
    <xdr:sp macro="" textlink="">
      <xdr:nvSpPr>
        <xdr:cNvPr id="655" name="テキスト ボックス 654"/>
        <xdr:cNvSpPr txBox="1"/>
      </xdr:nvSpPr>
      <xdr:spPr>
        <a:xfrm>
          <a:off x="13436111" y="120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144084</xdr:rowOff>
    </xdr:from>
    <xdr:to>
      <xdr:col>67</xdr:col>
      <xdr:colOff>101600</xdr:colOff>
      <xdr:row>72</xdr:row>
      <xdr:rowOff>74234</xdr:rowOff>
    </xdr:to>
    <xdr:sp macro="" textlink="">
      <xdr:nvSpPr>
        <xdr:cNvPr id="656" name="楕円 655"/>
        <xdr:cNvSpPr/>
      </xdr:nvSpPr>
      <xdr:spPr>
        <a:xfrm>
          <a:off x="12763500" y="12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90761</xdr:rowOff>
    </xdr:from>
    <xdr:ext cx="534377" cy="259045"/>
    <xdr:sp macro="" textlink="">
      <xdr:nvSpPr>
        <xdr:cNvPr id="657" name="テキスト ボックス 656"/>
        <xdr:cNvSpPr txBox="1"/>
      </xdr:nvSpPr>
      <xdr:spPr>
        <a:xfrm>
          <a:off x="12547111" y="120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154377</xdr:rowOff>
    </xdr:from>
    <xdr:to>
      <xdr:col>85</xdr:col>
      <xdr:colOff>127000</xdr:colOff>
      <xdr:row>98</xdr:row>
      <xdr:rowOff>71554</xdr:rowOff>
    </xdr:to>
    <xdr:cxnSp macro="">
      <xdr:nvCxnSpPr>
        <xdr:cNvPr id="684" name="直線コネクタ 683"/>
        <xdr:cNvCxnSpPr/>
      </xdr:nvCxnSpPr>
      <xdr:spPr>
        <a:xfrm flipV="1">
          <a:off x="15481300" y="16785027"/>
          <a:ext cx="838200" cy="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71554</xdr:rowOff>
    </xdr:from>
    <xdr:to>
      <xdr:col>81</xdr:col>
      <xdr:colOff>50800</xdr:colOff>
      <xdr:row>98</xdr:row>
      <xdr:rowOff>80744</xdr:rowOff>
    </xdr:to>
    <xdr:cxnSp macro="">
      <xdr:nvCxnSpPr>
        <xdr:cNvPr id="687" name="直線コネクタ 686"/>
        <xdr:cNvCxnSpPr/>
      </xdr:nvCxnSpPr>
      <xdr:spPr>
        <a:xfrm flipV="1">
          <a:off x="14592300" y="1687365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16280</xdr:rowOff>
    </xdr:from>
    <xdr:to>
      <xdr:col>76</xdr:col>
      <xdr:colOff>114300</xdr:colOff>
      <xdr:row>98</xdr:row>
      <xdr:rowOff>80744</xdr:rowOff>
    </xdr:to>
    <xdr:cxnSp macro="">
      <xdr:nvCxnSpPr>
        <xdr:cNvPr id="690" name="直線コネクタ 689"/>
        <xdr:cNvCxnSpPr/>
      </xdr:nvCxnSpPr>
      <xdr:spPr>
        <a:xfrm>
          <a:off x="13703300" y="16132580"/>
          <a:ext cx="889000" cy="75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16280</xdr:rowOff>
    </xdr:from>
    <xdr:to>
      <xdr:col>71</xdr:col>
      <xdr:colOff>177800</xdr:colOff>
      <xdr:row>98</xdr:row>
      <xdr:rowOff>34156</xdr:rowOff>
    </xdr:to>
    <xdr:cxnSp macro="">
      <xdr:nvCxnSpPr>
        <xdr:cNvPr id="693" name="直線コネクタ 692"/>
        <xdr:cNvCxnSpPr/>
      </xdr:nvCxnSpPr>
      <xdr:spPr>
        <a:xfrm flipV="1">
          <a:off x="12814300" y="16132580"/>
          <a:ext cx="889000" cy="70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103577</xdr:rowOff>
    </xdr:from>
    <xdr:to>
      <xdr:col>85</xdr:col>
      <xdr:colOff>177800</xdr:colOff>
      <xdr:row>98</xdr:row>
      <xdr:rowOff>33727</xdr:rowOff>
    </xdr:to>
    <xdr:sp macro="" textlink="">
      <xdr:nvSpPr>
        <xdr:cNvPr id="703" name="楕円 702"/>
        <xdr:cNvSpPr/>
      </xdr:nvSpPr>
      <xdr:spPr>
        <a:xfrm>
          <a:off x="16268700" y="167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18504</xdr:rowOff>
    </xdr:from>
    <xdr:ext cx="469744" cy="259045"/>
    <xdr:sp macro="" textlink="">
      <xdr:nvSpPr>
        <xdr:cNvPr id="704" name="積立金該当値テキスト"/>
        <xdr:cNvSpPr txBox="1"/>
      </xdr:nvSpPr>
      <xdr:spPr>
        <a:xfrm>
          <a:off x="16370300" y="166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20754</xdr:rowOff>
    </xdr:from>
    <xdr:to>
      <xdr:col>81</xdr:col>
      <xdr:colOff>101600</xdr:colOff>
      <xdr:row>98</xdr:row>
      <xdr:rowOff>122354</xdr:rowOff>
    </xdr:to>
    <xdr:sp macro="" textlink="">
      <xdr:nvSpPr>
        <xdr:cNvPr id="705" name="楕円 704"/>
        <xdr:cNvSpPr/>
      </xdr:nvSpPr>
      <xdr:spPr>
        <a:xfrm>
          <a:off x="15430500" y="168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113481</xdr:rowOff>
    </xdr:from>
    <xdr:ext cx="469744" cy="259045"/>
    <xdr:sp macro="" textlink="">
      <xdr:nvSpPr>
        <xdr:cNvPr id="706" name="テキスト ボックス 705"/>
        <xdr:cNvSpPr txBox="1"/>
      </xdr:nvSpPr>
      <xdr:spPr>
        <a:xfrm>
          <a:off x="15246428" y="1691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29944</xdr:rowOff>
    </xdr:from>
    <xdr:to>
      <xdr:col>76</xdr:col>
      <xdr:colOff>165100</xdr:colOff>
      <xdr:row>98</xdr:row>
      <xdr:rowOff>131544</xdr:rowOff>
    </xdr:to>
    <xdr:sp macro="" textlink="">
      <xdr:nvSpPr>
        <xdr:cNvPr id="707" name="楕円 706"/>
        <xdr:cNvSpPr/>
      </xdr:nvSpPr>
      <xdr:spPr>
        <a:xfrm>
          <a:off x="14541500" y="168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122671</xdr:rowOff>
    </xdr:from>
    <xdr:ext cx="469744" cy="259045"/>
    <xdr:sp macro="" textlink="">
      <xdr:nvSpPr>
        <xdr:cNvPr id="708" name="テキスト ボックス 707"/>
        <xdr:cNvSpPr txBox="1"/>
      </xdr:nvSpPr>
      <xdr:spPr>
        <a:xfrm>
          <a:off x="14357428" y="169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136930</xdr:rowOff>
    </xdr:from>
    <xdr:to>
      <xdr:col>72</xdr:col>
      <xdr:colOff>38100</xdr:colOff>
      <xdr:row>94</xdr:row>
      <xdr:rowOff>67080</xdr:rowOff>
    </xdr:to>
    <xdr:sp macro="" textlink="">
      <xdr:nvSpPr>
        <xdr:cNvPr id="709" name="楕円 708"/>
        <xdr:cNvSpPr/>
      </xdr:nvSpPr>
      <xdr:spPr>
        <a:xfrm>
          <a:off x="13652500" y="160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83607</xdr:rowOff>
    </xdr:from>
    <xdr:ext cx="534377" cy="259045"/>
    <xdr:sp macro="" textlink="">
      <xdr:nvSpPr>
        <xdr:cNvPr id="710" name="テキスト ボックス 709"/>
        <xdr:cNvSpPr txBox="1"/>
      </xdr:nvSpPr>
      <xdr:spPr>
        <a:xfrm>
          <a:off x="13436111" y="158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154806</xdr:rowOff>
    </xdr:from>
    <xdr:to>
      <xdr:col>67</xdr:col>
      <xdr:colOff>101600</xdr:colOff>
      <xdr:row>98</xdr:row>
      <xdr:rowOff>84956</xdr:rowOff>
    </xdr:to>
    <xdr:sp macro="" textlink="">
      <xdr:nvSpPr>
        <xdr:cNvPr id="711" name="楕円 710"/>
        <xdr:cNvSpPr/>
      </xdr:nvSpPr>
      <xdr:spPr>
        <a:xfrm>
          <a:off x="12763500" y="167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76083</xdr:rowOff>
    </xdr:from>
    <xdr:ext cx="469744" cy="259045"/>
    <xdr:sp macro="" textlink="">
      <xdr:nvSpPr>
        <xdr:cNvPr id="712" name="テキスト ボックス 711"/>
        <xdr:cNvSpPr txBox="1"/>
      </xdr:nvSpPr>
      <xdr:spPr>
        <a:xfrm>
          <a:off x="12579428" y="1687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17235</xdr:rowOff>
    </xdr:from>
    <xdr:to>
      <xdr:col>116</xdr:col>
      <xdr:colOff>63500</xdr:colOff>
      <xdr:row>38</xdr:row>
      <xdr:rowOff>105301</xdr:rowOff>
    </xdr:to>
    <xdr:cxnSp macro="">
      <xdr:nvCxnSpPr>
        <xdr:cNvPr id="743" name="直線コネクタ 742"/>
        <xdr:cNvCxnSpPr/>
      </xdr:nvCxnSpPr>
      <xdr:spPr>
        <a:xfrm flipV="1">
          <a:off x="21323300" y="6532335"/>
          <a:ext cx="838200" cy="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105301</xdr:rowOff>
    </xdr:from>
    <xdr:to>
      <xdr:col>111</xdr:col>
      <xdr:colOff>177800</xdr:colOff>
      <xdr:row>39</xdr:row>
      <xdr:rowOff>98878</xdr:rowOff>
    </xdr:to>
    <xdr:cxnSp macro="">
      <xdr:nvCxnSpPr>
        <xdr:cNvPr id="746" name="直線コネクタ 745"/>
        <xdr:cNvCxnSpPr/>
      </xdr:nvCxnSpPr>
      <xdr:spPr>
        <a:xfrm flipV="1">
          <a:off x="20434300" y="6620401"/>
          <a:ext cx="889000" cy="1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34435</xdr:rowOff>
    </xdr:from>
    <xdr:to>
      <xdr:col>102</xdr:col>
      <xdr:colOff>114300</xdr:colOff>
      <xdr:row>39</xdr:row>
      <xdr:rowOff>98878</xdr:rowOff>
    </xdr:to>
    <xdr:cxnSp macro="">
      <xdr:nvCxnSpPr>
        <xdr:cNvPr id="752" name="直線コネクタ 751"/>
        <xdr:cNvCxnSpPr/>
      </xdr:nvCxnSpPr>
      <xdr:spPr>
        <a:xfrm>
          <a:off x="18656300" y="6720985"/>
          <a:ext cx="889000" cy="6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137886</xdr:rowOff>
    </xdr:from>
    <xdr:to>
      <xdr:col>116</xdr:col>
      <xdr:colOff>114300</xdr:colOff>
      <xdr:row>38</xdr:row>
      <xdr:rowOff>68036</xdr:rowOff>
    </xdr:to>
    <xdr:sp macro="" textlink="">
      <xdr:nvSpPr>
        <xdr:cNvPr id="762" name="楕円 761"/>
        <xdr:cNvSpPr/>
      </xdr:nvSpPr>
      <xdr:spPr>
        <a:xfrm>
          <a:off x="22110700" y="64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116313</xdr:rowOff>
    </xdr:from>
    <xdr:ext cx="469744" cy="259045"/>
    <xdr:sp macro="" textlink="">
      <xdr:nvSpPr>
        <xdr:cNvPr id="763" name="投資及び出資金該当値テキスト"/>
        <xdr:cNvSpPr txBox="1"/>
      </xdr:nvSpPr>
      <xdr:spPr>
        <a:xfrm>
          <a:off x="22212300" y="645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54501</xdr:rowOff>
    </xdr:from>
    <xdr:to>
      <xdr:col>112</xdr:col>
      <xdr:colOff>38100</xdr:colOff>
      <xdr:row>38</xdr:row>
      <xdr:rowOff>156101</xdr:rowOff>
    </xdr:to>
    <xdr:sp macro="" textlink="">
      <xdr:nvSpPr>
        <xdr:cNvPr id="764" name="楕円 763"/>
        <xdr:cNvSpPr/>
      </xdr:nvSpPr>
      <xdr:spPr>
        <a:xfrm>
          <a:off x="21272500" y="65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147228</xdr:rowOff>
    </xdr:from>
    <xdr:ext cx="469744" cy="259045"/>
    <xdr:sp macro="" textlink="">
      <xdr:nvSpPr>
        <xdr:cNvPr id="765" name="テキスト ボックス 764"/>
        <xdr:cNvSpPr txBox="1"/>
      </xdr:nvSpPr>
      <xdr:spPr>
        <a:xfrm>
          <a:off x="21088428" y="66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155085</xdr:rowOff>
    </xdr:from>
    <xdr:to>
      <xdr:col>98</xdr:col>
      <xdr:colOff>38100</xdr:colOff>
      <xdr:row>39</xdr:row>
      <xdr:rowOff>85235</xdr:rowOff>
    </xdr:to>
    <xdr:sp macro="" textlink="">
      <xdr:nvSpPr>
        <xdr:cNvPr id="770" name="楕円 769"/>
        <xdr:cNvSpPr/>
      </xdr:nvSpPr>
      <xdr:spPr>
        <a:xfrm>
          <a:off x="18605500" y="66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76362</xdr:rowOff>
    </xdr:from>
    <xdr:ext cx="378565" cy="259045"/>
    <xdr:sp macro="" textlink="">
      <xdr:nvSpPr>
        <xdr:cNvPr id="771" name="テキスト ボックス 770"/>
        <xdr:cNvSpPr txBox="1"/>
      </xdr:nvSpPr>
      <xdr:spPr>
        <a:xfrm>
          <a:off x="18467017" y="676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95923</xdr:rowOff>
    </xdr:from>
    <xdr:to>
      <xdr:col>116</xdr:col>
      <xdr:colOff>63500</xdr:colOff>
      <xdr:row>55</xdr:row>
      <xdr:rowOff>4940</xdr:rowOff>
    </xdr:to>
    <xdr:cxnSp macro="">
      <xdr:nvCxnSpPr>
        <xdr:cNvPr id="796" name="直線コネクタ 795"/>
        <xdr:cNvCxnSpPr/>
      </xdr:nvCxnSpPr>
      <xdr:spPr>
        <a:xfrm>
          <a:off x="21323300" y="9354223"/>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79521</xdr:rowOff>
    </xdr:from>
    <xdr:to>
      <xdr:col>111</xdr:col>
      <xdr:colOff>177800</xdr:colOff>
      <xdr:row>54</xdr:row>
      <xdr:rowOff>95923</xdr:rowOff>
    </xdr:to>
    <xdr:cxnSp macro="">
      <xdr:nvCxnSpPr>
        <xdr:cNvPr id="799" name="直線コネクタ 798"/>
        <xdr:cNvCxnSpPr/>
      </xdr:nvCxnSpPr>
      <xdr:spPr>
        <a:xfrm>
          <a:off x="20434300" y="9337821"/>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1" name="テキスト ボックス 800"/>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72778</xdr:rowOff>
    </xdr:from>
    <xdr:to>
      <xdr:col>107</xdr:col>
      <xdr:colOff>50800</xdr:colOff>
      <xdr:row>54</xdr:row>
      <xdr:rowOff>79521</xdr:rowOff>
    </xdr:to>
    <xdr:cxnSp macro="">
      <xdr:nvCxnSpPr>
        <xdr:cNvPr id="802" name="直線コネクタ 801"/>
        <xdr:cNvCxnSpPr/>
      </xdr:nvCxnSpPr>
      <xdr:spPr>
        <a:xfrm>
          <a:off x="19545300" y="933107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4" name="テキスト ボックス 803"/>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46260</xdr:rowOff>
    </xdr:from>
    <xdr:to>
      <xdr:col>102</xdr:col>
      <xdr:colOff>114300</xdr:colOff>
      <xdr:row>54</xdr:row>
      <xdr:rowOff>72778</xdr:rowOff>
    </xdr:to>
    <xdr:cxnSp macro="">
      <xdr:nvCxnSpPr>
        <xdr:cNvPr id="805" name="直線コネクタ 804"/>
        <xdr:cNvCxnSpPr/>
      </xdr:nvCxnSpPr>
      <xdr:spPr>
        <a:xfrm>
          <a:off x="18656300" y="930456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7" name="テキスト ボックス 806"/>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09" name="テキスト ボックス 808"/>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125590</xdr:rowOff>
    </xdr:from>
    <xdr:to>
      <xdr:col>116</xdr:col>
      <xdr:colOff>114300</xdr:colOff>
      <xdr:row>55</xdr:row>
      <xdr:rowOff>55740</xdr:rowOff>
    </xdr:to>
    <xdr:sp macro="" textlink="">
      <xdr:nvSpPr>
        <xdr:cNvPr id="815" name="楕円 814"/>
        <xdr:cNvSpPr/>
      </xdr:nvSpPr>
      <xdr:spPr>
        <a:xfrm>
          <a:off x="22110700" y="93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148467</xdr:rowOff>
    </xdr:from>
    <xdr:ext cx="469744" cy="259045"/>
    <xdr:sp macro="" textlink="">
      <xdr:nvSpPr>
        <xdr:cNvPr id="816" name="貸付金該当値テキスト"/>
        <xdr:cNvSpPr txBox="1"/>
      </xdr:nvSpPr>
      <xdr:spPr>
        <a:xfrm>
          <a:off x="22212300" y="923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45123</xdr:rowOff>
    </xdr:from>
    <xdr:to>
      <xdr:col>112</xdr:col>
      <xdr:colOff>38100</xdr:colOff>
      <xdr:row>54</xdr:row>
      <xdr:rowOff>146723</xdr:rowOff>
    </xdr:to>
    <xdr:sp macro="" textlink="">
      <xdr:nvSpPr>
        <xdr:cNvPr id="817" name="楕円 816"/>
        <xdr:cNvSpPr/>
      </xdr:nvSpPr>
      <xdr:spPr>
        <a:xfrm>
          <a:off x="212725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163250</xdr:rowOff>
    </xdr:from>
    <xdr:ext cx="534377" cy="259045"/>
    <xdr:sp macro="" textlink="">
      <xdr:nvSpPr>
        <xdr:cNvPr id="818" name="テキスト ボックス 817"/>
        <xdr:cNvSpPr txBox="1"/>
      </xdr:nvSpPr>
      <xdr:spPr>
        <a:xfrm>
          <a:off x="21056111" y="90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28721</xdr:rowOff>
    </xdr:from>
    <xdr:to>
      <xdr:col>107</xdr:col>
      <xdr:colOff>101600</xdr:colOff>
      <xdr:row>54</xdr:row>
      <xdr:rowOff>130321</xdr:rowOff>
    </xdr:to>
    <xdr:sp macro="" textlink="">
      <xdr:nvSpPr>
        <xdr:cNvPr id="819" name="楕円 818"/>
        <xdr:cNvSpPr/>
      </xdr:nvSpPr>
      <xdr:spPr>
        <a:xfrm>
          <a:off x="20383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146848</xdr:rowOff>
    </xdr:from>
    <xdr:ext cx="534377" cy="259045"/>
    <xdr:sp macro="" textlink="">
      <xdr:nvSpPr>
        <xdr:cNvPr id="820" name="テキスト ボックス 819"/>
        <xdr:cNvSpPr txBox="1"/>
      </xdr:nvSpPr>
      <xdr:spPr>
        <a:xfrm>
          <a:off x="20167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21978</xdr:rowOff>
    </xdr:from>
    <xdr:to>
      <xdr:col>102</xdr:col>
      <xdr:colOff>165100</xdr:colOff>
      <xdr:row>54</xdr:row>
      <xdr:rowOff>123578</xdr:rowOff>
    </xdr:to>
    <xdr:sp macro="" textlink="">
      <xdr:nvSpPr>
        <xdr:cNvPr id="821" name="楕円 820"/>
        <xdr:cNvSpPr/>
      </xdr:nvSpPr>
      <xdr:spPr>
        <a:xfrm>
          <a:off x="19494500" y="92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140105</xdr:rowOff>
    </xdr:from>
    <xdr:ext cx="534377" cy="259045"/>
    <xdr:sp macro="" textlink="">
      <xdr:nvSpPr>
        <xdr:cNvPr id="822" name="テキスト ボックス 821"/>
        <xdr:cNvSpPr txBox="1"/>
      </xdr:nvSpPr>
      <xdr:spPr>
        <a:xfrm>
          <a:off x="19278111" y="905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166910</xdr:rowOff>
    </xdr:from>
    <xdr:to>
      <xdr:col>98</xdr:col>
      <xdr:colOff>38100</xdr:colOff>
      <xdr:row>54</xdr:row>
      <xdr:rowOff>97060</xdr:rowOff>
    </xdr:to>
    <xdr:sp macro="" textlink="">
      <xdr:nvSpPr>
        <xdr:cNvPr id="823" name="楕円 822"/>
        <xdr:cNvSpPr/>
      </xdr:nvSpPr>
      <xdr:spPr>
        <a:xfrm>
          <a:off x="18605500" y="92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113587</xdr:rowOff>
    </xdr:from>
    <xdr:ext cx="534377" cy="259045"/>
    <xdr:sp macro="" textlink="">
      <xdr:nvSpPr>
        <xdr:cNvPr id="824" name="テキスト ボックス 823"/>
        <xdr:cNvSpPr txBox="1"/>
      </xdr:nvSpPr>
      <xdr:spPr>
        <a:xfrm>
          <a:off x="18389111" y="90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142557</xdr:rowOff>
    </xdr:from>
    <xdr:to>
      <xdr:col>116</xdr:col>
      <xdr:colOff>63500</xdr:colOff>
      <xdr:row>71</xdr:row>
      <xdr:rowOff>42049</xdr:rowOff>
    </xdr:to>
    <xdr:cxnSp macro="">
      <xdr:nvCxnSpPr>
        <xdr:cNvPr id="854" name="直線コネクタ 853"/>
        <xdr:cNvCxnSpPr/>
      </xdr:nvCxnSpPr>
      <xdr:spPr>
        <a:xfrm flipV="1">
          <a:off x="21323300" y="12144057"/>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57785</xdr:rowOff>
    </xdr:from>
    <xdr:to>
      <xdr:col>111</xdr:col>
      <xdr:colOff>177800</xdr:colOff>
      <xdr:row>71</xdr:row>
      <xdr:rowOff>42049</xdr:rowOff>
    </xdr:to>
    <xdr:cxnSp macro="">
      <xdr:nvCxnSpPr>
        <xdr:cNvPr id="857" name="直線コネクタ 856"/>
        <xdr:cNvCxnSpPr/>
      </xdr:nvCxnSpPr>
      <xdr:spPr>
        <a:xfrm>
          <a:off x="20434300" y="12059285"/>
          <a:ext cx="889000" cy="1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57785</xdr:rowOff>
    </xdr:from>
    <xdr:to>
      <xdr:col>107</xdr:col>
      <xdr:colOff>50800</xdr:colOff>
      <xdr:row>70</xdr:row>
      <xdr:rowOff>91160</xdr:rowOff>
    </xdr:to>
    <xdr:cxnSp macro="">
      <xdr:nvCxnSpPr>
        <xdr:cNvPr id="860" name="直線コネクタ 859"/>
        <xdr:cNvCxnSpPr/>
      </xdr:nvCxnSpPr>
      <xdr:spPr>
        <a:xfrm flipV="1">
          <a:off x="19545300" y="12059285"/>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88608</xdr:rowOff>
    </xdr:from>
    <xdr:to>
      <xdr:col>102</xdr:col>
      <xdr:colOff>114300</xdr:colOff>
      <xdr:row>70</xdr:row>
      <xdr:rowOff>91160</xdr:rowOff>
    </xdr:to>
    <xdr:cxnSp macro="">
      <xdr:nvCxnSpPr>
        <xdr:cNvPr id="863" name="直線コネクタ 862"/>
        <xdr:cNvCxnSpPr/>
      </xdr:nvCxnSpPr>
      <xdr:spPr>
        <a:xfrm>
          <a:off x="18656300" y="12090108"/>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5" name="テキスト ボックス 864"/>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104094</xdr:rowOff>
    </xdr:from>
    <xdr:ext cx="534377" cy="259045"/>
    <xdr:sp macro="" textlink="">
      <xdr:nvSpPr>
        <xdr:cNvPr id="867" name="テキスト ボックス 866"/>
        <xdr:cNvSpPr txBox="1"/>
      </xdr:nvSpPr>
      <xdr:spPr>
        <a:xfrm>
          <a:off x="18389111" y="124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91757</xdr:rowOff>
    </xdr:from>
    <xdr:to>
      <xdr:col>116</xdr:col>
      <xdr:colOff>114300</xdr:colOff>
      <xdr:row>71</xdr:row>
      <xdr:rowOff>21907</xdr:rowOff>
    </xdr:to>
    <xdr:sp macro="" textlink="">
      <xdr:nvSpPr>
        <xdr:cNvPr id="873" name="楕円 872"/>
        <xdr:cNvSpPr/>
      </xdr:nvSpPr>
      <xdr:spPr>
        <a:xfrm>
          <a:off x="22110700" y="120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36935</xdr:rowOff>
    </xdr:from>
    <xdr:ext cx="534377" cy="259045"/>
    <xdr:sp macro="" textlink="">
      <xdr:nvSpPr>
        <xdr:cNvPr id="874" name="繰出金該当値テキスト"/>
        <xdr:cNvSpPr txBox="1"/>
      </xdr:nvSpPr>
      <xdr:spPr>
        <a:xfrm>
          <a:off x="22212300" y="120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162699</xdr:rowOff>
    </xdr:from>
    <xdr:to>
      <xdr:col>112</xdr:col>
      <xdr:colOff>38100</xdr:colOff>
      <xdr:row>71</xdr:row>
      <xdr:rowOff>92849</xdr:rowOff>
    </xdr:to>
    <xdr:sp macro="" textlink="">
      <xdr:nvSpPr>
        <xdr:cNvPr id="875" name="楕円 874"/>
        <xdr:cNvSpPr/>
      </xdr:nvSpPr>
      <xdr:spPr>
        <a:xfrm>
          <a:off x="21272500" y="121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83976</xdr:rowOff>
    </xdr:from>
    <xdr:ext cx="534377" cy="259045"/>
    <xdr:sp macro="" textlink="">
      <xdr:nvSpPr>
        <xdr:cNvPr id="876" name="テキスト ボックス 875"/>
        <xdr:cNvSpPr txBox="1"/>
      </xdr:nvSpPr>
      <xdr:spPr>
        <a:xfrm>
          <a:off x="21056111" y="122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6985</xdr:rowOff>
    </xdr:from>
    <xdr:to>
      <xdr:col>107</xdr:col>
      <xdr:colOff>101600</xdr:colOff>
      <xdr:row>70</xdr:row>
      <xdr:rowOff>108585</xdr:rowOff>
    </xdr:to>
    <xdr:sp macro="" textlink="">
      <xdr:nvSpPr>
        <xdr:cNvPr id="877" name="楕円 876"/>
        <xdr:cNvSpPr/>
      </xdr:nvSpPr>
      <xdr:spPr>
        <a:xfrm>
          <a:off x="20383500" y="120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125112</xdr:rowOff>
    </xdr:from>
    <xdr:ext cx="534377" cy="259045"/>
    <xdr:sp macro="" textlink="">
      <xdr:nvSpPr>
        <xdr:cNvPr id="878" name="テキスト ボックス 877"/>
        <xdr:cNvSpPr txBox="1"/>
      </xdr:nvSpPr>
      <xdr:spPr>
        <a:xfrm>
          <a:off x="20167111" y="117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40360</xdr:rowOff>
    </xdr:from>
    <xdr:to>
      <xdr:col>102</xdr:col>
      <xdr:colOff>165100</xdr:colOff>
      <xdr:row>70</xdr:row>
      <xdr:rowOff>141960</xdr:rowOff>
    </xdr:to>
    <xdr:sp macro="" textlink="">
      <xdr:nvSpPr>
        <xdr:cNvPr id="879" name="楕円 878"/>
        <xdr:cNvSpPr/>
      </xdr:nvSpPr>
      <xdr:spPr>
        <a:xfrm>
          <a:off x="19494500" y="120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158487</xdr:rowOff>
    </xdr:from>
    <xdr:ext cx="534377" cy="259045"/>
    <xdr:sp macro="" textlink="">
      <xdr:nvSpPr>
        <xdr:cNvPr id="880" name="テキスト ボックス 879"/>
        <xdr:cNvSpPr txBox="1"/>
      </xdr:nvSpPr>
      <xdr:spPr>
        <a:xfrm>
          <a:off x="19278111" y="118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37808</xdr:rowOff>
    </xdr:from>
    <xdr:to>
      <xdr:col>98</xdr:col>
      <xdr:colOff>38100</xdr:colOff>
      <xdr:row>70</xdr:row>
      <xdr:rowOff>139408</xdr:rowOff>
    </xdr:to>
    <xdr:sp macro="" textlink="">
      <xdr:nvSpPr>
        <xdr:cNvPr id="881" name="楕円 880"/>
        <xdr:cNvSpPr/>
      </xdr:nvSpPr>
      <xdr:spPr>
        <a:xfrm>
          <a:off x="18605500" y="120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155935</xdr:rowOff>
    </xdr:from>
    <xdr:ext cx="534377" cy="259045"/>
    <xdr:sp macro="" textlink="">
      <xdr:nvSpPr>
        <xdr:cNvPr id="882" name="テキスト ボックス 881"/>
        <xdr:cNvSpPr txBox="1"/>
      </xdr:nvSpPr>
      <xdr:spPr>
        <a:xfrm>
          <a:off x="18389111" y="118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575,811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76,037</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円となっており、会計年度任用職員制度の開始により前年度から</a:t>
          </a:r>
          <a:r>
            <a:rPr kumimoji="1" lang="en-US" altLang="ja-JP" sz="1300">
              <a:latin typeface="ＭＳ Ｐゴシック" panose="020B0600070205080204" pitchFamily="50" charset="-128"/>
              <a:ea typeface="ＭＳ Ｐゴシック" panose="020B0600070205080204" pitchFamily="50" charset="-128"/>
            </a:rPr>
            <a:t>5,340</a:t>
          </a:r>
          <a:r>
            <a:rPr kumimoji="1" lang="ja-JP" altLang="en-US" sz="1300">
              <a:latin typeface="ＭＳ Ｐゴシック" panose="020B0600070205080204" pitchFamily="50" charset="-128"/>
              <a:ea typeface="ＭＳ Ｐゴシック" panose="020B0600070205080204" pitchFamily="50" charset="-128"/>
            </a:rPr>
            <a:t>円の増となった。類似団体と比較して高い水準にあり、合併を経て島しょ部や山間部を抱える地理条件、ごみ処理や消防など市単独実施事業が多いことなどが主な要因である。定員適正化計画に沿った職員数の管理など、行財政改革に努める必要がある。公債費は、住民一人当たり</a:t>
          </a:r>
          <a:r>
            <a:rPr kumimoji="1" lang="en-US" altLang="ja-JP" sz="1300">
              <a:latin typeface="ＭＳ Ｐゴシック" panose="020B0600070205080204" pitchFamily="50" charset="-128"/>
              <a:ea typeface="ＭＳ Ｐゴシック" panose="020B0600070205080204" pitchFamily="50" charset="-128"/>
            </a:rPr>
            <a:t>54,597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前後で推移している。類似団体と比較して高い水準で高止まりしており、今後も新市建設計画による事業に対する借入れに係る償還額が増加することが見込まれるため、交付税算入率の高い起債や事業の取捨選択により、改善への取組みを進める必要がある。繰出金は、住民一人当たり</a:t>
          </a:r>
          <a:r>
            <a:rPr kumimoji="1" lang="en-US" altLang="ja-JP" sz="1300">
              <a:latin typeface="ＭＳ Ｐゴシック" panose="020B0600070205080204" pitchFamily="50" charset="-128"/>
              <a:ea typeface="ＭＳ Ｐゴシック" panose="020B0600070205080204" pitchFamily="50" charset="-128"/>
            </a:rPr>
            <a:t>47,925</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1,862</a:t>
          </a:r>
          <a:r>
            <a:rPr kumimoji="1" lang="ja-JP" altLang="en-US" sz="1300">
              <a:latin typeface="ＭＳ Ｐゴシック" panose="020B0600070205080204" pitchFamily="50" charset="-128"/>
              <a:ea typeface="ＭＳ Ｐゴシック" panose="020B0600070205080204" pitchFamily="50" charset="-128"/>
            </a:rPr>
            <a:t>円増となった。高齢化率が高く、介護保険事業、国民健康保険事業などへの繰出金が高止まりしていることが、類似団体と比較して高い水準にある要因である。医療費の抑制や介護予防等の取組をさらに進めていく必要がある。扶助費は、住民一人当たり</a:t>
          </a:r>
          <a:r>
            <a:rPr kumimoji="1" lang="en-US" altLang="ja-JP" sz="1300">
              <a:latin typeface="ＭＳ Ｐゴシック" panose="020B0600070205080204" pitchFamily="50" charset="-128"/>
              <a:ea typeface="ＭＳ Ｐゴシック" panose="020B0600070205080204" pitchFamily="50" charset="-128"/>
            </a:rPr>
            <a:t>100,699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6,125</a:t>
          </a:r>
          <a:r>
            <a:rPr kumimoji="1" lang="ja-JP" altLang="en-US" sz="1300">
              <a:latin typeface="ＭＳ Ｐゴシック" panose="020B0600070205080204" pitchFamily="50" charset="-128"/>
              <a:ea typeface="ＭＳ Ｐゴシック" panose="020B0600070205080204" pitchFamily="50" charset="-128"/>
            </a:rPr>
            <a:t>円の増となった。私立認定こども園運営費負担金やひとり親世帯臨時特別給付金の増が主な要因である。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117384</xdr:rowOff>
    </xdr:from>
    <xdr:to>
      <xdr:col>24</xdr:col>
      <xdr:colOff>63500</xdr:colOff>
      <xdr:row>34</xdr:row>
      <xdr:rowOff>46083</xdr:rowOff>
    </xdr:to>
    <xdr:cxnSp macro="">
      <xdr:nvCxnSpPr>
        <xdr:cNvPr id="63" name="直線コネクタ 62"/>
        <xdr:cNvCxnSpPr/>
      </xdr:nvCxnSpPr>
      <xdr:spPr>
        <a:xfrm>
          <a:off x="3797300" y="5775234"/>
          <a:ext cx="8382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76019</xdr:rowOff>
    </xdr:from>
    <xdr:to>
      <xdr:col>19</xdr:col>
      <xdr:colOff>177800</xdr:colOff>
      <xdr:row>33</xdr:row>
      <xdr:rowOff>117384</xdr:rowOff>
    </xdr:to>
    <xdr:cxnSp macro="">
      <xdr:nvCxnSpPr>
        <xdr:cNvPr id="66" name="直線コネクタ 65"/>
        <xdr:cNvCxnSpPr/>
      </xdr:nvCxnSpPr>
      <xdr:spPr>
        <a:xfrm>
          <a:off x="2908300" y="57338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71664</xdr:rowOff>
    </xdr:from>
    <xdr:to>
      <xdr:col>15</xdr:col>
      <xdr:colOff>50800</xdr:colOff>
      <xdr:row>33</xdr:row>
      <xdr:rowOff>76019</xdr:rowOff>
    </xdr:to>
    <xdr:cxnSp macro="">
      <xdr:nvCxnSpPr>
        <xdr:cNvPr id="69" name="直線コネクタ 68"/>
        <xdr:cNvCxnSpPr/>
      </xdr:nvCxnSpPr>
      <xdr:spPr>
        <a:xfrm>
          <a:off x="2019300" y="57295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69487</xdr:rowOff>
    </xdr:from>
    <xdr:to>
      <xdr:col>10</xdr:col>
      <xdr:colOff>114300</xdr:colOff>
      <xdr:row>33</xdr:row>
      <xdr:rowOff>71664</xdr:rowOff>
    </xdr:to>
    <xdr:cxnSp macro="">
      <xdr:nvCxnSpPr>
        <xdr:cNvPr id="72" name="直線コネクタ 71"/>
        <xdr:cNvCxnSpPr/>
      </xdr:nvCxnSpPr>
      <xdr:spPr>
        <a:xfrm>
          <a:off x="1130300" y="57273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166733</xdr:rowOff>
    </xdr:from>
    <xdr:to>
      <xdr:col>24</xdr:col>
      <xdr:colOff>114300</xdr:colOff>
      <xdr:row>34</xdr:row>
      <xdr:rowOff>96883</xdr:rowOff>
    </xdr:to>
    <xdr:sp macro="" textlink="">
      <xdr:nvSpPr>
        <xdr:cNvPr id="82" name="楕円 81"/>
        <xdr:cNvSpPr/>
      </xdr:nvSpPr>
      <xdr:spPr>
        <a:xfrm>
          <a:off x="45847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18160</xdr:rowOff>
    </xdr:from>
    <xdr:ext cx="469744" cy="259045"/>
    <xdr:sp macro="" textlink="">
      <xdr:nvSpPr>
        <xdr:cNvPr id="83" name="議会費該当値テキスト"/>
        <xdr:cNvSpPr txBox="1"/>
      </xdr:nvSpPr>
      <xdr:spPr>
        <a:xfrm>
          <a:off x="4686300"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66584</xdr:rowOff>
    </xdr:from>
    <xdr:to>
      <xdr:col>20</xdr:col>
      <xdr:colOff>38100</xdr:colOff>
      <xdr:row>33</xdr:row>
      <xdr:rowOff>168184</xdr:rowOff>
    </xdr:to>
    <xdr:sp macro="" textlink="">
      <xdr:nvSpPr>
        <xdr:cNvPr id="84" name="楕円 83"/>
        <xdr:cNvSpPr/>
      </xdr:nvSpPr>
      <xdr:spPr>
        <a:xfrm>
          <a:off x="3746500" y="57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13261</xdr:rowOff>
    </xdr:from>
    <xdr:ext cx="469744" cy="259045"/>
    <xdr:sp macro="" textlink="">
      <xdr:nvSpPr>
        <xdr:cNvPr id="85" name="テキスト ボックス 84"/>
        <xdr:cNvSpPr txBox="1"/>
      </xdr:nvSpPr>
      <xdr:spPr>
        <a:xfrm>
          <a:off x="3562428" y="54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25219</xdr:rowOff>
    </xdr:from>
    <xdr:to>
      <xdr:col>15</xdr:col>
      <xdr:colOff>101600</xdr:colOff>
      <xdr:row>33</xdr:row>
      <xdr:rowOff>126819</xdr:rowOff>
    </xdr:to>
    <xdr:sp macro="" textlink="">
      <xdr:nvSpPr>
        <xdr:cNvPr id="86" name="楕円 85"/>
        <xdr:cNvSpPr/>
      </xdr:nvSpPr>
      <xdr:spPr>
        <a:xfrm>
          <a:off x="2857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143346</xdr:rowOff>
    </xdr:from>
    <xdr:ext cx="469744" cy="259045"/>
    <xdr:sp macro="" textlink="">
      <xdr:nvSpPr>
        <xdr:cNvPr id="87" name="テキスト ボックス 86"/>
        <xdr:cNvSpPr txBox="1"/>
      </xdr:nvSpPr>
      <xdr:spPr>
        <a:xfrm>
          <a:off x="2673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20864</xdr:rowOff>
    </xdr:from>
    <xdr:to>
      <xdr:col>10</xdr:col>
      <xdr:colOff>165100</xdr:colOff>
      <xdr:row>33</xdr:row>
      <xdr:rowOff>122464</xdr:rowOff>
    </xdr:to>
    <xdr:sp macro="" textlink="">
      <xdr:nvSpPr>
        <xdr:cNvPr id="88" name="楕円 87"/>
        <xdr:cNvSpPr/>
      </xdr:nvSpPr>
      <xdr:spPr>
        <a:xfrm>
          <a:off x="1968500" y="5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138991</xdr:rowOff>
    </xdr:from>
    <xdr:ext cx="469744" cy="259045"/>
    <xdr:sp macro="" textlink="">
      <xdr:nvSpPr>
        <xdr:cNvPr id="89" name="テキスト ボックス 88"/>
        <xdr:cNvSpPr txBox="1"/>
      </xdr:nvSpPr>
      <xdr:spPr>
        <a:xfrm>
          <a:off x="1784428" y="54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18687</xdr:rowOff>
    </xdr:from>
    <xdr:to>
      <xdr:col>6</xdr:col>
      <xdr:colOff>38100</xdr:colOff>
      <xdr:row>33</xdr:row>
      <xdr:rowOff>120287</xdr:rowOff>
    </xdr:to>
    <xdr:sp macro="" textlink="">
      <xdr:nvSpPr>
        <xdr:cNvPr id="90" name="楕円 89"/>
        <xdr:cNvSpPr/>
      </xdr:nvSpPr>
      <xdr:spPr>
        <a:xfrm>
          <a:off x="1079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136814</xdr:rowOff>
    </xdr:from>
    <xdr:ext cx="469744" cy="259045"/>
    <xdr:sp macro="" textlink="">
      <xdr:nvSpPr>
        <xdr:cNvPr id="91" name="テキスト ボックス 90"/>
        <xdr:cNvSpPr txBox="1"/>
      </xdr:nvSpPr>
      <xdr:spPr>
        <a:xfrm>
          <a:off x="895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149545</xdr:rowOff>
    </xdr:from>
    <xdr:to>
      <xdr:col>24</xdr:col>
      <xdr:colOff>63500</xdr:colOff>
      <xdr:row>57</xdr:row>
      <xdr:rowOff>94948</xdr:rowOff>
    </xdr:to>
    <xdr:cxnSp macro="">
      <xdr:nvCxnSpPr>
        <xdr:cNvPr id="121" name="直線コネクタ 120"/>
        <xdr:cNvCxnSpPr/>
      </xdr:nvCxnSpPr>
      <xdr:spPr>
        <a:xfrm flipV="1">
          <a:off x="3797300" y="9407845"/>
          <a:ext cx="838200" cy="4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84718</xdr:rowOff>
    </xdr:from>
    <xdr:ext cx="599010" cy="259045"/>
    <xdr:sp macro="" textlink="">
      <xdr:nvSpPr>
        <xdr:cNvPr id="122" name="総務費平均値テキスト"/>
        <xdr:cNvSpPr txBox="1"/>
      </xdr:nvSpPr>
      <xdr:spPr>
        <a:xfrm>
          <a:off x="4686300" y="9171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94948</xdr:rowOff>
    </xdr:from>
    <xdr:to>
      <xdr:col>19</xdr:col>
      <xdr:colOff>177800</xdr:colOff>
      <xdr:row>59</xdr:row>
      <xdr:rowOff>48062</xdr:rowOff>
    </xdr:to>
    <xdr:cxnSp macro="">
      <xdr:nvCxnSpPr>
        <xdr:cNvPr id="124" name="直線コネクタ 123"/>
        <xdr:cNvCxnSpPr/>
      </xdr:nvCxnSpPr>
      <xdr:spPr>
        <a:xfrm flipV="1">
          <a:off x="2908300" y="9867598"/>
          <a:ext cx="889000" cy="29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16570</xdr:rowOff>
    </xdr:from>
    <xdr:ext cx="534377" cy="259045"/>
    <xdr:sp macro="" textlink="">
      <xdr:nvSpPr>
        <xdr:cNvPr id="126" name="テキスト ボックス 125"/>
        <xdr:cNvSpPr txBox="1"/>
      </xdr:nvSpPr>
      <xdr:spPr>
        <a:xfrm>
          <a:off x="3530111" y="10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27031</xdr:rowOff>
    </xdr:from>
    <xdr:to>
      <xdr:col>15</xdr:col>
      <xdr:colOff>50800</xdr:colOff>
      <xdr:row>59</xdr:row>
      <xdr:rowOff>48062</xdr:rowOff>
    </xdr:to>
    <xdr:cxnSp macro="">
      <xdr:nvCxnSpPr>
        <xdr:cNvPr id="127" name="直線コネクタ 126"/>
        <xdr:cNvCxnSpPr/>
      </xdr:nvCxnSpPr>
      <xdr:spPr>
        <a:xfrm>
          <a:off x="2019300" y="9971131"/>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27031</xdr:rowOff>
    </xdr:from>
    <xdr:to>
      <xdr:col>10</xdr:col>
      <xdr:colOff>114300</xdr:colOff>
      <xdr:row>59</xdr:row>
      <xdr:rowOff>92860</xdr:rowOff>
    </xdr:to>
    <xdr:cxnSp macro="">
      <xdr:nvCxnSpPr>
        <xdr:cNvPr id="130" name="直線コネクタ 129"/>
        <xdr:cNvCxnSpPr/>
      </xdr:nvCxnSpPr>
      <xdr:spPr>
        <a:xfrm flipV="1">
          <a:off x="1130300" y="9971131"/>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98745</xdr:rowOff>
    </xdr:from>
    <xdr:to>
      <xdr:col>24</xdr:col>
      <xdr:colOff>114300</xdr:colOff>
      <xdr:row>55</xdr:row>
      <xdr:rowOff>28895</xdr:rowOff>
    </xdr:to>
    <xdr:sp macro="" textlink="">
      <xdr:nvSpPr>
        <xdr:cNvPr id="140" name="楕円 139"/>
        <xdr:cNvSpPr/>
      </xdr:nvSpPr>
      <xdr:spPr>
        <a:xfrm>
          <a:off x="4584700" y="93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77172</xdr:rowOff>
    </xdr:from>
    <xdr:ext cx="599010" cy="259045"/>
    <xdr:sp macro="" textlink="">
      <xdr:nvSpPr>
        <xdr:cNvPr id="141" name="総務費該当値テキスト"/>
        <xdr:cNvSpPr txBox="1"/>
      </xdr:nvSpPr>
      <xdr:spPr>
        <a:xfrm>
          <a:off x="4686300" y="933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44148</xdr:rowOff>
    </xdr:from>
    <xdr:to>
      <xdr:col>20</xdr:col>
      <xdr:colOff>38100</xdr:colOff>
      <xdr:row>57</xdr:row>
      <xdr:rowOff>145748</xdr:rowOff>
    </xdr:to>
    <xdr:sp macro="" textlink="">
      <xdr:nvSpPr>
        <xdr:cNvPr id="142" name="楕円 141"/>
        <xdr:cNvSpPr/>
      </xdr:nvSpPr>
      <xdr:spPr>
        <a:xfrm>
          <a:off x="3746500" y="98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162275</xdr:rowOff>
    </xdr:from>
    <xdr:ext cx="534377" cy="259045"/>
    <xdr:sp macro="" textlink="">
      <xdr:nvSpPr>
        <xdr:cNvPr id="143" name="テキスト ボックス 142"/>
        <xdr:cNvSpPr txBox="1"/>
      </xdr:nvSpPr>
      <xdr:spPr>
        <a:xfrm>
          <a:off x="3530111" y="95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168712</xdr:rowOff>
    </xdr:from>
    <xdr:to>
      <xdr:col>15</xdr:col>
      <xdr:colOff>101600</xdr:colOff>
      <xdr:row>59</xdr:row>
      <xdr:rowOff>98862</xdr:rowOff>
    </xdr:to>
    <xdr:sp macro="" textlink="">
      <xdr:nvSpPr>
        <xdr:cNvPr id="144" name="楕円 143"/>
        <xdr:cNvSpPr/>
      </xdr:nvSpPr>
      <xdr:spPr>
        <a:xfrm>
          <a:off x="2857500" y="101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115389</xdr:rowOff>
    </xdr:from>
    <xdr:ext cx="534377" cy="259045"/>
    <xdr:sp macro="" textlink="">
      <xdr:nvSpPr>
        <xdr:cNvPr id="145" name="テキスト ボックス 144"/>
        <xdr:cNvSpPr txBox="1"/>
      </xdr:nvSpPr>
      <xdr:spPr>
        <a:xfrm>
          <a:off x="2641111" y="98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147681</xdr:rowOff>
    </xdr:from>
    <xdr:to>
      <xdr:col>10</xdr:col>
      <xdr:colOff>165100</xdr:colOff>
      <xdr:row>58</xdr:row>
      <xdr:rowOff>77831</xdr:rowOff>
    </xdr:to>
    <xdr:sp macro="" textlink="">
      <xdr:nvSpPr>
        <xdr:cNvPr id="146" name="楕円 145"/>
        <xdr:cNvSpPr/>
      </xdr:nvSpPr>
      <xdr:spPr>
        <a:xfrm>
          <a:off x="1968500" y="99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94358</xdr:rowOff>
    </xdr:from>
    <xdr:ext cx="534377" cy="259045"/>
    <xdr:sp macro="" textlink="">
      <xdr:nvSpPr>
        <xdr:cNvPr id="147" name="テキスト ボックス 146"/>
        <xdr:cNvSpPr txBox="1"/>
      </xdr:nvSpPr>
      <xdr:spPr>
        <a:xfrm>
          <a:off x="1752111" y="96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42060</xdr:rowOff>
    </xdr:from>
    <xdr:to>
      <xdr:col>6</xdr:col>
      <xdr:colOff>38100</xdr:colOff>
      <xdr:row>59</xdr:row>
      <xdr:rowOff>143660</xdr:rowOff>
    </xdr:to>
    <xdr:sp macro="" textlink="">
      <xdr:nvSpPr>
        <xdr:cNvPr id="148" name="楕円 147"/>
        <xdr:cNvSpPr/>
      </xdr:nvSpPr>
      <xdr:spPr>
        <a:xfrm>
          <a:off x="1079500" y="101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134787</xdr:rowOff>
    </xdr:from>
    <xdr:ext cx="534377" cy="259045"/>
    <xdr:sp macro="" textlink="">
      <xdr:nvSpPr>
        <xdr:cNvPr id="149" name="テキスト ボックス 148"/>
        <xdr:cNvSpPr txBox="1"/>
      </xdr:nvSpPr>
      <xdr:spPr>
        <a:xfrm>
          <a:off x="863111" y="102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96220</xdr:rowOff>
    </xdr:from>
    <xdr:to>
      <xdr:col>24</xdr:col>
      <xdr:colOff>63500</xdr:colOff>
      <xdr:row>72</xdr:row>
      <xdr:rowOff>168801</xdr:rowOff>
    </xdr:to>
    <xdr:cxnSp macro="">
      <xdr:nvCxnSpPr>
        <xdr:cNvPr id="177" name="直線コネクタ 176"/>
        <xdr:cNvCxnSpPr/>
      </xdr:nvCxnSpPr>
      <xdr:spPr>
        <a:xfrm flipV="1">
          <a:off x="3797300" y="12440620"/>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168801</xdr:rowOff>
    </xdr:from>
    <xdr:to>
      <xdr:col>19</xdr:col>
      <xdr:colOff>177800</xdr:colOff>
      <xdr:row>73</xdr:row>
      <xdr:rowOff>45448</xdr:rowOff>
    </xdr:to>
    <xdr:cxnSp macro="">
      <xdr:nvCxnSpPr>
        <xdr:cNvPr id="180" name="直線コネクタ 179"/>
        <xdr:cNvCxnSpPr/>
      </xdr:nvCxnSpPr>
      <xdr:spPr>
        <a:xfrm flipV="1">
          <a:off x="2908300" y="12513201"/>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81498</xdr:rowOff>
    </xdr:from>
    <xdr:to>
      <xdr:col>15</xdr:col>
      <xdr:colOff>50800</xdr:colOff>
      <xdr:row>73</xdr:row>
      <xdr:rowOff>45448</xdr:rowOff>
    </xdr:to>
    <xdr:cxnSp macro="">
      <xdr:nvCxnSpPr>
        <xdr:cNvPr id="183" name="直線コネクタ 182"/>
        <xdr:cNvCxnSpPr/>
      </xdr:nvCxnSpPr>
      <xdr:spPr>
        <a:xfrm>
          <a:off x="2019300" y="12425898"/>
          <a:ext cx="889000" cy="1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81498</xdr:rowOff>
    </xdr:from>
    <xdr:to>
      <xdr:col>10</xdr:col>
      <xdr:colOff>114300</xdr:colOff>
      <xdr:row>73</xdr:row>
      <xdr:rowOff>99512</xdr:rowOff>
    </xdr:to>
    <xdr:cxnSp macro="">
      <xdr:nvCxnSpPr>
        <xdr:cNvPr id="186" name="直線コネクタ 185"/>
        <xdr:cNvCxnSpPr/>
      </xdr:nvCxnSpPr>
      <xdr:spPr>
        <a:xfrm flipV="1">
          <a:off x="1130300" y="12425898"/>
          <a:ext cx="889000" cy="1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45420</xdr:rowOff>
    </xdr:from>
    <xdr:to>
      <xdr:col>24</xdr:col>
      <xdr:colOff>114300</xdr:colOff>
      <xdr:row>72</xdr:row>
      <xdr:rowOff>147020</xdr:rowOff>
    </xdr:to>
    <xdr:sp macro="" textlink="">
      <xdr:nvSpPr>
        <xdr:cNvPr id="196" name="楕円 195"/>
        <xdr:cNvSpPr/>
      </xdr:nvSpPr>
      <xdr:spPr>
        <a:xfrm>
          <a:off x="4584700" y="123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68297</xdr:rowOff>
    </xdr:from>
    <xdr:ext cx="599010" cy="259045"/>
    <xdr:sp macro="" textlink="">
      <xdr:nvSpPr>
        <xdr:cNvPr id="197" name="民生費該当値テキスト"/>
        <xdr:cNvSpPr txBox="1"/>
      </xdr:nvSpPr>
      <xdr:spPr>
        <a:xfrm>
          <a:off x="4686300" y="1224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118001</xdr:rowOff>
    </xdr:from>
    <xdr:to>
      <xdr:col>20</xdr:col>
      <xdr:colOff>38100</xdr:colOff>
      <xdr:row>73</xdr:row>
      <xdr:rowOff>48151</xdr:rowOff>
    </xdr:to>
    <xdr:sp macro="" textlink="">
      <xdr:nvSpPr>
        <xdr:cNvPr id="198" name="楕円 197"/>
        <xdr:cNvSpPr/>
      </xdr:nvSpPr>
      <xdr:spPr>
        <a:xfrm>
          <a:off x="3746500" y="12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64678</xdr:rowOff>
    </xdr:from>
    <xdr:ext cx="599010" cy="259045"/>
    <xdr:sp macro="" textlink="">
      <xdr:nvSpPr>
        <xdr:cNvPr id="199" name="テキスト ボックス 198"/>
        <xdr:cNvSpPr txBox="1"/>
      </xdr:nvSpPr>
      <xdr:spPr>
        <a:xfrm>
          <a:off x="3497795" y="1223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166098</xdr:rowOff>
    </xdr:from>
    <xdr:to>
      <xdr:col>15</xdr:col>
      <xdr:colOff>101600</xdr:colOff>
      <xdr:row>73</xdr:row>
      <xdr:rowOff>96248</xdr:rowOff>
    </xdr:to>
    <xdr:sp macro="" textlink="">
      <xdr:nvSpPr>
        <xdr:cNvPr id="200" name="楕円 199"/>
        <xdr:cNvSpPr/>
      </xdr:nvSpPr>
      <xdr:spPr>
        <a:xfrm>
          <a:off x="2857500" y="1251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112775</xdr:rowOff>
    </xdr:from>
    <xdr:ext cx="599010" cy="259045"/>
    <xdr:sp macro="" textlink="">
      <xdr:nvSpPr>
        <xdr:cNvPr id="201" name="テキスト ボックス 200"/>
        <xdr:cNvSpPr txBox="1"/>
      </xdr:nvSpPr>
      <xdr:spPr>
        <a:xfrm>
          <a:off x="2608795" y="1228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30698</xdr:rowOff>
    </xdr:from>
    <xdr:to>
      <xdr:col>10</xdr:col>
      <xdr:colOff>165100</xdr:colOff>
      <xdr:row>72</xdr:row>
      <xdr:rowOff>132298</xdr:rowOff>
    </xdr:to>
    <xdr:sp macro="" textlink="">
      <xdr:nvSpPr>
        <xdr:cNvPr id="202" name="楕円 201"/>
        <xdr:cNvSpPr/>
      </xdr:nvSpPr>
      <xdr:spPr>
        <a:xfrm>
          <a:off x="1968500" y="123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148825</xdr:rowOff>
    </xdr:from>
    <xdr:ext cx="599010" cy="259045"/>
    <xdr:sp macro="" textlink="">
      <xdr:nvSpPr>
        <xdr:cNvPr id="203" name="テキスト ボックス 202"/>
        <xdr:cNvSpPr txBox="1"/>
      </xdr:nvSpPr>
      <xdr:spPr>
        <a:xfrm>
          <a:off x="1719795" y="1215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48712</xdr:rowOff>
    </xdr:from>
    <xdr:to>
      <xdr:col>6</xdr:col>
      <xdr:colOff>38100</xdr:colOff>
      <xdr:row>73</xdr:row>
      <xdr:rowOff>150312</xdr:rowOff>
    </xdr:to>
    <xdr:sp macro="" textlink="">
      <xdr:nvSpPr>
        <xdr:cNvPr id="204" name="楕円 203"/>
        <xdr:cNvSpPr/>
      </xdr:nvSpPr>
      <xdr:spPr>
        <a:xfrm>
          <a:off x="1079500" y="125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166839</xdr:rowOff>
    </xdr:from>
    <xdr:ext cx="599010" cy="259045"/>
    <xdr:sp macro="" textlink="">
      <xdr:nvSpPr>
        <xdr:cNvPr id="205" name="テキスト ボックス 204"/>
        <xdr:cNvSpPr txBox="1"/>
      </xdr:nvSpPr>
      <xdr:spPr>
        <a:xfrm>
          <a:off x="830795" y="1233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95450</xdr:rowOff>
    </xdr:from>
    <xdr:to>
      <xdr:col>24</xdr:col>
      <xdr:colOff>63500</xdr:colOff>
      <xdr:row>95</xdr:row>
      <xdr:rowOff>6688</xdr:rowOff>
    </xdr:to>
    <xdr:cxnSp macro="">
      <xdr:nvCxnSpPr>
        <xdr:cNvPr id="237" name="直線コネクタ 236"/>
        <xdr:cNvCxnSpPr/>
      </xdr:nvCxnSpPr>
      <xdr:spPr>
        <a:xfrm>
          <a:off x="3797300" y="16040300"/>
          <a:ext cx="838200" cy="25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21678</xdr:rowOff>
    </xdr:from>
    <xdr:to>
      <xdr:col>19</xdr:col>
      <xdr:colOff>177800</xdr:colOff>
      <xdr:row>93</xdr:row>
      <xdr:rowOff>95450</xdr:rowOff>
    </xdr:to>
    <xdr:cxnSp macro="">
      <xdr:nvCxnSpPr>
        <xdr:cNvPr id="240" name="直線コネクタ 239"/>
        <xdr:cNvCxnSpPr/>
      </xdr:nvCxnSpPr>
      <xdr:spPr>
        <a:xfrm>
          <a:off x="2908300" y="15966528"/>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162234</xdr:rowOff>
    </xdr:from>
    <xdr:to>
      <xdr:col>15</xdr:col>
      <xdr:colOff>50800</xdr:colOff>
      <xdr:row>93</xdr:row>
      <xdr:rowOff>21678</xdr:rowOff>
    </xdr:to>
    <xdr:cxnSp macro="">
      <xdr:nvCxnSpPr>
        <xdr:cNvPr id="243" name="直線コネクタ 242"/>
        <xdr:cNvCxnSpPr/>
      </xdr:nvCxnSpPr>
      <xdr:spPr>
        <a:xfrm>
          <a:off x="2019300" y="15592734"/>
          <a:ext cx="889000" cy="3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5" name="テキスト ボックス 244"/>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162234</xdr:rowOff>
    </xdr:from>
    <xdr:to>
      <xdr:col>10</xdr:col>
      <xdr:colOff>114300</xdr:colOff>
      <xdr:row>93</xdr:row>
      <xdr:rowOff>135258</xdr:rowOff>
    </xdr:to>
    <xdr:cxnSp macro="">
      <xdr:nvCxnSpPr>
        <xdr:cNvPr id="246" name="直線コネクタ 245"/>
        <xdr:cNvCxnSpPr/>
      </xdr:nvCxnSpPr>
      <xdr:spPr>
        <a:xfrm flipV="1">
          <a:off x="1130300" y="15592734"/>
          <a:ext cx="889000" cy="48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48" name="テキスト ボックス 247"/>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0" name="テキスト ボックス 249"/>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127338</xdr:rowOff>
    </xdr:from>
    <xdr:to>
      <xdr:col>24</xdr:col>
      <xdr:colOff>114300</xdr:colOff>
      <xdr:row>95</xdr:row>
      <xdr:rowOff>57488</xdr:rowOff>
    </xdr:to>
    <xdr:sp macro="" textlink="">
      <xdr:nvSpPr>
        <xdr:cNvPr id="256" name="楕円 255"/>
        <xdr:cNvSpPr/>
      </xdr:nvSpPr>
      <xdr:spPr>
        <a:xfrm>
          <a:off x="4584700" y="162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150215</xdr:rowOff>
    </xdr:from>
    <xdr:ext cx="534377" cy="259045"/>
    <xdr:sp macro="" textlink="">
      <xdr:nvSpPr>
        <xdr:cNvPr id="257" name="衛生費該当値テキスト"/>
        <xdr:cNvSpPr txBox="1"/>
      </xdr:nvSpPr>
      <xdr:spPr>
        <a:xfrm>
          <a:off x="4686300" y="16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44650</xdr:rowOff>
    </xdr:from>
    <xdr:to>
      <xdr:col>20</xdr:col>
      <xdr:colOff>38100</xdr:colOff>
      <xdr:row>93</xdr:row>
      <xdr:rowOff>146250</xdr:rowOff>
    </xdr:to>
    <xdr:sp macro="" textlink="">
      <xdr:nvSpPr>
        <xdr:cNvPr id="258" name="楕円 257"/>
        <xdr:cNvSpPr/>
      </xdr:nvSpPr>
      <xdr:spPr>
        <a:xfrm>
          <a:off x="3746500" y="15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162777</xdr:rowOff>
    </xdr:from>
    <xdr:ext cx="534377" cy="259045"/>
    <xdr:sp macro="" textlink="">
      <xdr:nvSpPr>
        <xdr:cNvPr id="259" name="テキスト ボックス 258"/>
        <xdr:cNvSpPr txBox="1"/>
      </xdr:nvSpPr>
      <xdr:spPr>
        <a:xfrm>
          <a:off x="3530111" y="157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142328</xdr:rowOff>
    </xdr:from>
    <xdr:to>
      <xdr:col>15</xdr:col>
      <xdr:colOff>101600</xdr:colOff>
      <xdr:row>93</xdr:row>
      <xdr:rowOff>72478</xdr:rowOff>
    </xdr:to>
    <xdr:sp macro="" textlink="">
      <xdr:nvSpPr>
        <xdr:cNvPr id="260" name="楕円 259"/>
        <xdr:cNvSpPr/>
      </xdr:nvSpPr>
      <xdr:spPr>
        <a:xfrm>
          <a:off x="2857500" y="15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89005</xdr:rowOff>
    </xdr:from>
    <xdr:ext cx="534377" cy="259045"/>
    <xdr:sp macro="" textlink="">
      <xdr:nvSpPr>
        <xdr:cNvPr id="261" name="テキスト ボックス 260"/>
        <xdr:cNvSpPr txBox="1"/>
      </xdr:nvSpPr>
      <xdr:spPr>
        <a:xfrm>
          <a:off x="2641111" y="156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111434</xdr:rowOff>
    </xdr:from>
    <xdr:to>
      <xdr:col>10</xdr:col>
      <xdr:colOff>165100</xdr:colOff>
      <xdr:row>91</xdr:row>
      <xdr:rowOff>41584</xdr:rowOff>
    </xdr:to>
    <xdr:sp macro="" textlink="">
      <xdr:nvSpPr>
        <xdr:cNvPr id="262" name="楕円 261"/>
        <xdr:cNvSpPr/>
      </xdr:nvSpPr>
      <xdr:spPr>
        <a:xfrm>
          <a:off x="1968500" y="155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58111</xdr:rowOff>
    </xdr:from>
    <xdr:ext cx="534377" cy="259045"/>
    <xdr:sp macro="" textlink="">
      <xdr:nvSpPr>
        <xdr:cNvPr id="263" name="テキスト ボックス 262"/>
        <xdr:cNvSpPr txBox="1"/>
      </xdr:nvSpPr>
      <xdr:spPr>
        <a:xfrm>
          <a:off x="1752111" y="153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84458</xdr:rowOff>
    </xdr:from>
    <xdr:to>
      <xdr:col>6</xdr:col>
      <xdr:colOff>38100</xdr:colOff>
      <xdr:row>94</xdr:row>
      <xdr:rowOff>14608</xdr:rowOff>
    </xdr:to>
    <xdr:sp macro="" textlink="">
      <xdr:nvSpPr>
        <xdr:cNvPr id="264" name="楕円 263"/>
        <xdr:cNvSpPr/>
      </xdr:nvSpPr>
      <xdr:spPr>
        <a:xfrm>
          <a:off x="1079500" y="160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31135</xdr:rowOff>
    </xdr:from>
    <xdr:ext cx="534377" cy="259045"/>
    <xdr:sp macro="" textlink="">
      <xdr:nvSpPr>
        <xdr:cNvPr id="265" name="テキスト ボックス 264"/>
        <xdr:cNvSpPr txBox="1"/>
      </xdr:nvSpPr>
      <xdr:spPr>
        <a:xfrm>
          <a:off x="863111" y="158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90871</xdr:rowOff>
    </xdr:from>
    <xdr:to>
      <xdr:col>55</xdr:col>
      <xdr:colOff>0</xdr:colOff>
      <xdr:row>37</xdr:row>
      <xdr:rowOff>99741</xdr:rowOff>
    </xdr:to>
    <xdr:cxnSp macro="">
      <xdr:nvCxnSpPr>
        <xdr:cNvPr id="292" name="直線コネクタ 291"/>
        <xdr:cNvCxnSpPr/>
      </xdr:nvCxnSpPr>
      <xdr:spPr>
        <a:xfrm>
          <a:off x="9639300" y="6434521"/>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40078</xdr:rowOff>
    </xdr:from>
    <xdr:ext cx="469744" cy="259045"/>
    <xdr:sp macro="" textlink="">
      <xdr:nvSpPr>
        <xdr:cNvPr id="293" name="労働費平均値テキスト"/>
        <xdr:cNvSpPr txBox="1"/>
      </xdr:nvSpPr>
      <xdr:spPr>
        <a:xfrm>
          <a:off x="10528300" y="6383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90871</xdr:rowOff>
    </xdr:from>
    <xdr:to>
      <xdr:col>50</xdr:col>
      <xdr:colOff>114300</xdr:colOff>
      <xdr:row>37</xdr:row>
      <xdr:rowOff>90963</xdr:rowOff>
    </xdr:to>
    <xdr:cxnSp macro="">
      <xdr:nvCxnSpPr>
        <xdr:cNvPr id="295" name="直線コネクタ 294"/>
        <xdr:cNvCxnSpPr/>
      </xdr:nvCxnSpPr>
      <xdr:spPr>
        <a:xfrm flipV="1">
          <a:off x="8750300" y="643452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135999</xdr:rowOff>
    </xdr:from>
    <xdr:ext cx="469744" cy="259045"/>
    <xdr:sp macro="" textlink="">
      <xdr:nvSpPr>
        <xdr:cNvPr id="297" name="テキスト ボックス 296"/>
        <xdr:cNvSpPr txBox="1"/>
      </xdr:nvSpPr>
      <xdr:spPr>
        <a:xfrm>
          <a:off x="9404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88493</xdr:rowOff>
    </xdr:from>
    <xdr:to>
      <xdr:col>45</xdr:col>
      <xdr:colOff>177800</xdr:colOff>
      <xdr:row>37</xdr:row>
      <xdr:rowOff>90963</xdr:rowOff>
    </xdr:to>
    <xdr:cxnSp macro="">
      <xdr:nvCxnSpPr>
        <xdr:cNvPr id="298" name="直線コネクタ 297"/>
        <xdr:cNvCxnSpPr/>
      </xdr:nvCxnSpPr>
      <xdr:spPr>
        <a:xfrm>
          <a:off x="7861300" y="6432143"/>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136455</xdr:rowOff>
    </xdr:from>
    <xdr:ext cx="469744" cy="259045"/>
    <xdr:sp macro="" textlink="">
      <xdr:nvSpPr>
        <xdr:cNvPr id="300" name="テキスト ボックス 299"/>
        <xdr:cNvSpPr txBox="1"/>
      </xdr:nvSpPr>
      <xdr:spPr>
        <a:xfrm>
          <a:off x="8515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88493</xdr:rowOff>
    </xdr:from>
    <xdr:to>
      <xdr:col>41</xdr:col>
      <xdr:colOff>50800</xdr:colOff>
      <xdr:row>37</xdr:row>
      <xdr:rowOff>92243</xdr:rowOff>
    </xdr:to>
    <xdr:cxnSp macro="">
      <xdr:nvCxnSpPr>
        <xdr:cNvPr id="301" name="直線コネクタ 300"/>
        <xdr:cNvCxnSpPr/>
      </xdr:nvCxnSpPr>
      <xdr:spPr>
        <a:xfrm flipV="1">
          <a:off x="6972300" y="6432143"/>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145783</xdr:rowOff>
    </xdr:from>
    <xdr:ext cx="469744" cy="259045"/>
    <xdr:sp macro="" textlink="">
      <xdr:nvSpPr>
        <xdr:cNvPr id="303" name="テキスト ボックス 302"/>
        <xdr:cNvSpPr txBox="1"/>
      </xdr:nvSpPr>
      <xdr:spPr>
        <a:xfrm>
          <a:off x="7626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155750</xdr:rowOff>
    </xdr:from>
    <xdr:ext cx="469744" cy="259045"/>
    <xdr:sp macro="" textlink="">
      <xdr:nvSpPr>
        <xdr:cNvPr id="305" name="テキスト ボックス 304"/>
        <xdr:cNvSpPr txBox="1"/>
      </xdr:nvSpPr>
      <xdr:spPr>
        <a:xfrm>
          <a:off x="6737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48941</xdr:rowOff>
    </xdr:from>
    <xdr:to>
      <xdr:col>55</xdr:col>
      <xdr:colOff>50800</xdr:colOff>
      <xdr:row>37</xdr:row>
      <xdr:rowOff>150541</xdr:rowOff>
    </xdr:to>
    <xdr:sp macro="" textlink="">
      <xdr:nvSpPr>
        <xdr:cNvPr id="311" name="楕円 310"/>
        <xdr:cNvSpPr/>
      </xdr:nvSpPr>
      <xdr:spPr>
        <a:xfrm>
          <a:off x="10426700" y="6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71818</xdr:rowOff>
    </xdr:from>
    <xdr:ext cx="469744" cy="259045"/>
    <xdr:sp macro="" textlink="">
      <xdr:nvSpPr>
        <xdr:cNvPr id="312" name="労働費該当値テキスト"/>
        <xdr:cNvSpPr txBox="1"/>
      </xdr:nvSpPr>
      <xdr:spPr>
        <a:xfrm>
          <a:off x="10528300" y="62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40071</xdr:rowOff>
    </xdr:from>
    <xdr:to>
      <xdr:col>50</xdr:col>
      <xdr:colOff>165100</xdr:colOff>
      <xdr:row>37</xdr:row>
      <xdr:rowOff>141671</xdr:rowOff>
    </xdr:to>
    <xdr:sp macro="" textlink="">
      <xdr:nvSpPr>
        <xdr:cNvPr id="313" name="楕円 312"/>
        <xdr:cNvSpPr/>
      </xdr:nvSpPr>
      <xdr:spPr>
        <a:xfrm>
          <a:off x="9588500" y="63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158198</xdr:rowOff>
    </xdr:from>
    <xdr:ext cx="469744" cy="259045"/>
    <xdr:sp macro="" textlink="">
      <xdr:nvSpPr>
        <xdr:cNvPr id="314" name="テキスト ボックス 313"/>
        <xdr:cNvSpPr txBox="1"/>
      </xdr:nvSpPr>
      <xdr:spPr>
        <a:xfrm>
          <a:off x="9404428" y="61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40163</xdr:rowOff>
    </xdr:from>
    <xdr:to>
      <xdr:col>46</xdr:col>
      <xdr:colOff>38100</xdr:colOff>
      <xdr:row>37</xdr:row>
      <xdr:rowOff>141763</xdr:rowOff>
    </xdr:to>
    <xdr:sp macro="" textlink="">
      <xdr:nvSpPr>
        <xdr:cNvPr id="315" name="楕円 314"/>
        <xdr:cNvSpPr/>
      </xdr:nvSpPr>
      <xdr:spPr>
        <a:xfrm>
          <a:off x="8699500" y="63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158290</xdr:rowOff>
    </xdr:from>
    <xdr:ext cx="469744" cy="259045"/>
    <xdr:sp macro="" textlink="">
      <xdr:nvSpPr>
        <xdr:cNvPr id="316" name="テキスト ボックス 315"/>
        <xdr:cNvSpPr txBox="1"/>
      </xdr:nvSpPr>
      <xdr:spPr>
        <a:xfrm>
          <a:off x="8515428" y="615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37693</xdr:rowOff>
    </xdr:from>
    <xdr:to>
      <xdr:col>41</xdr:col>
      <xdr:colOff>101600</xdr:colOff>
      <xdr:row>37</xdr:row>
      <xdr:rowOff>139293</xdr:rowOff>
    </xdr:to>
    <xdr:sp macro="" textlink="">
      <xdr:nvSpPr>
        <xdr:cNvPr id="317" name="楕円 316"/>
        <xdr:cNvSpPr/>
      </xdr:nvSpPr>
      <xdr:spPr>
        <a:xfrm>
          <a:off x="7810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155820</xdr:rowOff>
    </xdr:from>
    <xdr:ext cx="469744" cy="259045"/>
    <xdr:sp macro="" textlink="">
      <xdr:nvSpPr>
        <xdr:cNvPr id="318" name="テキスト ボックス 317"/>
        <xdr:cNvSpPr txBox="1"/>
      </xdr:nvSpPr>
      <xdr:spPr>
        <a:xfrm>
          <a:off x="7626428" y="61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41443</xdr:rowOff>
    </xdr:from>
    <xdr:to>
      <xdr:col>36</xdr:col>
      <xdr:colOff>165100</xdr:colOff>
      <xdr:row>37</xdr:row>
      <xdr:rowOff>143043</xdr:rowOff>
    </xdr:to>
    <xdr:sp macro="" textlink="">
      <xdr:nvSpPr>
        <xdr:cNvPr id="319" name="楕円 318"/>
        <xdr:cNvSpPr/>
      </xdr:nvSpPr>
      <xdr:spPr>
        <a:xfrm>
          <a:off x="6921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159570</xdr:rowOff>
    </xdr:from>
    <xdr:ext cx="469744" cy="259045"/>
    <xdr:sp macro="" textlink="">
      <xdr:nvSpPr>
        <xdr:cNvPr id="320" name="テキスト ボックス 319"/>
        <xdr:cNvSpPr txBox="1"/>
      </xdr:nvSpPr>
      <xdr:spPr>
        <a:xfrm>
          <a:off x="6737428" y="616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113617</xdr:rowOff>
    </xdr:from>
    <xdr:to>
      <xdr:col>55</xdr:col>
      <xdr:colOff>0</xdr:colOff>
      <xdr:row>57</xdr:row>
      <xdr:rowOff>125047</xdr:rowOff>
    </xdr:to>
    <xdr:cxnSp macro="">
      <xdr:nvCxnSpPr>
        <xdr:cNvPr id="347" name="直線コネクタ 346"/>
        <xdr:cNvCxnSpPr/>
      </xdr:nvCxnSpPr>
      <xdr:spPr>
        <a:xfrm flipV="1">
          <a:off x="9639300" y="98862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119743</xdr:rowOff>
    </xdr:from>
    <xdr:to>
      <xdr:col>50</xdr:col>
      <xdr:colOff>114300</xdr:colOff>
      <xdr:row>57</xdr:row>
      <xdr:rowOff>125047</xdr:rowOff>
    </xdr:to>
    <xdr:cxnSp macro="">
      <xdr:nvCxnSpPr>
        <xdr:cNvPr id="350" name="直線コネクタ 349"/>
        <xdr:cNvCxnSpPr/>
      </xdr:nvCxnSpPr>
      <xdr:spPr>
        <a:xfrm>
          <a:off x="8750300" y="9892393"/>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78870</xdr:rowOff>
    </xdr:from>
    <xdr:to>
      <xdr:col>45</xdr:col>
      <xdr:colOff>177800</xdr:colOff>
      <xdr:row>57</xdr:row>
      <xdr:rowOff>119743</xdr:rowOff>
    </xdr:to>
    <xdr:cxnSp macro="">
      <xdr:nvCxnSpPr>
        <xdr:cNvPr id="353" name="直線コネクタ 352"/>
        <xdr:cNvCxnSpPr/>
      </xdr:nvCxnSpPr>
      <xdr:spPr>
        <a:xfrm>
          <a:off x="7861300" y="9851520"/>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78870</xdr:rowOff>
    </xdr:from>
    <xdr:to>
      <xdr:col>41</xdr:col>
      <xdr:colOff>50800</xdr:colOff>
      <xdr:row>57</xdr:row>
      <xdr:rowOff>148204</xdr:rowOff>
    </xdr:to>
    <xdr:cxnSp macro="">
      <xdr:nvCxnSpPr>
        <xdr:cNvPr id="356" name="直線コネクタ 355"/>
        <xdr:cNvCxnSpPr/>
      </xdr:nvCxnSpPr>
      <xdr:spPr>
        <a:xfrm flipV="1">
          <a:off x="6972300" y="9851520"/>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0" name="テキスト ボックス 359"/>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62817</xdr:rowOff>
    </xdr:from>
    <xdr:to>
      <xdr:col>55</xdr:col>
      <xdr:colOff>50800</xdr:colOff>
      <xdr:row>57</xdr:row>
      <xdr:rowOff>164417</xdr:rowOff>
    </xdr:to>
    <xdr:sp macro="" textlink="">
      <xdr:nvSpPr>
        <xdr:cNvPr id="366" name="楕円 365"/>
        <xdr:cNvSpPr/>
      </xdr:nvSpPr>
      <xdr:spPr>
        <a:xfrm>
          <a:off x="10426700" y="98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85694</xdr:rowOff>
    </xdr:from>
    <xdr:ext cx="469744" cy="259045"/>
    <xdr:sp macro="" textlink="">
      <xdr:nvSpPr>
        <xdr:cNvPr id="367" name="農林水産業費該当値テキスト"/>
        <xdr:cNvSpPr txBox="1"/>
      </xdr:nvSpPr>
      <xdr:spPr>
        <a:xfrm>
          <a:off x="10528300" y="968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74247</xdr:rowOff>
    </xdr:from>
    <xdr:to>
      <xdr:col>50</xdr:col>
      <xdr:colOff>165100</xdr:colOff>
      <xdr:row>58</xdr:row>
      <xdr:rowOff>4397</xdr:rowOff>
    </xdr:to>
    <xdr:sp macro="" textlink="">
      <xdr:nvSpPr>
        <xdr:cNvPr id="368" name="楕円 367"/>
        <xdr:cNvSpPr/>
      </xdr:nvSpPr>
      <xdr:spPr>
        <a:xfrm>
          <a:off x="9588500" y="98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166974</xdr:rowOff>
    </xdr:from>
    <xdr:ext cx="469744" cy="259045"/>
    <xdr:sp macro="" textlink="">
      <xdr:nvSpPr>
        <xdr:cNvPr id="369" name="テキスト ボックス 368"/>
        <xdr:cNvSpPr txBox="1"/>
      </xdr:nvSpPr>
      <xdr:spPr>
        <a:xfrm>
          <a:off x="9404428" y="993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68943</xdr:rowOff>
    </xdr:from>
    <xdr:to>
      <xdr:col>46</xdr:col>
      <xdr:colOff>38100</xdr:colOff>
      <xdr:row>57</xdr:row>
      <xdr:rowOff>170543</xdr:rowOff>
    </xdr:to>
    <xdr:sp macro="" textlink="">
      <xdr:nvSpPr>
        <xdr:cNvPr id="370" name="楕円 369"/>
        <xdr:cNvSpPr/>
      </xdr:nvSpPr>
      <xdr:spPr>
        <a:xfrm>
          <a:off x="8699500" y="98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15620</xdr:rowOff>
    </xdr:from>
    <xdr:ext cx="469744" cy="259045"/>
    <xdr:sp macro="" textlink="">
      <xdr:nvSpPr>
        <xdr:cNvPr id="371" name="テキスト ボックス 370"/>
        <xdr:cNvSpPr txBox="1"/>
      </xdr:nvSpPr>
      <xdr:spPr>
        <a:xfrm>
          <a:off x="8515428" y="9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28070</xdr:rowOff>
    </xdr:from>
    <xdr:to>
      <xdr:col>41</xdr:col>
      <xdr:colOff>101600</xdr:colOff>
      <xdr:row>57</xdr:row>
      <xdr:rowOff>129670</xdr:rowOff>
    </xdr:to>
    <xdr:sp macro="" textlink="">
      <xdr:nvSpPr>
        <xdr:cNvPr id="372" name="楕円 371"/>
        <xdr:cNvSpPr/>
      </xdr:nvSpPr>
      <xdr:spPr>
        <a:xfrm>
          <a:off x="7810500" y="98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146197</xdr:rowOff>
    </xdr:from>
    <xdr:ext cx="534377" cy="259045"/>
    <xdr:sp macro="" textlink="">
      <xdr:nvSpPr>
        <xdr:cNvPr id="373" name="テキスト ボックス 372"/>
        <xdr:cNvSpPr txBox="1"/>
      </xdr:nvSpPr>
      <xdr:spPr>
        <a:xfrm>
          <a:off x="7594111" y="95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97404</xdr:rowOff>
    </xdr:from>
    <xdr:to>
      <xdr:col>36</xdr:col>
      <xdr:colOff>165100</xdr:colOff>
      <xdr:row>58</xdr:row>
      <xdr:rowOff>27554</xdr:rowOff>
    </xdr:to>
    <xdr:sp macro="" textlink="">
      <xdr:nvSpPr>
        <xdr:cNvPr id="374" name="楕円 373"/>
        <xdr:cNvSpPr/>
      </xdr:nvSpPr>
      <xdr:spPr>
        <a:xfrm>
          <a:off x="6921500" y="98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18681</xdr:rowOff>
    </xdr:from>
    <xdr:ext cx="469744" cy="259045"/>
    <xdr:sp macro="" textlink="">
      <xdr:nvSpPr>
        <xdr:cNvPr id="375" name="テキスト ボックス 374"/>
        <xdr:cNvSpPr txBox="1"/>
      </xdr:nvSpPr>
      <xdr:spPr>
        <a:xfrm>
          <a:off x="6737428" y="996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25537</xdr:rowOff>
    </xdr:from>
    <xdr:to>
      <xdr:col>55</xdr:col>
      <xdr:colOff>0</xdr:colOff>
      <xdr:row>74</xdr:row>
      <xdr:rowOff>171201</xdr:rowOff>
    </xdr:to>
    <xdr:cxnSp macro="">
      <xdr:nvCxnSpPr>
        <xdr:cNvPr id="402" name="直線コネクタ 401"/>
        <xdr:cNvCxnSpPr/>
      </xdr:nvCxnSpPr>
      <xdr:spPr>
        <a:xfrm flipV="1">
          <a:off x="9639300" y="12369937"/>
          <a:ext cx="838200" cy="4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136637</xdr:rowOff>
    </xdr:from>
    <xdr:to>
      <xdr:col>50</xdr:col>
      <xdr:colOff>114300</xdr:colOff>
      <xdr:row>74</xdr:row>
      <xdr:rowOff>171201</xdr:rowOff>
    </xdr:to>
    <xdr:cxnSp macro="">
      <xdr:nvCxnSpPr>
        <xdr:cNvPr id="405" name="直線コネクタ 404"/>
        <xdr:cNvCxnSpPr/>
      </xdr:nvCxnSpPr>
      <xdr:spPr>
        <a:xfrm>
          <a:off x="8750300" y="12823937"/>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7" name="テキスト ボックス 406"/>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136637</xdr:rowOff>
    </xdr:from>
    <xdr:to>
      <xdr:col>45</xdr:col>
      <xdr:colOff>177800</xdr:colOff>
      <xdr:row>74</xdr:row>
      <xdr:rowOff>152776</xdr:rowOff>
    </xdr:to>
    <xdr:cxnSp macro="">
      <xdr:nvCxnSpPr>
        <xdr:cNvPr id="408" name="直線コネクタ 407"/>
        <xdr:cNvCxnSpPr/>
      </xdr:nvCxnSpPr>
      <xdr:spPr>
        <a:xfrm flipV="1">
          <a:off x="7861300" y="1282393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0" name="テキスト ボックス 409"/>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152776</xdr:rowOff>
    </xdr:from>
    <xdr:to>
      <xdr:col>41</xdr:col>
      <xdr:colOff>50800</xdr:colOff>
      <xdr:row>74</xdr:row>
      <xdr:rowOff>167269</xdr:rowOff>
    </xdr:to>
    <xdr:cxnSp macro="">
      <xdr:nvCxnSpPr>
        <xdr:cNvPr id="411" name="直線コネクタ 410"/>
        <xdr:cNvCxnSpPr/>
      </xdr:nvCxnSpPr>
      <xdr:spPr>
        <a:xfrm flipV="1">
          <a:off x="6972300" y="12840076"/>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3" name="テキスト ボックス 412"/>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5" name="テキスト ボックス 414"/>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146187</xdr:rowOff>
    </xdr:from>
    <xdr:to>
      <xdr:col>55</xdr:col>
      <xdr:colOff>50800</xdr:colOff>
      <xdr:row>72</xdr:row>
      <xdr:rowOff>76337</xdr:rowOff>
    </xdr:to>
    <xdr:sp macro="" textlink="">
      <xdr:nvSpPr>
        <xdr:cNvPr id="421" name="楕円 420"/>
        <xdr:cNvSpPr/>
      </xdr:nvSpPr>
      <xdr:spPr>
        <a:xfrm>
          <a:off x="10426700" y="123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169064</xdr:rowOff>
    </xdr:from>
    <xdr:ext cx="534377" cy="259045"/>
    <xdr:sp macro="" textlink="">
      <xdr:nvSpPr>
        <xdr:cNvPr id="422" name="商工費該当値テキスト"/>
        <xdr:cNvSpPr txBox="1"/>
      </xdr:nvSpPr>
      <xdr:spPr>
        <a:xfrm>
          <a:off x="10528300" y="121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120401</xdr:rowOff>
    </xdr:from>
    <xdr:to>
      <xdr:col>50</xdr:col>
      <xdr:colOff>165100</xdr:colOff>
      <xdr:row>75</xdr:row>
      <xdr:rowOff>50551</xdr:rowOff>
    </xdr:to>
    <xdr:sp macro="" textlink="">
      <xdr:nvSpPr>
        <xdr:cNvPr id="423" name="楕円 422"/>
        <xdr:cNvSpPr/>
      </xdr:nvSpPr>
      <xdr:spPr>
        <a:xfrm>
          <a:off x="9588500" y="12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67078</xdr:rowOff>
    </xdr:from>
    <xdr:ext cx="534377" cy="259045"/>
    <xdr:sp macro="" textlink="">
      <xdr:nvSpPr>
        <xdr:cNvPr id="424" name="テキスト ボックス 423"/>
        <xdr:cNvSpPr txBox="1"/>
      </xdr:nvSpPr>
      <xdr:spPr>
        <a:xfrm>
          <a:off x="9372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85837</xdr:rowOff>
    </xdr:from>
    <xdr:to>
      <xdr:col>46</xdr:col>
      <xdr:colOff>38100</xdr:colOff>
      <xdr:row>75</xdr:row>
      <xdr:rowOff>15987</xdr:rowOff>
    </xdr:to>
    <xdr:sp macro="" textlink="">
      <xdr:nvSpPr>
        <xdr:cNvPr id="425" name="楕円 424"/>
        <xdr:cNvSpPr/>
      </xdr:nvSpPr>
      <xdr:spPr>
        <a:xfrm>
          <a:off x="8699500" y="12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32514</xdr:rowOff>
    </xdr:from>
    <xdr:ext cx="534377" cy="259045"/>
    <xdr:sp macro="" textlink="">
      <xdr:nvSpPr>
        <xdr:cNvPr id="426" name="テキスト ボックス 425"/>
        <xdr:cNvSpPr txBox="1"/>
      </xdr:nvSpPr>
      <xdr:spPr>
        <a:xfrm>
          <a:off x="8483111" y="125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101976</xdr:rowOff>
    </xdr:from>
    <xdr:to>
      <xdr:col>41</xdr:col>
      <xdr:colOff>101600</xdr:colOff>
      <xdr:row>75</xdr:row>
      <xdr:rowOff>32126</xdr:rowOff>
    </xdr:to>
    <xdr:sp macro="" textlink="">
      <xdr:nvSpPr>
        <xdr:cNvPr id="427" name="楕円 426"/>
        <xdr:cNvSpPr/>
      </xdr:nvSpPr>
      <xdr:spPr>
        <a:xfrm>
          <a:off x="7810500" y="1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48653</xdr:rowOff>
    </xdr:from>
    <xdr:ext cx="534377" cy="259045"/>
    <xdr:sp macro="" textlink="">
      <xdr:nvSpPr>
        <xdr:cNvPr id="428" name="テキスト ボックス 427"/>
        <xdr:cNvSpPr txBox="1"/>
      </xdr:nvSpPr>
      <xdr:spPr>
        <a:xfrm>
          <a:off x="7594111" y="125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116469</xdr:rowOff>
    </xdr:from>
    <xdr:to>
      <xdr:col>36</xdr:col>
      <xdr:colOff>165100</xdr:colOff>
      <xdr:row>75</xdr:row>
      <xdr:rowOff>46619</xdr:rowOff>
    </xdr:to>
    <xdr:sp macro="" textlink="">
      <xdr:nvSpPr>
        <xdr:cNvPr id="429" name="楕円 428"/>
        <xdr:cNvSpPr/>
      </xdr:nvSpPr>
      <xdr:spPr>
        <a:xfrm>
          <a:off x="6921500" y="128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63146</xdr:rowOff>
    </xdr:from>
    <xdr:ext cx="534377" cy="259045"/>
    <xdr:sp macro="" textlink="">
      <xdr:nvSpPr>
        <xdr:cNvPr id="430" name="テキスト ボックス 429"/>
        <xdr:cNvSpPr txBox="1"/>
      </xdr:nvSpPr>
      <xdr:spPr>
        <a:xfrm>
          <a:off x="6705111" y="125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161384</xdr:rowOff>
    </xdr:from>
    <xdr:to>
      <xdr:col>55</xdr:col>
      <xdr:colOff>0</xdr:colOff>
      <xdr:row>98</xdr:row>
      <xdr:rowOff>170990</xdr:rowOff>
    </xdr:to>
    <xdr:cxnSp macro="">
      <xdr:nvCxnSpPr>
        <xdr:cNvPr id="461" name="直線コネクタ 460"/>
        <xdr:cNvCxnSpPr/>
      </xdr:nvCxnSpPr>
      <xdr:spPr>
        <a:xfrm>
          <a:off x="9639300" y="16963484"/>
          <a:ext cx="838200" cy="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161384</xdr:rowOff>
    </xdr:from>
    <xdr:to>
      <xdr:col>50</xdr:col>
      <xdr:colOff>114300</xdr:colOff>
      <xdr:row>99</xdr:row>
      <xdr:rowOff>11047</xdr:rowOff>
    </xdr:to>
    <xdr:cxnSp macro="">
      <xdr:nvCxnSpPr>
        <xdr:cNvPr id="464" name="直線コネクタ 463"/>
        <xdr:cNvCxnSpPr/>
      </xdr:nvCxnSpPr>
      <xdr:spPr>
        <a:xfrm flipV="1">
          <a:off x="8750300" y="16963484"/>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1237</xdr:rowOff>
    </xdr:from>
    <xdr:to>
      <xdr:col>45</xdr:col>
      <xdr:colOff>177800</xdr:colOff>
      <xdr:row>99</xdr:row>
      <xdr:rowOff>11047</xdr:rowOff>
    </xdr:to>
    <xdr:cxnSp macro="">
      <xdr:nvCxnSpPr>
        <xdr:cNvPr id="467" name="直線コネクタ 466"/>
        <xdr:cNvCxnSpPr/>
      </xdr:nvCxnSpPr>
      <xdr:spPr>
        <a:xfrm>
          <a:off x="7861300" y="1697478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164506</xdr:rowOff>
    </xdr:from>
    <xdr:to>
      <xdr:col>41</xdr:col>
      <xdr:colOff>50800</xdr:colOff>
      <xdr:row>99</xdr:row>
      <xdr:rowOff>1237</xdr:rowOff>
    </xdr:to>
    <xdr:cxnSp macro="">
      <xdr:nvCxnSpPr>
        <xdr:cNvPr id="470" name="直線コネクタ 469"/>
        <xdr:cNvCxnSpPr/>
      </xdr:nvCxnSpPr>
      <xdr:spPr>
        <a:xfrm>
          <a:off x="6972300" y="16966606"/>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120190</xdr:rowOff>
    </xdr:from>
    <xdr:to>
      <xdr:col>55</xdr:col>
      <xdr:colOff>50800</xdr:colOff>
      <xdr:row>99</xdr:row>
      <xdr:rowOff>50340</xdr:rowOff>
    </xdr:to>
    <xdr:sp macro="" textlink="">
      <xdr:nvSpPr>
        <xdr:cNvPr id="480" name="楕円 479"/>
        <xdr:cNvSpPr/>
      </xdr:nvSpPr>
      <xdr:spPr>
        <a:xfrm>
          <a:off x="10426700" y="169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81" name="土木費該当値テキスト"/>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110584</xdr:rowOff>
    </xdr:from>
    <xdr:to>
      <xdr:col>50</xdr:col>
      <xdr:colOff>165100</xdr:colOff>
      <xdr:row>99</xdr:row>
      <xdr:rowOff>40734</xdr:rowOff>
    </xdr:to>
    <xdr:sp macro="" textlink="">
      <xdr:nvSpPr>
        <xdr:cNvPr id="482" name="楕円 481"/>
        <xdr:cNvSpPr/>
      </xdr:nvSpPr>
      <xdr:spPr>
        <a:xfrm>
          <a:off x="9588500" y="169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31861</xdr:rowOff>
    </xdr:from>
    <xdr:ext cx="534377" cy="259045"/>
    <xdr:sp macro="" textlink="">
      <xdr:nvSpPr>
        <xdr:cNvPr id="483" name="テキスト ボックス 482"/>
        <xdr:cNvSpPr txBox="1"/>
      </xdr:nvSpPr>
      <xdr:spPr>
        <a:xfrm>
          <a:off x="9372111" y="170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131697</xdr:rowOff>
    </xdr:from>
    <xdr:to>
      <xdr:col>46</xdr:col>
      <xdr:colOff>38100</xdr:colOff>
      <xdr:row>99</xdr:row>
      <xdr:rowOff>61847</xdr:rowOff>
    </xdr:to>
    <xdr:sp macro="" textlink="">
      <xdr:nvSpPr>
        <xdr:cNvPr id="484" name="楕円 483"/>
        <xdr:cNvSpPr/>
      </xdr:nvSpPr>
      <xdr:spPr>
        <a:xfrm>
          <a:off x="8699500" y="169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52974</xdr:rowOff>
    </xdr:from>
    <xdr:ext cx="534377" cy="259045"/>
    <xdr:sp macro="" textlink="">
      <xdr:nvSpPr>
        <xdr:cNvPr id="485" name="テキスト ボックス 484"/>
        <xdr:cNvSpPr txBox="1"/>
      </xdr:nvSpPr>
      <xdr:spPr>
        <a:xfrm>
          <a:off x="8483111" y="170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121887</xdr:rowOff>
    </xdr:from>
    <xdr:to>
      <xdr:col>41</xdr:col>
      <xdr:colOff>101600</xdr:colOff>
      <xdr:row>99</xdr:row>
      <xdr:rowOff>52037</xdr:rowOff>
    </xdr:to>
    <xdr:sp macro="" textlink="">
      <xdr:nvSpPr>
        <xdr:cNvPr id="486" name="楕円 485"/>
        <xdr:cNvSpPr/>
      </xdr:nvSpPr>
      <xdr:spPr>
        <a:xfrm>
          <a:off x="7810500" y="169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43164</xdr:rowOff>
    </xdr:from>
    <xdr:ext cx="534377" cy="259045"/>
    <xdr:sp macro="" textlink="">
      <xdr:nvSpPr>
        <xdr:cNvPr id="487" name="テキスト ボックス 486"/>
        <xdr:cNvSpPr txBox="1"/>
      </xdr:nvSpPr>
      <xdr:spPr>
        <a:xfrm>
          <a:off x="7594111" y="170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113706</xdr:rowOff>
    </xdr:from>
    <xdr:to>
      <xdr:col>36</xdr:col>
      <xdr:colOff>165100</xdr:colOff>
      <xdr:row>99</xdr:row>
      <xdr:rowOff>43856</xdr:rowOff>
    </xdr:to>
    <xdr:sp macro="" textlink="">
      <xdr:nvSpPr>
        <xdr:cNvPr id="488" name="楕円 487"/>
        <xdr:cNvSpPr/>
      </xdr:nvSpPr>
      <xdr:spPr>
        <a:xfrm>
          <a:off x="6921500" y="16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34983</xdr:rowOff>
    </xdr:from>
    <xdr:ext cx="534377" cy="259045"/>
    <xdr:sp macro="" textlink="">
      <xdr:nvSpPr>
        <xdr:cNvPr id="489" name="テキスト ボックス 488"/>
        <xdr:cNvSpPr txBox="1"/>
      </xdr:nvSpPr>
      <xdr:spPr>
        <a:xfrm>
          <a:off x="6705111" y="170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156235</xdr:rowOff>
    </xdr:from>
    <xdr:to>
      <xdr:col>85</xdr:col>
      <xdr:colOff>127000</xdr:colOff>
      <xdr:row>35</xdr:row>
      <xdr:rowOff>49860</xdr:rowOff>
    </xdr:to>
    <xdr:cxnSp macro="">
      <xdr:nvCxnSpPr>
        <xdr:cNvPr id="519" name="直線コネクタ 518"/>
        <xdr:cNvCxnSpPr/>
      </xdr:nvCxnSpPr>
      <xdr:spPr>
        <a:xfrm flipV="1">
          <a:off x="15481300" y="5642635"/>
          <a:ext cx="838200" cy="4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0" name="消防費平均値テキスト"/>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49860</xdr:rowOff>
    </xdr:from>
    <xdr:to>
      <xdr:col>81</xdr:col>
      <xdr:colOff>50800</xdr:colOff>
      <xdr:row>35</xdr:row>
      <xdr:rowOff>129108</xdr:rowOff>
    </xdr:to>
    <xdr:cxnSp macro="">
      <xdr:nvCxnSpPr>
        <xdr:cNvPr id="522" name="直線コネクタ 521"/>
        <xdr:cNvCxnSpPr/>
      </xdr:nvCxnSpPr>
      <xdr:spPr>
        <a:xfrm flipV="1">
          <a:off x="14592300" y="6050610"/>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19626</xdr:rowOff>
    </xdr:from>
    <xdr:ext cx="534377" cy="259045"/>
    <xdr:sp macro="" textlink="">
      <xdr:nvSpPr>
        <xdr:cNvPr id="524" name="テキスト ボックス 523"/>
        <xdr:cNvSpPr txBox="1"/>
      </xdr:nvSpPr>
      <xdr:spPr>
        <a:xfrm>
          <a:off x="15214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90703</xdr:rowOff>
    </xdr:from>
    <xdr:to>
      <xdr:col>76</xdr:col>
      <xdr:colOff>114300</xdr:colOff>
      <xdr:row>35</xdr:row>
      <xdr:rowOff>129108</xdr:rowOff>
    </xdr:to>
    <xdr:cxnSp macro="">
      <xdr:nvCxnSpPr>
        <xdr:cNvPr id="525" name="直線コネクタ 524"/>
        <xdr:cNvCxnSpPr/>
      </xdr:nvCxnSpPr>
      <xdr:spPr>
        <a:xfrm>
          <a:off x="13703300" y="5920003"/>
          <a:ext cx="8890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7" name="テキスト ボックス 526"/>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74854</xdr:rowOff>
    </xdr:from>
    <xdr:to>
      <xdr:col>71</xdr:col>
      <xdr:colOff>177800</xdr:colOff>
      <xdr:row>34</xdr:row>
      <xdr:rowOff>90703</xdr:rowOff>
    </xdr:to>
    <xdr:cxnSp macro="">
      <xdr:nvCxnSpPr>
        <xdr:cNvPr id="528" name="直線コネクタ 527"/>
        <xdr:cNvCxnSpPr/>
      </xdr:nvCxnSpPr>
      <xdr:spPr>
        <a:xfrm>
          <a:off x="12814300" y="5904154"/>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105435</xdr:rowOff>
    </xdr:from>
    <xdr:to>
      <xdr:col>85</xdr:col>
      <xdr:colOff>177800</xdr:colOff>
      <xdr:row>33</xdr:row>
      <xdr:rowOff>35585</xdr:rowOff>
    </xdr:to>
    <xdr:sp macro="" textlink="">
      <xdr:nvSpPr>
        <xdr:cNvPr id="538" name="楕円 537"/>
        <xdr:cNvSpPr/>
      </xdr:nvSpPr>
      <xdr:spPr>
        <a:xfrm>
          <a:off x="16268700" y="55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128312</xdr:rowOff>
    </xdr:from>
    <xdr:ext cx="534377" cy="259045"/>
    <xdr:sp macro="" textlink="">
      <xdr:nvSpPr>
        <xdr:cNvPr id="539" name="消防費該当値テキスト"/>
        <xdr:cNvSpPr txBox="1"/>
      </xdr:nvSpPr>
      <xdr:spPr>
        <a:xfrm>
          <a:off x="16370300" y="544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170510</xdr:rowOff>
    </xdr:from>
    <xdr:to>
      <xdr:col>81</xdr:col>
      <xdr:colOff>101600</xdr:colOff>
      <xdr:row>35</xdr:row>
      <xdr:rowOff>100660</xdr:rowOff>
    </xdr:to>
    <xdr:sp macro="" textlink="">
      <xdr:nvSpPr>
        <xdr:cNvPr id="540" name="楕円 539"/>
        <xdr:cNvSpPr/>
      </xdr:nvSpPr>
      <xdr:spPr>
        <a:xfrm>
          <a:off x="15430500" y="59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117187</xdr:rowOff>
    </xdr:from>
    <xdr:ext cx="534377" cy="259045"/>
    <xdr:sp macro="" textlink="">
      <xdr:nvSpPr>
        <xdr:cNvPr id="541" name="テキスト ボックス 540"/>
        <xdr:cNvSpPr txBox="1"/>
      </xdr:nvSpPr>
      <xdr:spPr>
        <a:xfrm>
          <a:off x="15214111" y="57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78308</xdr:rowOff>
    </xdr:from>
    <xdr:to>
      <xdr:col>76</xdr:col>
      <xdr:colOff>165100</xdr:colOff>
      <xdr:row>36</xdr:row>
      <xdr:rowOff>8458</xdr:rowOff>
    </xdr:to>
    <xdr:sp macro="" textlink="">
      <xdr:nvSpPr>
        <xdr:cNvPr id="542" name="楕円 541"/>
        <xdr:cNvSpPr/>
      </xdr:nvSpPr>
      <xdr:spPr>
        <a:xfrm>
          <a:off x="14541500" y="60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24985</xdr:rowOff>
    </xdr:from>
    <xdr:ext cx="534377" cy="259045"/>
    <xdr:sp macro="" textlink="">
      <xdr:nvSpPr>
        <xdr:cNvPr id="543" name="テキスト ボックス 542"/>
        <xdr:cNvSpPr txBox="1"/>
      </xdr:nvSpPr>
      <xdr:spPr>
        <a:xfrm>
          <a:off x="14325111" y="58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39903</xdr:rowOff>
    </xdr:from>
    <xdr:to>
      <xdr:col>72</xdr:col>
      <xdr:colOff>38100</xdr:colOff>
      <xdr:row>34</xdr:row>
      <xdr:rowOff>141503</xdr:rowOff>
    </xdr:to>
    <xdr:sp macro="" textlink="">
      <xdr:nvSpPr>
        <xdr:cNvPr id="544" name="楕円 543"/>
        <xdr:cNvSpPr/>
      </xdr:nvSpPr>
      <xdr:spPr>
        <a:xfrm>
          <a:off x="13652500" y="58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158030</xdr:rowOff>
    </xdr:from>
    <xdr:ext cx="534377" cy="259045"/>
    <xdr:sp macro="" textlink="">
      <xdr:nvSpPr>
        <xdr:cNvPr id="545" name="テキスト ボックス 544"/>
        <xdr:cNvSpPr txBox="1"/>
      </xdr:nvSpPr>
      <xdr:spPr>
        <a:xfrm>
          <a:off x="13436111" y="56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24054</xdr:rowOff>
    </xdr:from>
    <xdr:to>
      <xdr:col>67</xdr:col>
      <xdr:colOff>101600</xdr:colOff>
      <xdr:row>34</xdr:row>
      <xdr:rowOff>125654</xdr:rowOff>
    </xdr:to>
    <xdr:sp macro="" textlink="">
      <xdr:nvSpPr>
        <xdr:cNvPr id="546" name="楕円 545"/>
        <xdr:cNvSpPr/>
      </xdr:nvSpPr>
      <xdr:spPr>
        <a:xfrm>
          <a:off x="12763500" y="58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142181</xdr:rowOff>
    </xdr:from>
    <xdr:ext cx="534377" cy="259045"/>
    <xdr:sp macro="" textlink="">
      <xdr:nvSpPr>
        <xdr:cNvPr id="547" name="テキスト ボックス 546"/>
        <xdr:cNvSpPr txBox="1"/>
      </xdr:nvSpPr>
      <xdr:spPr>
        <a:xfrm>
          <a:off x="12547111" y="56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43505</xdr:rowOff>
    </xdr:from>
    <xdr:to>
      <xdr:col>85</xdr:col>
      <xdr:colOff>127000</xdr:colOff>
      <xdr:row>57</xdr:row>
      <xdr:rowOff>101707</xdr:rowOff>
    </xdr:to>
    <xdr:cxnSp macro="">
      <xdr:nvCxnSpPr>
        <xdr:cNvPr id="575" name="直線コネクタ 574"/>
        <xdr:cNvCxnSpPr/>
      </xdr:nvCxnSpPr>
      <xdr:spPr>
        <a:xfrm flipV="1">
          <a:off x="15481300" y="9816155"/>
          <a:ext cx="838200" cy="5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6" name="教育費平均値テキスト"/>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101707</xdr:rowOff>
    </xdr:from>
    <xdr:to>
      <xdr:col>81</xdr:col>
      <xdr:colOff>50800</xdr:colOff>
      <xdr:row>58</xdr:row>
      <xdr:rowOff>42156</xdr:rowOff>
    </xdr:to>
    <xdr:cxnSp macro="">
      <xdr:nvCxnSpPr>
        <xdr:cNvPr id="578" name="直線コネクタ 577"/>
        <xdr:cNvCxnSpPr/>
      </xdr:nvCxnSpPr>
      <xdr:spPr>
        <a:xfrm flipV="1">
          <a:off x="14592300" y="9874357"/>
          <a:ext cx="889000" cy="1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87927</xdr:rowOff>
    </xdr:from>
    <xdr:ext cx="534377" cy="259045"/>
    <xdr:sp macro="" textlink="">
      <xdr:nvSpPr>
        <xdr:cNvPr id="580" name="テキスト ボックス 579"/>
        <xdr:cNvSpPr txBox="1"/>
      </xdr:nvSpPr>
      <xdr:spPr>
        <a:xfrm>
          <a:off x="15214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42156</xdr:rowOff>
    </xdr:from>
    <xdr:to>
      <xdr:col>76</xdr:col>
      <xdr:colOff>114300</xdr:colOff>
      <xdr:row>58</xdr:row>
      <xdr:rowOff>126921</xdr:rowOff>
    </xdr:to>
    <xdr:cxnSp macro="">
      <xdr:nvCxnSpPr>
        <xdr:cNvPr id="581" name="直線コネクタ 580"/>
        <xdr:cNvCxnSpPr/>
      </xdr:nvCxnSpPr>
      <xdr:spPr>
        <a:xfrm flipV="1">
          <a:off x="13703300" y="9986256"/>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93161</xdr:rowOff>
    </xdr:from>
    <xdr:ext cx="534377" cy="259045"/>
    <xdr:sp macro="" textlink="">
      <xdr:nvSpPr>
        <xdr:cNvPr id="583" name="テキスト ボックス 582"/>
        <xdr:cNvSpPr txBox="1"/>
      </xdr:nvSpPr>
      <xdr:spPr>
        <a:xfrm>
          <a:off x="14325111" y="969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126921</xdr:rowOff>
    </xdr:from>
    <xdr:to>
      <xdr:col>71</xdr:col>
      <xdr:colOff>177800</xdr:colOff>
      <xdr:row>59</xdr:row>
      <xdr:rowOff>18497</xdr:rowOff>
    </xdr:to>
    <xdr:cxnSp macro="">
      <xdr:nvCxnSpPr>
        <xdr:cNvPr id="584" name="直線コネクタ 583"/>
        <xdr:cNvCxnSpPr/>
      </xdr:nvCxnSpPr>
      <xdr:spPr>
        <a:xfrm flipV="1">
          <a:off x="12814300" y="10071021"/>
          <a:ext cx="889000" cy="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91241</xdr:rowOff>
    </xdr:from>
    <xdr:ext cx="534377" cy="259045"/>
    <xdr:sp macro="" textlink="">
      <xdr:nvSpPr>
        <xdr:cNvPr id="586" name="テキスト ボックス 585"/>
        <xdr:cNvSpPr txBox="1"/>
      </xdr:nvSpPr>
      <xdr:spPr>
        <a:xfrm>
          <a:off x="13436111" y="96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8" name="テキスト ボックス 587"/>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164155</xdr:rowOff>
    </xdr:from>
    <xdr:to>
      <xdr:col>85</xdr:col>
      <xdr:colOff>177800</xdr:colOff>
      <xdr:row>57</xdr:row>
      <xdr:rowOff>94305</xdr:rowOff>
    </xdr:to>
    <xdr:sp macro="" textlink="">
      <xdr:nvSpPr>
        <xdr:cNvPr id="594" name="楕円 593"/>
        <xdr:cNvSpPr/>
      </xdr:nvSpPr>
      <xdr:spPr>
        <a:xfrm>
          <a:off x="16268700" y="97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142582</xdr:rowOff>
    </xdr:from>
    <xdr:ext cx="534377" cy="259045"/>
    <xdr:sp macro="" textlink="">
      <xdr:nvSpPr>
        <xdr:cNvPr id="595" name="教育費該当値テキスト"/>
        <xdr:cNvSpPr txBox="1"/>
      </xdr:nvSpPr>
      <xdr:spPr>
        <a:xfrm>
          <a:off x="16370300" y="97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50907</xdr:rowOff>
    </xdr:from>
    <xdr:to>
      <xdr:col>81</xdr:col>
      <xdr:colOff>101600</xdr:colOff>
      <xdr:row>57</xdr:row>
      <xdr:rowOff>152507</xdr:rowOff>
    </xdr:to>
    <xdr:sp macro="" textlink="">
      <xdr:nvSpPr>
        <xdr:cNvPr id="596" name="楕円 595"/>
        <xdr:cNvSpPr/>
      </xdr:nvSpPr>
      <xdr:spPr>
        <a:xfrm>
          <a:off x="15430500" y="98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143634</xdr:rowOff>
    </xdr:from>
    <xdr:ext cx="534377" cy="259045"/>
    <xdr:sp macro="" textlink="">
      <xdr:nvSpPr>
        <xdr:cNvPr id="597" name="テキスト ボックス 596"/>
        <xdr:cNvSpPr txBox="1"/>
      </xdr:nvSpPr>
      <xdr:spPr>
        <a:xfrm>
          <a:off x="15214111" y="99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162806</xdr:rowOff>
    </xdr:from>
    <xdr:to>
      <xdr:col>76</xdr:col>
      <xdr:colOff>165100</xdr:colOff>
      <xdr:row>58</xdr:row>
      <xdr:rowOff>92956</xdr:rowOff>
    </xdr:to>
    <xdr:sp macro="" textlink="">
      <xdr:nvSpPr>
        <xdr:cNvPr id="598" name="楕円 597"/>
        <xdr:cNvSpPr/>
      </xdr:nvSpPr>
      <xdr:spPr>
        <a:xfrm>
          <a:off x="14541500" y="99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84083</xdr:rowOff>
    </xdr:from>
    <xdr:ext cx="534377" cy="259045"/>
    <xdr:sp macro="" textlink="">
      <xdr:nvSpPr>
        <xdr:cNvPr id="599" name="テキスト ボックス 598"/>
        <xdr:cNvSpPr txBox="1"/>
      </xdr:nvSpPr>
      <xdr:spPr>
        <a:xfrm>
          <a:off x="14325111" y="100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76121</xdr:rowOff>
    </xdr:from>
    <xdr:to>
      <xdr:col>72</xdr:col>
      <xdr:colOff>38100</xdr:colOff>
      <xdr:row>59</xdr:row>
      <xdr:rowOff>6271</xdr:rowOff>
    </xdr:to>
    <xdr:sp macro="" textlink="">
      <xdr:nvSpPr>
        <xdr:cNvPr id="600" name="楕円 599"/>
        <xdr:cNvSpPr/>
      </xdr:nvSpPr>
      <xdr:spPr>
        <a:xfrm>
          <a:off x="13652500" y="10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168848</xdr:rowOff>
    </xdr:from>
    <xdr:ext cx="534377" cy="259045"/>
    <xdr:sp macro="" textlink="">
      <xdr:nvSpPr>
        <xdr:cNvPr id="601" name="テキスト ボックス 600"/>
        <xdr:cNvSpPr txBox="1"/>
      </xdr:nvSpPr>
      <xdr:spPr>
        <a:xfrm>
          <a:off x="13436111" y="101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139147</xdr:rowOff>
    </xdr:from>
    <xdr:to>
      <xdr:col>67</xdr:col>
      <xdr:colOff>101600</xdr:colOff>
      <xdr:row>59</xdr:row>
      <xdr:rowOff>69297</xdr:rowOff>
    </xdr:to>
    <xdr:sp macro="" textlink="">
      <xdr:nvSpPr>
        <xdr:cNvPr id="602" name="楕円 601"/>
        <xdr:cNvSpPr/>
      </xdr:nvSpPr>
      <xdr:spPr>
        <a:xfrm>
          <a:off x="12763500" y="100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60424</xdr:rowOff>
    </xdr:from>
    <xdr:ext cx="534377" cy="259045"/>
    <xdr:sp macro="" textlink="">
      <xdr:nvSpPr>
        <xdr:cNvPr id="603" name="テキスト ボックス 602"/>
        <xdr:cNvSpPr txBox="1"/>
      </xdr:nvSpPr>
      <xdr:spPr>
        <a:xfrm>
          <a:off x="12547111" y="101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4190</xdr:rowOff>
    </xdr:from>
    <xdr:to>
      <xdr:col>85</xdr:col>
      <xdr:colOff>127000</xdr:colOff>
      <xdr:row>78</xdr:row>
      <xdr:rowOff>17793</xdr:rowOff>
    </xdr:to>
    <xdr:cxnSp macro="">
      <xdr:nvCxnSpPr>
        <xdr:cNvPr id="632" name="直線コネクタ 631"/>
        <xdr:cNvCxnSpPr/>
      </xdr:nvCxnSpPr>
      <xdr:spPr>
        <a:xfrm flipV="1">
          <a:off x="15481300" y="13377290"/>
          <a:ext cx="8382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3" name="災害復旧費平均値テキスト"/>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17793</xdr:rowOff>
    </xdr:from>
    <xdr:to>
      <xdr:col>81</xdr:col>
      <xdr:colOff>50800</xdr:colOff>
      <xdr:row>78</xdr:row>
      <xdr:rowOff>36055</xdr:rowOff>
    </xdr:to>
    <xdr:cxnSp macro="">
      <xdr:nvCxnSpPr>
        <xdr:cNvPr id="635" name="直線コネクタ 634"/>
        <xdr:cNvCxnSpPr/>
      </xdr:nvCxnSpPr>
      <xdr:spPr>
        <a:xfrm flipV="1">
          <a:off x="14592300" y="13390893"/>
          <a:ext cx="8890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2036</xdr:rowOff>
    </xdr:from>
    <xdr:ext cx="469744" cy="259045"/>
    <xdr:sp macro="" textlink="">
      <xdr:nvSpPr>
        <xdr:cNvPr id="637" name="テキスト ボックス 636"/>
        <xdr:cNvSpPr txBox="1"/>
      </xdr:nvSpPr>
      <xdr:spPr>
        <a:xfrm>
          <a:off x="15246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36055</xdr:rowOff>
    </xdr:from>
    <xdr:to>
      <xdr:col>76</xdr:col>
      <xdr:colOff>114300</xdr:colOff>
      <xdr:row>78</xdr:row>
      <xdr:rowOff>130099</xdr:rowOff>
    </xdr:to>
    <xdr:cxnSp macro="">
      <xdr:nvCxnSpPr>
        <xdr:cNvPr id="638" name="直線コネクタ 637"/>
        <xdr:cNvCxnSpPr/>
      </xdr:nvCxnSpPr>
      <xdr:spPr>
        <a:xfrm flipV="1">
          <a:off x="13703300" y="13409155"/>
          <a:ext cx="889000" cy="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0" name="テキスト ボックス 639"/>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130099</xdr:rowOff>
    </xdr:from>
    <xdr:to>
      <xdr:col>71</xdr:col>
      <xdr:colOff>177800</xdr:colOff>
      <xdr:row>78</xdr:row>
      <xdr:rowOff>149073</xdr:rowOff>
    </xdr:to>
    <xdr:cxnSp macro="">
      <xdr:nvCxnSpPr>
        <xdr:cNvPr id="641" name="直線コネクタ 640"/>
        <xdr:cNvCxnSpPr/>
      </xdr:nvCxnSpPr>
      <xdr:spPr>
        <a:xfrm flipV="1">
          <a:off x="12814300" y="13503199"/>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80027</xdr:rowOff>
    </xdr:from>
    <xdr:ext cx="378565" cy="259045"/>
    <xdr:sp macro="" textlink="">
      <xdr:nvSpPr>
        <xdr:cNvPr id="643" name="テキスト ボックス 642"/>
        <xdr:cNvSpPr txBox="1"/>
      </xdr:nvSpPr>
      <xdr:spPr>
        <a:xfrm>
          <a:off x="13514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28427</xdr:rowOff>
    </xdr:from>
    <xdr:ext cx="469744" cy="259045"/>
    <xdr:sp macro="" textlink="">
      <xdr:nvSpPr>
        <xdr:cNvPr id="645" name="テキスト ボックス 644"/>
        <xdr:cNvSpPr txBox="1"/>
      </xdr:nvSpPr>
      <xdr:spPr>
        <a:xfrm>
          <a:off x="12579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124840</xdr:rowOff>
    </xdr:from>
    <xdr:to>
      <xdr:col>85</xdr:col>
      <xdr:colOff>177800</xdr:colOff>
      <xdr:row>78</xdr:row>
      <xdr:rowOff>54990</xdr:rowOff>
    </xdr:to>
    <xdr:sp macro="" textlink="">
      <xdr:nvSpPr>
        <xdr:cNvPr id="651" name="楕円 650"/>
        <xdr:cNvSpPr/>
      </xdr:nvSpPr>
      <xdr:spPr>
        <a:xfrm>
          <a:off x="16268700" y="133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147717</xdr:rowOff>
    </xdr:from>
    <xdr:ext cx="534377" cy="259045"/>
    <xdr:sp macro="" textlink="">
      <xdr:nvSpPr>
        <xdr:cNvPr id="652" name="災害復旧費該当値テキスト"/>
        <xdr:cNvSpPr txBox="1"/>
      </xdr:nvSpPr>
      <xdr:spPr>
        <a:xfrm>
          <a:off x="16370300" y="1317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138443</xdr:rowOff>
    </xdr:from>
    <xdr:to>
      <xdr:col>81</xdr:col>
      <xdr:colOff>101600</xdr:colOff>
      <xdr:row>78</xdr:row>
      <xdr:rowOff>68593</xdr:rowOff>
    </xdr:to>
    <xdr:sp macro="" textlink="">
      <xdr:nvSpPr>
        <xdr:cNvPr id="653" name="楕円 652"/>
        <xdr:cNvSpPr/>
      </xdr:nvSpPr>
      <xdr:spPr>
        <a:xfrm>
          <a:off x="15430500" y="133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85120</xdr:rowOff>
    </xdr:from>
    <xdr:ext cx="534377" cy="259045"/>
    <xdr:sp macro="" textlink="">
      <xdr:nvSpPr>
        <xdr:cNvPr id="654" name="テキスト ボックス 653"/>
        <xdr:cNvSpPr txBox="1"/>
      </xdr:nvSpPr>
      <xdr:spPr>
        <a:xfrm>
          <a:off x="15214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156705</xdr:rowOff>
    </xdr:from>
    <xdr:to>
      <xdr:col>76</xdr:col>
      <xdr:colOff>165100</xdr:colOff>
      <xdr:row>78</xdr:row>
      <xdr:rowOff>86855</xdr:rowOff>
    </xdr:to>
    <xdr:sp macro="" textlink="">
      <xdr:nvSpPr>
        <xdr:cNvPr id="655" name="楕円 654"/>
        <xdr:cNvSpPr/>
      </xdr:nvSpPr>
      <xdr:spPr>
        <a:xfrm>
          <a:off x="14541500" y="133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103382</xdr:rowOff>
    </xdr:from>
    <xdr:ext cx="534377" cy="259045"/>
    <xdr:sp macro="" textlink="">
      <xdr:nvSpPr>
        <xdr:cNvPr id="656" name="テキスト ボックス 655"/>
        <xdr:cNvSpPr txBox="1"/>
      </xdr:nvSpPr>
      <xdr:spPr>
        <a:xfrm>
          <a:off x="14325111" y="1313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79299</xdr:rowOff>
    </xdr:from>
    <xdr:to>
      <xdr:col>72</xdr:col>
      <xdr:colOff>38100</xdr:colOff>
      <xdr:row>79</xdr:row>
      <xdr:rowOff>9449</xdr:rowOff>
    </xdr:to>
    <xdr:sp macro="" textlink="">
      <xdr:nvSpPr>
        <xdr:cNvPr id="657" name="楕円 656"/>
        <xdr:cNvSpPr/>
      </xdr:nvSpPr>
      <xdr:spPr>
        <a:xfrm>
          <a:off x="13652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25976</xdr:rowOff>
    </xdr:from>
    <xdr:ext cx="469744" cy="259045"/>
    <xdr:sp macro="" textlink="">
      <xdr:nvSpPr>
        <xdr:cNvPr id="658" name="テキスト ボックス 657"/>
        <xdr:cNvSpPr txBox="1"/>
      </xdr:nvSpPr>
      <xdr:spPr>
        <a:xfrm>
          <a:off x="13468428" y="132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98273</xdr:rowOff>
    </xdr:from>
    <xdr:to>
      <xdr:col>67</xdr:col>
      <xdr:colOff>101600</xdr:colOff>
      <xdr:row>79</xdr:row>
      <xdr:rowOff>28423</xdr:rowOff>
    </xdr:to>
    <xdr:sp macro="" textlink="">
      <xdr:nvSpPr>
        <xdr:cNvPr id="659" name="楕円 658"/>
        <xdr:cNvSpPr/>
      </xdr:nvSpPr>
      <xdr:spPr>
        <a:xfrm>
          <a:off x="12763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44950</xdr:rowOff>
    </xdr:from>
    <xdr:ext cx="469744" cy="259045"/>
    <xdr:sp macro="" textlink="">
      <xdr:nvSpPr>
        <xdr:cNvPr id="660" name="テキスト ボックス 659"/>
        <xdr:cNvSpPr txBox="1"/>
      </xdr:nvSpPr>
      <xdr:spPr>
        <a:xfrm>
          <a:off x="12579428" y="132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91762</xdr:rowOff>
    </xdr:from>
    <xdr:to>
      <xdr:col>85</xdr:col>
      <xdr:colOff>127000</xdr:colOff>
      <xdr:row>91</xdr:row>
      <xdr:rowOff>134373</xdr:rowOff>
    </xdr:to>
    <xdr:cxnSp macro="">
      <xdr:nvCxnSpPr>
        <xdr:cNvPr id="687" name="直線コネクタ 686"/>
        <xdr:cNvCxnSpPr/>
      </xdr:nvCxnSpPr>
      <xdr:spPr>
        <a:xfrm flipV="1">
          <a:off x="15481300" y="15693712"/>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134373</xdr:rowOff>
    </xdr:from>
    <xdr:to>
      <xdr:col>81</xdr:col>
      <xdr:colOff>50800</xdr:colOff>
      <xdr:row>92</xdr:row>
      <xdr:rowOff>29355</xdr:rowOff>
    </xdr:to>
    <xdr:cxnSp macro="">
      <xdr:nvCxnSpPr>
        <xdr:cNvPr id="690" name="直線コネクタ 689"/>
        <xdr:cNvCxnSpPr/>
      </xdr:nvCxnSpPr>
      <xdr:spPr>
        <a:xfrm flipV="1">
          <a:off x="14592300" y="15736323"/>
          <a:ext cx="8890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25149</xdr:rowOff>
    </xdr:from>
    <xdr:to>
      <xdr:col>76</xdr:col>
      <xdr:colOff>114300</xdr:colOff>
      <xdr:row>92</xdr:row>
      <xdr:rowOff>29355</xdr:rowOff>
    </xdr:to>
    <xdr:cxnSp macro="">
      <xdr:nvCxnSpPr>
        <xdr:cNvPr id="693" name="直線コネクタ 692"/>
        <xdr:cNvCxnSpPr/>
      </xdr:nvCxnSpPr>
      <xdr:spPr>
        <a:xfrm>
          <a:off x="13703300" y="1579854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23434</xdr:rowOff>
    </xdr:from>
    <xdr:to>
      <xdr:col>71</xdr:col>
      <xdr:colOff>177800</xdr:colOff>
      <xdr:row>92</xdr:row>
      <xdr:rowOff>25149</xdr:rowOff>
    </xdr:to>
    <xdr:cxnSp macro="">
      <xdr:nvCxnSpPr>
        <xdr:cNvPr id="696" name="直線コネクタ 695"/>
        <xdr:cNvCxnSpPr/>
      </xdr:nvCxnSpPr>
      <xdr:spPr>
        <a:xfrm>
          <a:off x="12814300" y="15796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40962</xdr:rowOff>
    </xdr:from>
    <xdr:to>
      <xdr:col>85</xdr:col>
      <xdr:colOff>177800</xdr:colOff>
      <xdr:row>91</xdr:row>
      <xdr:rowOff>142562</xdr:rowOff>
    </xdr:to>
    <xdr:sp macro="" textlink="">
      <xdr:nvSpPr>
        <xdr:cNvPr id="706" name="楕円 705"/>
        <xdr:cNvSpPr/>
      </xdr:nvSpPr>
      <xdr:spPr>
        <a:xfrm>
          <a:off x="16268700" y="156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63839</xdr:rowOff>
    </xdr:from>
    <xdr:ext cx="534377" cy="259045"/>
    <xdr:sp macro="" textlink="">
      <xdr:nvSpPr>
        <xdr:cNvPr id="707" name="公債費該当値テキスト"/>
        <xdr:cNvSpPr txBox="1"/>
      </xdr:nvSpPr>
      <xdr:spPr>
        <a:xfrm>
          <a:off x="16370300" y="1549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83573</xdr:rowOff>
    </xdr:from>
    <xdr:to>
      <xdr:col>81</xdr:col>
      <xdr:colOff>101600</xdr:colOff>
      <xdr:row>92</xdr:row>
      <xdr:rowOff>13723</xdr:rowOff>
    </xdr:to>
    <xdr:sp macro="" textlink="">
      <xdr:nvSpPr>
        <xdr:cNvPr id="708" name="楕円 707"/>
        <xdr:cNvSpPr/>
      </xdr:nvSpPr>
      <xdr:spPr>
        <a:xfrm>
          <a:off x="15430500" y="156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30250</xdr:rowOff>
    </xdr:from>
    <xdr:ext cx="534377" cy="259045"/>
    <xdr:sp macro="" textlink="">
      <xdr:nvSpPr>
        <xdr:cNvPr id="709" name="テキスト ボックス 708"/>
        <xdr:cNvSpPr txBox="1"/>
      </xdr:nvSpPr>
      <xdr:spPr>
        <a:xfrm>
          <a:off x="15214111" y="1546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150005</xdr:rowOff>
    </xdr:from>
    <xdr:to>
      <xdr:col>76</xdr:col>
      <xdr:colOff>165100</xdr:colOff>
      <xdr:row>92</xdr:row>
      <xdr:rowOff>80155</xdr:rowOff>
    </xdr:to>
    <xdr:sp macro="" textlink="">
      <xdr:nvSpPr>
        <xdr:cNvPr id="710" name="楕円 709"/>
        <xdr:cNvSpPr/>
      </xdr:nvSpPr>
      <xdr:spPr>
        <a:xfrm>
          <a:off x="14541500" y="15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96682</xdr:rowOff>
    </xdr:from>
    <xdr:ext cx="534377" cy="259045"/>
    <xdr:sp macro="" textlink="">
      <xdr:nvSpPr>
        <xdr:cNvPr id="711" name="テキスト ボックス 710"/>
        <xdr:cNvSpPr txBox="1"/>
      </xdr:nvSpPr>
      <xdr:spPr>
        <a:xfrm>
          <a:off x="14325111" y="155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145799</xdr:rowOff>
    </xdr:from>
    <xdr:to>
      <xdr:col>72</xdr:col>
      <xdr:colOff>38100</xdr:colOff>
      <xdr:row>92</xdr:row>
      <xdr:rowOff>75949</xdr:rowOff>
    </xdr:to>
    <xdr:sp macro="" textlink="">
      <xdr:nvSpPr>
        <xdr:cNvPr id="712" name="楕円 711"/>
        <xdr:cNvSpPr/>
      </xdr:nvSpPr>
      <xdr:spPr>
        <a:xfrm>
          <a:off x="13652500" y="157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92476</xdr:rowOff>
    </xdr:from>
    <xdr:ext cx="534377" cy="259045"/>
    <xdr:sp macro="" textlink="">
      <xdr:nvSpPr>
        <xdr:cNvPr id="713" name="テキスト ボックス 712"/>
        <xdr:cNvSpPr txBox="1"/>
      </xdr:nvSpPr>
      <xdr:spPr>
        <a:xfrm>
          <a:off x="13436111" y="155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144084</xdr:rowOff>
    </xdr:from>
    <xdr:to>
      <xdr:col>67</xdr:col>
      <xdr:colOff>101600</xdr:colOff>
      <xdr:row>92</xdr:row>
      <xdr:rowOff>74234</xdr:rowOff>
    </xdr:to>
    <xdr:sp macro="" textlink="">
      <xdr:nvSpPr>
        <xdr:cNvPr id="714" name="楕円 713"/>
        <xdr:cNvSpPr/>
      </xdr:nvSpPr>
      <xdr:spPr>
        <a:xfrm>
          <a:off x="12763500" y="157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90761</xdr:rowOff>
    </xdr:from>
    <xdr:ext cx="534377" cy="259045"/>
    <xdr:sp macro="" textlink="">
      <xdr:nvSpPr>
        <xdr:cNvPr id="715" name="テキスト ボックス 714"/>
        <xdr:cNvSpPr txBox="1"/>
      </xdr:nvSpPr>
      <xdr:spPr>
        <a:xfrm>
          <a:off x="12547111" y="155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67854</xdr:rowOff>
    </xdr:from>
    <xdr:to>
      <xdr:col>116</xdr:col>
      <xdr:colOff>63500</xdr:colOff>
      <xdr:row>38</xdr:row>
      <xdr:rowOff>80917</xdr:rowOff>
    </xdr:to>
    <xdr:cxnSp macro="">
      <xdr:nvCxnSpPr>
        <xdr:cNvPr id="746" name="直線コネクタ 745"/>
        <xdr:cNvCxnSpPr/>
      </xdr:nvCxnSpPr>
      <xdr:spPr>
        <a:xfrm>
          <a:off x="21323300" y="65829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95086</xdr:rowOff>
    </xdr:from>
    <xdr:ext cx="313932" cy="259045"/>
    <xdr:sp macro="" textlink="">
      <xdr:nvSpPr>
        <xdr:cNvPr id="747" name="諸支出金平均値テキスト"/>
        <xdr:cNvSpPr txBox="1"/>
      </xdr:nvSpPr>
      <xdr:spPr>
        <a:xfrm>
          <a:off x="22212300" y="6610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61323</xdr:rowOff>
    </xdr:from>
    <xdr:to>
      <xdr:col>111</xdr:col>
      <xdr:colOff>177800</xdr:colOff>
      <xdr:row>38</xdr:row>
      <xdr:rowOff>67854</xdr:rowOff>
    </xdr:to>
    <xdr:cxnSp macro="">
      <xdr:nvCxnSpPr>
        <xdr:cNvPr id="749" name="直線コネクタ 748"/>
        <xdr:cNvCxnSpPr/>
      </xdr:nvCxnSpPr>
      <xdr:spPr>
        <a:xfrm>
          <a:off x="20434300" y="65764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61323</xdr:rowOff>
    </xdr:from>
    <xdr:to>
      <xdr:col>107</xdr:col>
      <xdr:colOff>50800</xdr:colOff>
      <xdr:row>39</xdr:row>
      <xdr:rowOff>4173</xdr:rowOff>
    </xdr:to>
    <xdr:cxnSp macro="">
      <xdr:nvCxnSpPr>
        <xdr:cNvPr id="752" name="直線コネクタ 751"/>
        <xdr:cNvCxnSpPr/>
      </xdr:nvCxnSpPr>
      <xdr:spPr>
        <a:xfrm flipV="1">
          <a:off x="19545300" y="657642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157134</xdr:rowOff>
    </xdr:from>
    <xdr:ext cx="313932" cy="259045"/>
    <xdr:sp macro="" textlink="">
      <xdr:nvSpPr>
        <xdr:cNvPr id="754" name="テキスト ボックス 753"/>
        <xdr:cNvSpPr txBox="1"/>
      </xdr:nvSpPr>
      <xdr:spPr>
        <a:xfrm>
          <a:off x="20277333" y="6672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4173</xdr:rowOff>
    </xdr:from>
    <xdr:to>
      <xdr:col>102</xdr:col>
      <xdr:colOff>114300</xdr:colOff>
      <xdr:row>39</xdr:row>
      <xdr:rowOff>84183</xdr:rowOff>
    </xdr:to>
    <xdr:cxnSp macro="">
      <xdr:nvCxnSpPr>
        <xdr:cNvPr id="755" name="直線コネクタ 754"/>
        <xdr:cNvCxnSpPr/>
      </xdr:nvCxnSpPr>
      <xdr:spPr>
        <a:xfrm flipV="1">
          <a:off x="18656300" y="669072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30117</xdr:rowOff>
    </xdr:from>
    <xdr:to>
      <xdr:col>116</xdr:col>
      <xdr:colOff>114300</xdr:colOff>
      <xdr:row>38</xdr:row>
      <xdr:rowOff>131717</xdr:rowOff>
    </xdr:to>
    <xdr:sp macro="" textlink="">
      <xdr:nvSpPr>
        <xdr:cNvPr id="765" name="楕円 764"/>
        <xdr:cNvSpPr/>
      </xdr:nvSpPr>
      <xdr:spPr>
        <a:xfrm>
          <a:off x="221107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52994</xdr:rowOff>
    </xdr:from>
    <xdr:ext cx="378565" cy="259045"/>
    <xdr:sp macro="" textlink="">
      <xdr:nvSpPr>
        <xdr:cNvPr id="766" name="諸支出金該当値テキスト"/>
        <xdr:cNvSpPr txBox="1"/>
      </xdr:nvSpPr>
      <xdr:spPr>
        <a:xfrm>
          <a:off x="22212300" y="639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17054</xdr:rowOff>
    </xdr:from>
    <xdr:to>
      <xdr:col>112</xdr:col>
      <xdr:colOff>38100</xdr:colOff>
      <xdr:row>38</xdr:row>
      <xdr:rowOff>118654</xdr:rowOff>
    </xdr:to>
    <xdr:sp macro="" textlink="">
      <xdr:nvSpPr>
        <xdr:cNvPr id="767" name="楕円 766"/>
        <xdr:cNvSpPr/>
      </xdr:nvSpPr>
      <xdr:spPr>
        <a:xfrm>
          <a:off x="21272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109781</xdr:rowOff>
    </xdr:from>
    <xdr:ext cx="378565" cy="259045"/>
    <xdr:sp macro="" textlink="">
      <xdr:nvSpPr>
        <xdr:cNvPr id="768" name="テキスト ボックス 767"/>
        <xdr:cNvSpPr txBox="1"/>
      </xdr:nvSpPr>
      <xdr:spPr>
        <a:xfrm>
          <a:off x="21134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10523</xdr:rowOff>
    </xdr:from>
    <xdr:to>
      <xdr:col>107</xdr:col>
      <xdr:colOff>101600</xdr:colOff>
      <xdr:row>38</xdr:row>
      <xdr:rowOff>112123</xdr:rowOff>
    </xdr:to>
    <xdr:sp macro="" textlink="">
      <xdr:nvSpPr>
        <xdr:cNvPr id="769" name="楕円 768"/>
        <xdr:cNvSpPr/>
      </xdr:nvSpPr>
      <xdr:spPr>
        <a:xfrm>
          <a:off x="20383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128650</xdr:rowOff>
    </xdr:from>
    <xdr:ext cx="378565" cy="259045"/>
    <xdr:sp macro="" textlink="">
      <xdr:nvSpPr>
        <xdr:cNvPr id="770" name="テキスト ボックス 769"/>
        <xdr:cNvSpPr txBox="1"/>
      </xdr:nvSpPr>
      <xdr:spPr>
        <a:xfrm>
          <a:off x="20245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124823</xdr:rowOff>
    </xdr:from>
    <xdr:to>
      <xdr:col>102</xdr:col>
      <xdr:colOff>165100</xdr:colOff>
      <xdr:row>39</xdr:row>
      <xdr:rowOff>54973</xdr:rowOff>
    </xdr:to>
    <xdr:sp macro="" textlink="">
      <xdr:nvSpPr>
        <xdr:cNvPr id="771" name="楕円 770"/>
        <xdr:cNvSpPr/>
      </xdr:nvSpPr>
      <xdr:spPr>
        <a:xfrm>
          <a:off x="19494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46100</xdr:rowOff>
    </xdr:from>
    <xdr:ext cx="313932" cy="259045"/>
    <xdr:sp macro="" textlink="">
      <xdr:nvSpPr>
        <xdr:cNvPr id="772" name="テキスト ボックス 771"/>
        <xdr:cNvSpPr txBox="1"/>
      </xdr:nvSpPr>
      <xdr:spPr>
        <a:xfrm>
          <a:off x="19388333" y="673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73" name="楕円 772"/>
        <xdr:cNvSpPr/>
      </xdr:nvSpPr>
      <xdr:spPr>
        <a:xfrm>
          <a:off x="18605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126110</xdr:rowOff>
    </xdr:from>
    <xdr:ext cx="249299" cy="259045"/>
    <xdr:sp macro="" textlink="">
      <xdr:nvSpPr>
        <xdr:cNvPr id="774" name="テキスト ボックス 773"/>
        <xdr:cNvSpPr txBox="1"/>
      </xdr:nvSpPr>
      <xdr:spPr>
        <a:xfrm>
          <a:off x="18531650" y="681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148,708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60,335</a:t>
          </a:r>
          <a:r>
            <a:rPr kumimoji="1" lang="ja-JP" altLang="en-US" sz="1300">
              <a:latin typeface="ＭＳ Ｐゴシック" panose="020B0600070205080204" pitchFamily="50" charset="-128"/>
              <a:ea typeface="ＭＳ Ｐゴシック" panose="020B0600070205080204" pitchFamily="50" charset="-128"/>
            </a:rPr>
            <a:t>円の増となった。これは、定額給付金給付事業の増、庁舎整備事業の減が主な要因である。民生費は、住民一人当たり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166,902</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3,175</a:t>
          </a:r>
          <a:r>
            <a:rPr kumimoji="1" lang="ja-JP" altLang="en-US" sz="1300">
              <a:latin typeface="ＭＳ Ｐゴシック" panose="020B0600070205080204" pitchFamily="50" charset="-128"/>
              <a:ea typeface="ＭＳ Ｐゴシック" panose="020B0600070205080204" pitchFamily="50" charset="-128"/>
            </a:rPr>
            <a:t>円の増となった。これは、私立認定こども園運営費負担金やひとり親世帯臨時特別給付金の増が主な要因である。衛生費は、住民一人当たり</a:t>
          </a:r>
          <a:r>
            <a:rPr kumimoji="1" lang="en-US" altLang="ja-JP" sz="1300">
              <a:latin typeface="ＭＳ Ｐゴシック" panose="020B0600070205080204" pitchFamily="50" charset="-128"/>
              <a:ea typeface="ＭＳ Ｐゴシック" panose="020B0600070205080204" pitchFamily="50" charset="-128"/>
            </a:rPr>
            <a:t>43,823</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7,782</a:t>
          </a:r>
          <a:r>
            <a:rPr kumimoji="1" lang="ja-JP" altLang="en-US" sz="1300">
              <a:latin typeface="ＭＳ Ｐゴシック" panose="020B0600070205080204" pitchFamily="50" charset="-128"/>
              <a:ea typeface="ＭＳ Ｐゴシック" panose="020B0600070205080204" pitchFamily="50" charset="-128"/>
            </a:rPr>
            <a:t>円の減となった。これは、尾道市クリーンセンター整備事業の減が主な要因である。商工費は、住民一人当たり</a:t>
          </a:r>
          <a:r>
            <a:rPr kumimoji="1" lang="en-US" altLang="ja-JP" sz="1300">
              <a:latin typeface="ＭＳ Ｐゴシック" panose="020B0600070205080204" pitchFamily="50" charset="-128"/>
              <a:ea typeface="ＭＳ Ｐゴシック" panose="020B0600070205080204" pitchFamily="50" charset="-128"/>
            </a:rPr>
            <a:t>24,997</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10,686</a:t>
          </a:r>
          <a:r>
            <a:rPr kumimoji="1" lang="ja-JP" altLang="en-US" sz="1300">
              <a:latin typeface="ＭＳ Ｐゴシック" panose="020B0600070205080204" pitchFamily="50" charset="-128"/>
              <a:ea typeface="ＭＳ Ｐゴシック" panose="020B0600070205080204" pitchFamily="50" charset="-128"/>
            </a:rPr>
            <a:t>円の増となった。これは、地域振興商品券事業の増が主な要因である。消防費は、住民一人当たり</a:t>
          </a:r>
          <a:r>
            <a:rPr kumimoji="1" lang="en-US" altLang="ja-JP" sz="1300">
              <a:latin typeface="ＭＳ Ｐゴシック" panose="020B0600070205080204" pitchFamily="50" charset="-128"/>
              <a:ea typeface="ＭＳ Ｐゴシック" panose="020B0600070205080204" pitchFamily="50" charset="-128"/>
            </a:rPr>
            <a:t>24,283</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5,354</a:t>
          </a:r>
          <a:r>
            <a:rPr kumimoji="1" lang="ja-JP" altLang="en-US" sz="1300">
              <a:latin typeface="ＭＳ Ｐゴシック" panose="020B0600070205080204" pitchFamily="50" charset="-128"/>
              <a:ea typeface="ＭＳ Ｐゴシック" panose="020B0600070205080204" pitchFamily="50" charset="-128"/>
            </a:rPr>
            <a:t>円の増となった。これは、消防通信指令共同業務の増が主な要因である。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実質収支についてはプラスを維持しているものの、財政調整基金の取崩しの増により、実質単年度収支はマイナスとなった。</a:t>
          </a:r>
        </a:p>
        <a:p>
          <a:r>
            <a:rPr kumimoji="1" lang="ja-JP" altLang="en-US" sz="1400">
              <a:latin typeface="ＭＳ ゴシック" pitchFamily="49" charset="-128"/>
              <a:ea typeface="ＭＳ ゴシック" pitchFamily="49" charset="-128"/>
            </a:rPr>
            <a:t>　財政調整基金残高は、市税や特別交付税の減等に伴う補填財源として財政調整基金の繰入を行ったことから、標準財政規模比で</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ポイントの減となった。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a:t>
          </a: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今後も、市民へ効率的で安定した行政サービスを提供できるよう、事務事業の見直しを継続していく。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78273398</v>
      </c>
      <c r="BO4" s="395"/>
      <c r="BP4" s="395"/>
      <c r="BQ4" s="395"/>
      <c r="BR4" s="395"/>
      <c r="BS4" s="395"/>
      <c r="BT4" s="395"/>
      <c r="BU4" s="396"/>
      <c r="BV4" s="394">
        <v>69076115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0.8</v>
      </c>
      <c r="CU4" s="401"/>
      <c r="CV4" s="401"/>
      <c r="CW4" s="401"/>
      <c r="CX4" s="401"/>
      <c r="CY4" s="401"/>
      <c r="CZ4" s="401"/>
      <c r="DA4" s="402"/>
      <c r="DB4" s="400">
        <v>0.9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77342996</v>
      </c>
      <c r="BO5" s="432"/>
      <c r="BP5" s="432"/>
      <c r="BQ5" s="432"/>
      <c r="BR5" s="432"/>
      <c r="BS5" s="432"/>
      <c r="BT5" s="432"/>
      <c r="BU5" s="433"/>
      <c r="BV5" s="431">
        <v>68241584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95.9</v>
      </c>
      <c r="CU5" s="429"/>
      <c r="CV5" s="429"/>
      <c r="CW5" s="429"/>
      <c r="CX5" s="429"/>
      <c r="CY5" s="429"/>
      <c r="CZ5" s="429"/>
      <c r="DA5" s="430"/>
      <c r="DB5" s="428">
        <v>97.2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930402</v>
      </c>
      <c r="BO6" s="432"/>
      <c r="BP6" s="432"/>
      <c r="BQ6" s="432"/>
      <c r="BR6" s="432"/>
      <c r="BS6" s="432"/>
      <c r="BT6" s="432"/>
      <c r="BU6" s="433"/>
      <c r="BV6" s="431">
        <v>834531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100.7</v>
      </c>
      <c r="CU6" s="469"/>
      <c r="CV6" s="469"/>
      <c r="CW6" s="469"/>
      <c r="CX6" s="469"/>
      <c r="CY6" s="469"/>
      <c r="CZ6" s="469"/>
      <c r="DA6" s="470"/>
      <c r="DB6" s="468">
        <v>102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642651</v>
      </c>
      <c r="BO7" s="432"/>
      <c r="BP7" s="432"/>
      <c r="BQ7" s="432"/>
      <c r="BR7" s="432"/>
      <c r="BS7" s="432"/>
      <c r="BT7" s="432"/>
      <c r="BU7" s="433"/>
      <c r="BV7" s="431">
        <v>502442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35761146</v>
      </c>
      <c r="CU7" s="432"/>
      <c r="CV7" s="432"/>
      <c r="CW7" s="432"/>
      <c r="CX7" s="432"/>
      <c r="CY7" s="432"/>
      <c r="CZ7" s="432"/>
      <c r="DA7" s="433"/>
      <c r="DB7" s="431">
        <v>34988448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287751</v>
      </c>
      <c r="BO8" s="432"/>
      <c r="BP8" s="432"/>
      <c r="BQ8" s="432"/>
      <c r="BR8" s="432"/>
      <c r="BS8" s="432"/>
      <c r="BT8" s="432"/>
      <c r="BU8" s="433"/>
      <c r="BV8" s="431">
        <v>332089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0.56000000000000005</v>
      </c>
      <c r="CU8" s="472"/>
      <c r="CV8" s="472"/>
      <c r="CW8" s="472"/>
      <c r="CX8" s="472"/>
      <c r="CY8" s="472"/>
      <c r="CZ8" s="472"/>
      <c r="DA8" s="473"/>
      <c r="DB8" s="471">
        <v>0.56000000000000005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131170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-44338</v>
      </c>
      <c r="BO9" s="432"/>
      <c r="BP9" s="432"/>
      <c r="BQ9" s="432"/>
      <c r="BR9" s="432"/>
      <c r="BS9" s="432"/>
      <c r="BT9" s="432"/>
      <c r="BU9" s="433"/>
      <c r="BV9" s="431">
        <v>136406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17</v>
      </c>
      <c r="CU9" s="429"/>
      <c r="CV9" s="429"/>
      <c r="CW9" s="429"/>
      <c r="CX9" s="429"/>
      <c r="CY9" s="429"/>
      <c r="CZ9" s="429"/>
      <c r="DA9" s="430"/>
      <c r="DB9" s="428">
        <v>17.8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138626</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160090</v>
      </c>
      <c r="BO10" s="432"/>
      <c r="BP10" s="432"/>
      <c r="BQ10" s="432"/>
      <c r="BR10" s="432"/>
      <c r="BS10" s="432"/>
      <c r="BT10" s="432"/>
      <c r="BU10" s="433"/>
      <c r="BV10" s="431">
        <v>101795</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109</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134320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400000</v>
      </c>
      <c r="BO12" s="432"/>
      <c r="BP12" s="432"/>
      <c r="BQ12" s="432"/>
      <c r="BR12" s="432"/>
      <c r="BS12" s="432"/>
      <c r="BT12" s="432"/>
      <c r="BU12" s="433"/>
      <c r="BV12" s="431">
        <v>600000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131335</v>
      </c>
      <c r="S13" s="516"/>
      <c r="T13" s="516"/>
      <c r="U13" s="516"/>
      <c r="V13" s="517"/>
      <c r="W13" s="447" t="s">
        <v>138</v>
      </c>
      <c r="X13" s="448"/>
      <c r="Y13" s="448"/>
      <c r="Z13" s="448"/>
      <c r="AA13" s="448"/>
      <c r="AB13" s="438"/>
      <c r="AC13" s="482">
        <v>3592</v>
      </c>
      <c r="AD13" s="483"/>
      <c r="AE13" s="483"/>
      <c r="AF13" s="483"/>
      <c r="AG13" s="525"/>
      <c r="AH13" s="482">
        <v>3714</v>
      </c>
      <c r="AI13" s="483"/>
      <c r="AJ13" s="483"/>
      <c r="AK13" s="483"/>
      <c r="AL13" s="484"/>
      <c r="AM13" s="460" t="s">
        <v>139</v>
      </c>
      <c r="AN13" s="461"/>
      <c r="AO13" s="461"/>
      <c r="AP13" s="461"/>
      <c r="AQ13" s="461"/>
      <c r="AR13" s="461"/>
      <c r="AS13" s="461"/>
      <c r="AT13" s="462"/>
      <c r="AU13" s="463" t="s">
        <v>120</v>
      </c>
      <c r="AV13" s="464"/>
      <c r="AW13" s="464"/>
      <c r="AX13" s="464"/>
      <c r="AY13" s="465" t="s">
        <v>140</v>
      </c>
      <c r="AZ13" s="466"/>
      <c r="BA13" s="466"/>
      <c r="BB13" s="466"/>
      <c r="BC13" s="466"/>
      <c r="BD13" s="466"/>
      <c r="BE13" s="466"/>
      <c r="BF13" s="466"/>
      <c r="BG13" s="466"/>
      <c r="BH13" s="466"/>
      <c r="BI13" s="466"/>
      <c r="BJ13" s="466"/>
      <c r="BK13" s="466"/>
      <c r="BL13" s="466"/>
      <c r="BM13" s="467"/>
      <c r="BN13" s="431">
        <v>-284248</v>
      </c>
      <c r="BO13" s="432"/>
      <c r="BP13" s="432"/>
      <c r="BQ13" s="432"/>
      <c r="BR13" s="432"/>
      <c r="BS13" s="432"/>
      <c r="BT13" s="432"/>
      <c r="BU13" s="433"/>
      <c r="BV13" s="431">
        <v>-361799</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6.4</v>
      </c>
      <c r="CU13" s="429"/>
      <c r="CV13" s="429"/>
      <c r="CW13" s="429"/>
      <c r="CX13" s="429"/>
      <c r="CY13" s="429"/>
      <c r="CZ13" s="429"/>
      <c r="DA13" s="430"/>
      <c r="DB13" s="428">
        <v>6.4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136156</v>
      </c>
      <c r="S14" s="516"/>
      <c r="T14" s="516"/>
      <c r="U14" s="516"/>
      <c r="V14" s="517"/>
      <c r="W14" s="421"/>
      <c r="X14" s="422"/>
      <c r="Y14" s="422"/>
      <c r="Z14" s="422"/>
      <c r="AA14" s="422"/>
      <c r="AB14" s="411"/>
      <c r="AC14" s="518">
        <v>5.7</v>
      </c>
      <c r="AD14" s="519"/>
      <c r="AE14" s="519"/>
      <c r="AF14" s="519"/>
      <c r="AG14" s="520"/>
      <c r="AH14" s="518">
        <v>5.8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30.2</v>
      </c>
      <c r="CU14" s="530"/>
      <c r="CV14" s="530"/>
      <c r="CW14" s="530"/>
      <c r="CX14" s="530"/>
      <c r="CY14" s="530"/>
      <c r="CZ14" s="530"/>
      <c r="DA14" s="531"/>
      <c r="DB14" s="529">
        <v>34.5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133001</v>
      </c>
      <c r="S15" s="516"/>
      <c r="T15" s="516"/>
      <c r="U15" s="516"/>
      <c r="V15" s="517"/>
      <c r="W15" s="447" t="s">
        <v>145</v>
      </c>
      <c r="X15" s="448"/>
      <c r="Y15" s="448"/>
      <c r="Z15" s="448"/>
      <c r="AA15" s="448"/>
      <c r="AB15" s="438"/>
      <c r="AC15" s="482">
        <v>20209</v>
      </c>
      <c r="AD15" s="483"/>
      <c r="AE15" s="483"/>
      <c r="AF15" s="483"/>
      <c r="AG15" s="525"/>
      <c r="AH15" s="482">
        <v>21308</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16360802</v>
      </c>
      <c r="BO15" s="395"/>
      <c r="BP15" s="395"/>
      <c r="BQ15" s="395"/>
      <c r="BR15" s="395"/>
      <c r="BS15" s="395"/>
      <c r="BT15" s="395"/>
      <c r="BU15" s="396"/>
      <c r="BV15" s="394">
        <v>15795168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32.200000000000003</v>
      </c>
      <c r="AD16" s="519"/>
      <c r="AE16" s="519"/>
      <c r="AF16" s="519"/>
      <c r="AG16" s="520"/>
      <c r="AH16" s="518">
        <v>33.1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29556369</v>
      </c>
      <c r="BO16" s="432"/>
      <c r="BP16" s="432"/>
      <c r="BQ16" s="432"/>
      <c r="BR16" s="432"/>
      <c r="BS16" s="432"/>
      <c r="BT16" s="432"/>
      <c r="BU16" s="433"/>
      <c r="BV16" s="431">
        <v>28565053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149</v>
      </c>
      <c r="S17" s="536"/>
      <c r="T17" s="536"/>
      <c r="U17" s="536"/>
      <c r="V17" s="537"/>
      <c r="W17" s="447" t="s">
        <v>152</v>
      </c>
      <c r="X17" s="448"/>
      <c r="Y17" s="448"/>
      <c r="Z17" s="448"/>
      <c r="AA17" s="448"/>
      <c r="AB17" s="438"/>
      <c r="AC17" s="482">
        <v>38946</v>
      </c>
      <c r="AD17" s="483"/>
      <c r="AE17" s="483"/>
      <c r="AF17" s="483"/>
      <c r="AG17" s="525"/>
      <c r="AH17" s="482">
        <v>39345</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20737039</v>
      </c>
      <c r="BO17" s="432"/>
      <c r="BP17" s="432"/>
      <c r="BQ17" s="432"/>
      <c r="BR17" s="432"/>
      <c r="BS17" s="432"/>
      <c r="BT17" s="432"/>
      <c r="BU17" s="433"/>
      <c r="BV17" s="431">
        <v>20177248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285.11</v>
      </c>
      <c r="M18" s="547"/>
      <c r="N18" s="547"/>
      <c r="O18" s="547"/>
      <c r="P18" s="547"/>
      <c r="Q18" s="547"/>
      <c r="R18" s="548"/>
      <c r="S18" s="548"/>
      <c r="T18" s="548"/>
      <c r="U18" s="548"/>
      <c r="V18" s="549"/>
      <c r="W18" s="449"/>
      <c r="X18" s="450"/>
      <c r="Y18" s="450"/>
      <c r="Z18" s="450"/>
      <c r="AA18" s="450"/>
      <c r="AB18" s="441"/>
      <c r="AC18" s="550">
        <v>62.1</v>
      </c>
      <c r="AD18" s="551"/>
      <c r="AE18" s="551"/>
      <c r="AF18" s="551"/>
      <c r="AG18" s="552"/>
      <c r="AH18" s="550">
        <v>61.1</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34399224</v>
      </c>
      <c r="BO18" s="432"/>
      <c r="BP18" s="432"/>
      <c r="BQ18" s="432"/>
      <c r="BR18" s="432"/>
      <c r="BS18" s="432"/>
      <c r="BT18" s="432"/>
      <c r="BU18" s="433"/>
      <c r="BV18" s="431">
        <v>34304597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460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42161435</v>
      </c>
      <c r="BO19" s="432"/>
      <c r="BP19" s="432"/>
      <c r="BQ19" s="432"/>
      <c r="BR19" s="432"/>
      <c r="BS19" s="432"/>
      <c r="BT19" s="432"/>
      <c r="BU19" s="433"/>
      <c r="BV19" s="431">
        <v>39520110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57519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77571533</v>
      </c>
      <c r="BO23" s="432"/>
      <c r="BP23" s="432"/>
      <c r="BQ23" s="432"/>
      <c r="BR23" s="432"/>
      <c r="BS23" s="432"/>
      <c r="BT23" s="432"/>
      <c r="BU23" s="433"/>
      <c r="BV23" s="431">
        <v>78205031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9400</v>
      </c>
      <c r="R24" s="483"/>
      <c r="S24" s="483"/>
      <c r="T24" s="483"/>
      <c r="U24" s="483"/>
      <c r="V24" s="525"/>
      <c r="W24" s="584"/>
      <c r="X24" s="572"/>
      <c r="Y24" s="573"/>
      <c r="Z24" s="481" t="s">
        <v>168</v>
      </c>
      <c r="AA24" s="461"/>
      <c r="AB24" s="461"/>
      <c r="AC24" s="461"/>
      <c r="AD24" s="461"/>
      <c r="AE24" s="461"/>
      <c r="AF24" s="461"/>
      <c r="AG24" s="462"/>
      <c r="AH24" s="482">
        <v>936</v>
      </c>
      <c r="AI24" s="483"/>
      <c r="AJ24" s="483"/>
      <c r="AK24" s="483"/>
      <c r="AL24" s="525"/>
      <c r="AM24" s="482">
        <v>3106584</v>
      </c>
      <c r="AN24" s="483"/>
      <c r="AO24" s="483"/>
      <c r="AP24" s="483"/>
      <c r="AQ24" s="483"/>
      <c r="AR24" s="525"/>
      <c r="AS24" s="482">
        <v>3319</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37929199</v>
      </c>
      <c r="BO24" s="432"/>
      <c r="BP24" s="432"/>
      <c r="BQ24" s="432"/>
      <c r="BR24" s="432"/>
      <c r="BS24" s="432"/>
      <c r="BT24" s="432"/>
      <c r="BU24" s="433"/>
      <c r="BV24" s="431">
        <v>38407793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2</v>
      </c>
      <c r="M25" s="483"/>
      <c r="N25" s="483"/>
      <c r="O25" s="483"/>
      <c r="P25" s="525"/>
      <c r="Q25" s="482">
        <v>7800</v>
      </c>
      <c r="R25" s="483"/>
      <c r="S25" s="483"/>
      <c r="T25" s="483"/>
      <c r="U25" s="483"/>
      <c r="V25" s="525"/>
      <c r="W25" s="584"/>
      <c r="X25" s="572"/>
      <c r="Y25" s="573"/>
      <c r="Z25" s="481" t="s">
        <v>171</v>
      </c>
      <c r="AA25" s="461"/>
      <c r="AB25" s="461"/>
      <c r="AC25" s="461"/>
      <c r="AD25" s="461"/>
      <c r="AE25" s="461"/>
      <c r="AF25" s="461"/>
      <c r="AG25" s="462"/>
      <c r="AH25" s="482">
        <v>205</v>
      </c>
      <c r="AI25" s="483"/>
      <c r="AJ25" s="483"/>
      <c r="AK25" s="483"/>
      <c r="AL25" s="525"/>
      <c r="AM25" s="482">
        <v>654975</v>
      </c>
      <c r="AN25" s="483"/>
      <c r="AO25" s="483"/>
      <c r="AP25" s="483"/>
      <c r="AQ25" s="483"/>
      <c r="AR25" s="525"/>
      <c r="AS25" s="482">
        <v>3195</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4206507</v>
      </c>
      <c r="BO25" s="395"/>
      <c r="BP25" s="395"/>
      <c r="BQ25" s="395"/>
      <c r="BR25" s="395"/>
      <c r="BS25" s="395"/>
      <c r="BT25" s="395"/>
      <c r="BU25" s="396"/>
      <c r="BV25" s="394">
        <v>4509456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6800</v>
      </c>
      <c r="R26" s="483"/>
      <c r="S26" s="483"/>
      <c r="T26" s="483"/>
      <c r="U26" s="483"/>
      <c r="V26" s="525"/>
      <c r="W26" s="584"/>
      <c r="X26" s="572"/>
      <c r="Y26" s="573"/>
      <c r="Z26" s="481" t="s">
        <v>174</v>
      </c>
      <c r="AA26" s="594"/>
      <c r="AB26" s="594"/>
      <c r="AC26" s="594"/>
      <c r="AD26" s="594"/>
      <c r="AE26" s="594"/>
      <c r="AF26" s="594"/>
      <c r="AG26" s="595"/>
      <c r="AH26" s="482">
        <v>88</v>
      </c>
      <c r="AI26" s="483"/>
      <c r="AJ26" s="483"/>
      <c r="AK26" s="483"/>
      <c r="AL26" s="525"/>
      <c r="AM26" s="482">
        <v>280896</v>
      </c>
      <c r="AN26" s="483"/>
      <c r="AO26" s="483"/>
      <c r="AP26" s="483"/>
      <c r="AQ26" s="483"/>
      <c r="AR26" s="525"/>
      <c r="AS26" s="482">
        <v>3192</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5200</v>
      </c>
      <c r="R27" s="483"/>
      <c r="S27" s="483"/>
      <c r="T27" s="483"/>
      <c r="U27" s="483"/>
      <c r="V27" s="525"/>
      <c r="W27" s="584"/>
      <c r="X27" s="572"/>
      <c r="Y27" s="573"/>
      <c r="Z27" s="481" t="s">
        <v>177</v>
      </c>
      <c r="AA27" s="461"/>
      <c r="AB27" s="461"/>
      <c r="AC27" s="461"/>
      <c r="AD27" s="461"/>
      <c r="AE27" s="461"/>
      <c r="AF27" s="461"/>
      <c r="AG27" s="462"/>
      <c r="AH27" s="482">
        <v>31</v>
      </c>
      <c r="AI27" s="483"/>
      <c r="AJ27" s="483"/>
      <c r="AK27" s="483"/>
      <c r="AL27" s="525"/>
      <c r="AM27" s="482">
        <v>103785</v>
      </c>
      <c r="AN27" s="483"/>
      <c r="AO27" s="483"/>
      <c r="AP27" s="483"/>
      <c r="AQ27" s="483"/>
      <c r="AR27" s="525"/>
      <c r="AS27" s="482">
        <v>3348</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1933596</v>
      </c>
      <c r="BO27" s="608"/>
      <c r="BP27" s="608"/>
      <c r="BQ27" s="608"/>
      <c r="BR27" s="608"/>
      <c r="BS27" s="608"/>
      <c r="BT27" s="608"/>
      <c r="BU27" s="609"/>
      <c r="BV27" s="607">
        <v>1932328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4800</v>
      </c>
      <c r="R28" s="483"/>
      <c r="S28" s="483"/>
      <c r="T28" s="483"/>
      <c r="U28" s="483"/>
      <c r="V28" s="525"/>
      <c r="W28" s="584"/>
      <c r="X28" s="572"/>
      <c r="Y28" s="573"/>
      <c r="Z28" s="481" t="s">
        <v>180</v>
      </c>
      <c r="AA28" s="461"/>
      <c r="AB28" s="461"/>
      <c r="AC28" s="461"/>
      <c r="AD28" s="461"/>
      <c r="AE28" s="461"/>
      <c r="AF28" s="461"/>
      <c r="AG28" s="462"/>
      <c r="AH28" s="482" t="s">
        <v>136</v>
      </c>
      <c r="AI28" s="483"/>
      <c r="AJ28" s="483"/>
      <c r="AK28" s="483"/>
      <c r="AL28" s="525"/>
      <c r="AM28" s="482" t="s">
        <v>136</v>
      </c>
      <c r="AN28" s="483"/>
      <c r="AO28" s="483"/>
      <c r="AP28" s="483"/>
      <c r="AQ28" s="483"/>
      <c r="AR28" s="525"/>
      <c r="AS28" s="482" t="s">
        <v>128</v>
      </c>
      <c r="AT28" s="483"/>
      <c r="AU28" s="483"/>
      <c r="AV28" s="483"/>
      <c r="AW28" s="483"/>
      <c r="AX28" s="484"/>
      <c r="AY28" s="610" t="s">
        <v>181</v>
      </c>
      <c r="AZ28" s="611"/>
      <c r="BA28" s="611"/>
      <c r="BB28" s="612"/>
      <c r="BC28" s="391" t="s">
        <v>48</v>
      </c>
      <c r="BD28" s="392"/>
      <c r="BE28" s="392"/>
      <c r="BF28" s="392"/>
      <c r="BG28" s="392"/>
      <c r="BH28" s="392"/>
      <c r="BI28" s="392"/>
      <c r="BJ28" s="392"/>
      <c r="BK28" s="392"/>
      <c r="BL28" s="392"/>
      <c r="BM28" s="393"/>
      <c r="BN28" s="394">
        <v>4581131</v>
      </c>
      <c r="BO28" s="395"/>
      <c r="BP28" s="395"/>
      <c r="BQ28" s="395"/>
      <c r="BR28" s="395"/>
      <c r="BS28" s="395"/>
      <c r="BT28" s="395"/>
      <c r="BU28" s="396"/>
      <c r="BV28" s="394">
        <v>4821041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26</v>
      </c>
      <c r="M29" s="483"/>
      <c r="N29" s="483"/>
      <c r="O29" s="483"/>
      <c r="P29" s="525"/>
      <c r="Q29" s="482">
        <v>4500</v>
      </c>
      <c r="R29" s="483"/>
      <c r="S29" s="483"/>
      <c r="T29" s="483"/>
      <c r="U29" s="483"/>
      <c r="V29" s="525"/>
      <c r="W29" s="585"/>
      <c r="X29" s="586"/>
      <c r="Y29" s="587"/>
      <c r="Z29" s="481" t="s">
        <v>183</v>
      </c>
      <c r="AA29" s="461"/>
      <c r="AB29" s="461"/>
      <c r="AC29" s="461"/>
      <c r="AD29" s="461"/>
      <c r="AE29" s="461"/>
      <c r="AF29" s="461"/>
      <c r="AG29" s="462"/>
      <c r="AH29" s="482">
        <v>967</v>
      </c>
      <c r="AI29" s="483"/>
      <c r="AJ29" s="483"/>
      <c r="AK29" s="483"/>
      <c r="AL29" s="525"/>
      <c r="AM29" s="482">
        <v>3210369</v>
      </c>
      <c r="AN29" s="483"/>
      <c r="AO29" s="483"/>
      <c r="AP29" s="483"/>
      <c r="AQ29" s="483"/>
      <c r="AR29" s="525"/>
      <c r="AS29" s="482">
        <v>3320</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1766271</v>
      </c>
      <c r="BO29" s="432"/>
      <c r="BP29" s="432"/>
      <c r="BQ29" s="432"/>
      <c r="BR29" s="432"/>
      <c r="BS29" s="432"/>
      <c r="BT29" s="432"/>
      <c r="BU29" s="433"/>
      <c r="BV29" s="431">
        <v>1764275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100.8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8002356</v>
      </c>
      <c r="BO30" s="608"/>
      <c r="BP30" s="608"/>
      <c r="BQ30" s="608"/>
      <c r="BR30" s="608"/>
      <c r="BS30" s="608"/>
      <c r="BT30" s="608"/>
      <c r="BU30" s="609"/>
      <c r="BV30" s="607">
        <v>7531851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194</v>
      </c>
      <c r="V33" s="455"/>
      <c r="W33" s="420" t="s">
        <v>193</v>
      </c>
      <c r="X33" s="420"/>
      <c r="Y33" s="420"/>
      <c r="Z33" s="420"/>
      <c r="AA33" s="420"/>
      <c r="AB33" s="420"/>
      <c r="AC33" s="420"/>
      <c r="AD33" s="420"/>
      <c r="AE33" s="420"/>
      <c r="AF33" s="420"/>
      <c r="AG33" s="420"/>
      <c r="AH33" s="420"/>
      <c r="AI33" s="420"/>
      <c r="AJ33" s="420"/>
      <c r="AK33" s="420"/>
      <c r="AL33" s="216"/>
      <c r="AM33" s="455" t="s">
        <v>192</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IF('各会計、関係団体の財政状況及び健全化判断比率'!B35="","",'各会計、関係団体の財政状況及び健全化判断比率'!B35)</f>
        <v>千光寺山索道事業特別会計</v>
      </c>
      <c r="BH34" s="621"/>
      <c r="BI34" s="621"/>
      <c r="BJ34" s="621"/>
      <c r="BK34" s="621"/>
      <c r="BL34" s="621"/>
      <c r="BM34" s="621"/>
      <c r="BN34" s="621"/>
      <c r="BO34" s="621"/>
      <c r="BP34" s="621"/>
      <c r="BQ34" s="621"/>
      <c r="BR34" s="621"/>
      <c r="BS34" s="621"/>
      <c r="BT34" s="621"/>
      <c r="BU34" s="621"/>
      <c r="BV34" s="214"/>
      <c r="BW34" s="620">
        <f>IF(BY34="","",MAX(C34:D43,U34:V43,AM34:AN43,BE34:BF43)+1)</f>
        <v>15</v>
      </c>
      <c r="BX34" s="620"/>
      <c r="BY34" s="621" t="str">
        <f>IF('各会計、関係団体の財政状況及び健全化判断比率'!B68="","",'各会計、関係団体の財政状況及び健全化判断比率'!B68)</f>
        <v>後期高齢者医療広域連合（一般会計）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尾道ウォーターフロント開発</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港湾事業特別会計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駐車場事業特別会計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IF('各会計、関係団体の財政状況及び健全化判断比率'!B33="","",'各会計、関係団体の財政状況及び健全化判断比率'!B33)</f>
        <v>病院事業会計</v>
      </c>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IF('各会計、関係団体の財政状況及び健全化判断比率'!B36="","",'各会計、関係団体の財政状況及び健全化判断比率'!B36)</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16</v>
      </c>
      <c r="BX35" s="620"/>
      <c r="BY35" s="621" t="str">
        <f>IF('各会計、関係団体の財政状況及び健全化判断比率'!B69="","",'各会計、関係団体の財政状況及び健全化判断比率'!B69)</f>
        <v>後期高齢者医療広域連合（特別会計）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尾道駅前都市開発</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夜間救急診療所事業特別会計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IF('各会計、関係団体の財政状況及び健全化判断比率'!B34="","",'各会計、関係団体の財政状況及び健全化判断比率'!B34)</f>
        <v>下水道事業会計</v>
      </c>
      <c r="AP36" s="621"/>
      <c r="AQ36" s="621"/>
      <c r="AR36" s="621"/>
      <c r="AS36" s="621"/>
      <c r="AT36" s="621"/>
      <c r="AU36" s="621"/>
      <c r="AV36" s="621"/>
      <c r="AW36" s="621"/>
      <c r="AX36" s="621"/>
      <c r="AY36" s="621"/>
      <c r="AZ36" s="621"/>
      <c r="BA36" s="621"/>
      <c r="BB36" s="621"/>
      <c r="BC36" s="621"/>
      <c r="BD36" s="214"/>
      <c r="BE36" s="620">
        <f t="shared" si="1"/>
        <v>13</v>
      </c>
      <c r="BF36" s="620"/>
      <c r="BG36" s="621" t="str">
        <f>IF('各会計、関係団体の財政状況及び健全化判断比率'!B37="","",'各会計、関係団体の財政状況及び健全化判断比率'!B37)</f>
        <v>漁業集落排水事業特別会計</v>
      </c>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尾道観光協会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後期高齢者医療事業特別会計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14</v>
      </c>
      <c r="BF37" s="620"/>
      <c r="BG37" s="621" t="str">
        <f>IF('各会計、関係団体の財政状況及び健全化判断比率'!B38="","",'各会計、関係団体の財政状況及び健全化判断比率'!B38)</f>
        <v>渡船事業特別会計</v>
      </c>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20</v>
      </c>
      <c r="CP37" s="620"/>
      <c r="CQ37" s="621" t="str">
        <f>IF('各会計、関係団体の財政状況及び健全化判断比率'!BS10="","",'各会計、関係団体の財政状況及び健全化判断比率'!BS10)</f>
        <v>平山郁夫美術館</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21</v>
      </c>
      <c r="CP38" s="620"/>
      <c r="CQ38" s="621" t="str">
        <f>IF('各会計、関係団体の財政状況及び健全化判断比率'!BS11="","",'各会計、関係団体の財政状況及び健全化判断比率'!BS11)</f>
        <v>おのみちバス</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22</v>
      </c>
      <c r="CP39" s="620"/>
      <c r="CQ39" s="621" t="str">
        <f>IF('各会計、関係団体の財政状況及び健全化判断比率'!BS12="","",'各会計、関係団体の財政状況及び健全化判断比率'!BS12)</f>
        <v>公立大学法人尾道市立大学</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f+hJCcHQCcTTTvXXO9oKiraop/r+nW3LGhI7ZX9vfhWxWQyWA7jk8qfVPB/DsidCMEk7pOhcZFGMs0dcYYRlw==" saltValue="oezyo4x4Ck1kHRO53My1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562</v>
      </c>
      <c r="D34" s="1212"/>
      <c r="E34" s="1213"/>
      <c r="F34" s="32">
        <v>15.97</v>
      </c>
      <c r="G34" s="33">
        <v>14.23</v>
      </c>
      <c r="H34" s="33">
        <v>13.94</v>
      </c>
      <c r="I34" s="33">
        <v>13.26</v>
      </c>
      <c r="J34" s="34">
        <v>13.32</v>
      </c>
      <c r="K34" s="22"/>
      <c r="L34" s="22"/>
      <c r="M34" s="22"/>
      <c r="N34" s="22"/>
      <c r="O34" s="22"/>
      <c r="P34" s="22"/>
    </row>
    <row r="35" spans="1:16" ht="39" customHeight="1" x14ac:dyDescent="0.15">
      <c r="A35" s="22"/>
      <c r="B35" s="35"/>
      <c r="C35" s="1206" t="s">
        <v>563</v>
      </c>
      <c r="D35" s="1207"/>
      <c r="E35" s="1208"/>
      <c r="F35" s="36">
        <v>8.69</v>
      </c>
      <c r="G35" s="37">
        <v>9.11</v>
      </c>
      <c r="H35" s="37">
        <v>8.82</v>
      </c>
      <c r="I35" s="37">
        <v>8.5500000000000007</v>
      </c>
      <c r="J35" s="38">
        <v>7.71</v>
      </c>
      <c r="K35" s="22"/>
      <c r="L35" s="22"/>
      <c r="M35" s="22"/>
      <c r="N35" s="22"/>
      <c r="O35" s="22"/>
      <c r="P35" s="22"/>
    </row>
    <row r="36" spans="1:16" ht="39" customHeight="1" x14ac:dyDescent="0.15">
      <c r="A36" s="22"/>
      <c r="B36" s="35"/>
      <c r="C36" s="1206" t="s">
        <v>564</v>
      </c>
      <c r="D36" s="1207"/>
      <c r="E36" s="1208"/>
      <c r="F36" s="36">
        <v>1.55</v>
      </c>
      <c r="G36" s="37">
        <v>0.72</v>
      </c>
      <c r="H36" s="37">
        <v>0.51</v>
      </c>
      <c r="I36" s="37">
        <v>0.89</v>
      </c>
      <c r="J36" s="38">
        <v>0.77</v>
      </c>
      <c r="K36" s="22"/>
      <c r="L36" s="22"/>
      <c r="M36" s="22"/>
      <c r="N36" s="22"/>
      <c r="O36" s="22"/>
      <c r="P36" s="22"/>
    </row>
    <row r="37" spans="1:16" ht="39" customHeight="1" x14ac:dyDescent="0.15">
      <c r="A37" s="22"/>
      <c r="B37" s="35"/>
      <c r="C37" s="1206" t="s">
        <v>565</v>
      </c>
      <c r="D37" s="1207"/>
      <c r="E37" s="1208"/>
      <c r="F37" s="36" t="s">
        <v>512</v>
      </c>
      <c r="G37" s="37" t="s">
        <v>512</v>
      </c>
      <c r="H37" s="37" t="s">
        <v>512</v>
      </c>
      <c r="I37" s="37">
        <v>0.33</v>
      </c>
      <c r="J37" s="38">
        <v>0.55000000000000004</v>
      </c>
      <c r="K37" s="22"/>
      <c r="L37" s="22"/>
      <c r="M37" s="22"/>
      <c r="N37" s="22"/>
      <c r="O37" s="22"/>
      <c r="P37" s="22"/>
    </row>
    <row r="38" spans="1:16" ht="39" customHeight="1" x14ac:dyDescent="0.15">
      <c r="A38" s="22"/>
      <c r="B38" s="35"/>
      <c r="C38" s="1206" t="s">
        <v>566</v>
      </c>
      <c r="D38" s="1207"/>
      <c r="E38" s="1208"/>
      <c r="F38" s="36">
        <v>0.98</v>
      </c>
      <c r="G38" s="37">
        <v>0.46</v>
      </c>
      <c r="H38" s="37">
        <v>0.46</v>
      </c>
      <c r="I38" s="37">
        <v>0.57999999999999996</v>
      </c>
      <c r="J38" s="38">
        <v>0.42</v>
      </c>
      <c r="K38" s="22"/>
      <c r="L38" s="22"/>
      <c r="M38" s="22"/>
      <c r="N38" s="22"/>
      <c r="O38" s="22"/>
      <c r="P38" s="22"/>
    </row>
    <row r="39" spans="1:16" ht="39" customHeight="1" x14ac:dyDescent="0.15">
      <c r="A39" s="22"/>
      <c r="B39" s="35"/>
      <c r="C39" s="1206" t="s">
        <v>567</v>
      </c>
      <c r="D39" s="1207"/>
      <c r="E39" s="1208"/>
      <c r="F39" s="36">
        <v>1.1599999999999999</v>
      </c>
      <c r="G39" s="37">
        <v>1.1100000000000001</v>
      </c>
      <c r="H39" s="37">
        <v>0.12</v>
      </c>
      <c r="I39" s="37">
        <v>0.35</v>
      </c>
      <c r="J39" s="38">
        <v>0.22</v>
      </c>
      <c r="K39" s="22"/>
      <c r="L39" s="22"/>
      <c r="M39" s="22"/>
      <c r="N39" s="22"/>
      <c r="O39" s="22"/>
      <c r="P39" s="22"/>
    </row>
    <row r="40" spans="1:16" ht="39" customHeight="1" x14ac:dyDescent="0.15">
      <c r="A40" s="22"/>
      <c r="B40" s="35"/>
      <c r="C40" s="1206" t="s">
        <v>568</v>
      </c>
      <c r="D40" s="1207"/>
      <c r="E40" s="1208"/>
      <c r="F40" s="36">
        <v>0.13</v>
      </c>
      <c r="G40" s="37">
        <v>0.14000000000000001</v>
      </c>
      <c r="H40" s="37">
        <v>0.13</v>
      </c>
      <c r="I40" s="37">
        <v>0.13</v>
      </c>
      <c r="J40" s="38">
        <v>0.14000000000000001</v>
      </c>
      <c r="K40" s="22"/>
      <c r="L40" s="22"/>
      <c r="M40" s="22"/>
      <c r="N40" s="22"/>
      <c r="O40" s="22"/>
      <c r="P40" s="22"/>
    </row>
    <row r="41" spans="1:16" ht="39" customHeight="1" x14ac:dyDescent="0.15">
      <c r="A41" s="22"/>
      <c r="B41" s="35"/>
      <c r="C41" s="1206" t="s">
        <v>569</v>
      </c>
      <c r="D41" s="1207"/>
      <c r="E41" s="1208"/>
      <c r="F41" s="36">
        <v>0.06</v>
      </c>
      <c r="G41" s="37">
        <v>0.04</v>
      </c>
      <c r="H41" s="37">
        <v>0.04</v>
      </c>
      <c r="I41" s="37">
        <v>0.05</v>
      </c>
      <c r="J41" s="38">
        <v>0.03</v>
      </c>
      <c r="K41" s="22"/>
      <c r="L41" s="22"/>
      <c r="M41" s="22"/>
      <c r="N41" s="22"/>
      <c r="O41" s="22"/>
      <c r="P41" s="22"/>
    </row>
    <row r="42" spans="1:16" ht="39" customHeight="1" x14ac:dyDescent="0.15">
      <c r="A42" s="22"/>
      <c r="B42" s="39"/>
      <c r="C42" s="1206" t="s">
        <v>570</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571</v>
      </c>
      <c r="D43" s="1210"/>
      <c r="E43" s="1211"/>
      <c r="F43" s="41">
        <v>0</v>
      </c>
      <c r="G43" s="42">
        <v>0</v>
      </c>
      <c r="H43" s="42">
        <v>0.12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spiUM4YqORBmpKJH0HZCqnAdR9PfkdubY8xbzLCNTePBwqU2ixk6V1b5PiRW9Gh3+hV8Mz50/H99l81ZSIz3A==" saltValue="csgSlIuUHXmSyUdic0H7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7033</v>
      </c>
      <c r="L45" s="60">
        <v>6962</v>
      </c>
      <c r="M45" s="60">
        <v>6858</v>
      </c>
      <c r="N45" s="60">
        <v>7180</v>
      </c>
      <c r="O45" s="61">
        <v>7333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15">
      <c r="A48" s="48"/>
      <c r="B48" s="1216"/>
      <c r="C48" s="1217"/>
      <c r="D48" s="62"/>
      <c r="E48" s="1222" t="s">
        <v>15</v>
      </c>
      <c r="F48" s="1222"/>
      <c r="G48" s="1222"/>
      <c r="H48" s="1222"/>
      <c r="I48" s="1222"/>
      <c r="J48" s="1223"/>
      <c r="K48" s="63">
        <v>1155</v>
      </c>
      <c r="L48" s="64">
        <v>1185</v>
      </c>
      <c r="M48" s="64">
        <v>1175</v>
      </c>
      <c r="N48" s="64">
        <v>1111</v>
      </c>
      <c r="O48" s="65">
        <v>1164</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512</v>
      </c>
      <c r="L49" s="64" t="s">
        <v>512</v>
      </c>
      <c r="M49" s="64" t="s">
        <v>512</v>
      </c>
      <c r="N49" s="64" t="s">
        <v>512</v>
      </c>
      <c r="O49" s="65" t="s">
        <v>512</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512</v>
      </c>
      <c r="L50" s="64" t="s">
        <v>512</v>
      </c>
      <c r="M50" s="64" t="s">
        <v>512</v>
      </c>
      <c r="N50" s="64" t="s">
        <v>512</v>
      </c>
      <c r="O50" s="65" t="s">
        <v>512</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512</v>
      </c>
      <c r="M51" s="64" t="s">
        <v>512</v>
      </c>
      <c r="N51" s="64">
        <v>0</v>
      </c>
      <c r="O51" s="65" t="s">
        <v>512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6200</v>
      </c>
      <c r="L52" s="64">
        <v>6141</v>
      </c>
      <c r="M52" s="64">
        <v>6206</v>
      </c>
      <c r="N52" s="64">
        <v>6376</v>
      </c>
      <c r="O52" s="65">
        <v>6436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1988</v>
      </c>
      <c r="L53" s="69">
        <v>2006</v>
      </c>
      <c r="M53" s="69">
        <v>1827</v>
      </c>
      <c r="N53" s="69">
        <v>1915</v>
      </c>
      <c r="O53" s="70">
        <v>2061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EiwzYt3raa6uc4c2Qt/ey0UFsXIunWID0AJCVfgPg79f5ALM6LOYKAI6ZA/KXvhn6AgfTDF6VsOjk+YQZ0g6A==" saltValue="K3Kq7f4JNUSAi8VVn6e4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0" t="s">
        <v>30</v>
      </c>
      <c r="C41" s="1241"/>
      <c r="D41" s="102"/>
      <c r="E41" s="1246" t="s">
        <v>31</v>
      </c>
      <c r="F41" s="1246"/>
      <c r="G41" s="1246"/>
      <c r="H41" s="1247"/>
      <c r="I41" s="103">
        <v>66149</v>
      </c>
      <c r="J41" s="104">
        <v>71632</v>
      </c>
      <c r="K41" s="104">
        <v>73361</v>
      </c>
      <c r="L41" s="104">
        <v>78205</v>
      </c>
      <c r="M41" s="105">
        <v>77572</v>
      </c>
    </row>
    <row r="42" spans="2:13" ht="27.75" customHeight="1" x14ac:dyDescent="0.15">
      <c r="B42" s="1242"/>
      <c r="C42" s="1243"/>
      <c r="D42" s="106"/>
      <c r="E42" s="1248" t="s">
        <v>32</v>
      </c>
      <c r="F42" s="1248"/>
      <c r="G42" s="1248"/>
      <c r="H42" s="1249"/>
      <c r="I42" s="107" t="s">
        <v>512</v>
      </c>
      <c r="J42" s="108" t="s">
        <v>512</v>
      </c>
      <c r="K42" s="108" t="s">
        <v>512</v>
      </c>
      <c r="L42" s="108" t="s">
        <v>512</v>
      </c>
      <c r="M42" s="109" t="s">
        <v>512</v>
      </c>
    </row>
    <row r="43" spans="2:13" ht="27.75" customHeight="1" x14ac:dyDescent="0.15">
      <c r="B43" s="1242"/>
      <c r="C43" s="1243"/>
      <c r="D43" s="106"/>
      <c r="E43" s="1248" t="s">
        <v>33</v>
      </c>
      <c r="F43" s="1248"/>
      <c r="G43" s="1248"/>
      <c r="H43" s="1249"/>
      <c r="I43" s="107">
        <v>14553</v>
      </c>
      <c r="J43" s="108">
        <v>14515</v>
      </c>
      <c r="K43" s="108">
        <v>14353</v>
      </c>
      <c r="L43" s="108">
        <v>13235</v>
      </c>
      <c r="M43" s="109">
        <v>12867</v>
      </c>
    </row>
    <row r="44" spans="2:13" ht="27.75" customHeight="1" x14ac:dyDescent="0.15">
      <c r="B44" s="1242"/>
      <c r="C44" s="1243"/>
      <c r="D44" s="106"/>
      <c r="E44" s="1248" t="s">
        <v>34</v>
      </c>
      <c r="F44" s="1248"/>
      <c r="G44" s="1248"/>
      <c r="H44" s="1249"/>
      <c r="I44" s="107" t="s">
        <v>512</v>
      </c>
      <c r="J44" s="108" t="s">
        <v>512</v>
      </c>
      <c r="K44" s="108" t="s">
        <v>512</v>
      </c>
      <c r="L44" s="108" t="s">
        <v>512</v>
      </c>
      <c r="M44" s="109" t="s">
        <v>512</v>
      </c>
    </row>
    <row r="45" spans="2:13" ht="27.75" customHeight="1" x14ac:dyDescent="0.15">
      <c r="B45" s="1242"/>
      <c r="C45" s="1243"/>
      <c r="D45" s="106"/>
      <c r="E45" s="1248" t="s">
        <v>35</v>
      </c>
      <c r="F45" s="1248"/>
      <c r="G45" s="1248"/>
      <c r="H45" s="1249"/>
      <c r="I45" s="107">
        <v>10753</v>
      </c>
      <c r="J45" s="108">
        <v>10172</v>
      </c>
      <c r="K45" s="108">
        <v>9563</v>
      </c>
      <c r="L45" s="108">
        <v>8991</v>
      </c>
      <c r="M45" s="109">
        <v>8762</v>
      </c>
    </row>
    <row r="46" spans="2:13" ht="27.75" customHeight="1" x14ac:dyDescent="0.15">
      <c r="B46" s="1242"/>
      <c r="C46" s="1243"/>
      <c r="D46" s="110"/>
      <c r="E46" s="1248" t="s">
        <v>36</v>
      </c>
      <c r="F46" s="1248"/>
      <c r="G46" s="1248"/>
      <c r="H46" s="1249"/>
      <c r="I46" s="107" t="s">
        <v>512</v>
      </c>
      <c r="J46" s="108" t="s">
        <v>512</v>
      </c>
      <c r="K46" s="108" t="s">
        <v>512</v>
      </c>
      <c r="L46" s="108" t="s">
        <v>512</v>
      </c>
      <c r="M46" s="109" t="s">
        <v>512</v>
      </c>
    </row>
    <row r="47" spans="2:13" ht="27.75" customHeight="1" x14ac:dyDescent="0.15">
      <c r="B47" s="1242"/>
      <c r="C47" s="1243"/>
      <c r="D47" s="111"/>
      <c r="E47" s="1250" t="s">
        <v>37</v>
      </c>
      <c r="F47" s="1251"/>
      <c r="G47" s="1251"/>
      <c r="H47" s="1252"/>
      <c r="I47" s="107" t="s">
        <v>512</v>
      </c>
      <c r="J47" s="108" t="s">
        <v>512</v>
      </c>
      <c r="K47" s="108" t="s">
        <v>512</v>
      </c>
      <c r="L47" s="108" t="s">
        <v>512</v>
      </c>
      <c r="M47" s="109" t="s">
        <v>512</v>
      </c>
    </row>
    <row r="48" spans="2:13" ht="27.75" customHeight="1" x14ac:dyDescent="0.15">
      <c r="B48" s="1242"/>
      <c r="C48" s="1243"/>
      <c r="D48" s="106"/>
      <c r="E48" s="1248" t="s">
        <v>38</v>
      </c>
      <c r="F48" s="1248"/>
      <c r="G48" s="1248"/>
      <c r="H48" s="1249"/>
      <c r="I48" s="107" t="s">
        <v>512</v>
      </c>
      <c r="J48" s="108" t="s">
        <v>512</v>
      </c>
      <c r="K48" s="108" t="s">
        <v>512</v>
      </c>
      <c r="L48" s="108" t="s">
        <v>512</v>
      </c>
      <c r="M48" s="109" t="s">
        <v>512</v>
      </c>
    </row>
    <row r="49" spans="2:13" ht="27.75" customHeight="1" x14ac:dyDescent="0.15">
      <c r="B49" s="1244"/>
      <c r="C49" s="1245"/>
      <c r="D49" s="106"/>
      <c r="E49" s="1248" t="s">
        <v>39</v>
      </c>
      <c r="F49" s="1248"/>
      <c r="G49" s="1248"/>
      <c r="H49" s="1249"/>
      <c r="I49" s="107" t="s">
        <v>512</v>
      </c>
      <c r="J49" s="108" t="s">
        <v>512</v>
      </c>
      <c r="K49" s="108" t="s">
        <v>512</v>
      </c>
      <c r="L49" s="108" t="s">
        <v>512</v>
      </c>
      <c r="M49" s="109" t="s">
        <v>512</v>
      </c>
    </row>
    <row r="50" spans="2:13" ht="27.75" customHeight="1" x14ac:dyDescent="0.15">
      <c r="B50" s="1253" t="s">
        <v>40</v>
      </c>
      <c r="C50" s="1254"/>
      <c r="D50" s="112"/>
      <c r="E50" s="1248" t="s">
        <v>41</v>
      </c>
      <c r="F50" s="1248"/>
      <c r="G50" s="1248"/>
      <c r="H50" s="1249"/>
      <c r="I50" s="107">
        <v>14823</v>
      </c>
      <c r="J50" s="108">
        <v>15423</v>
      </c>
      <c r="K50" s="108">
        <v>15174</v>
      </c>
      <c r="L50" s="108">
        <v>13851</v>
      </c>
      <c r="M50" s="109">
        <v>14265</v>
      </c>
    </row>
    <row r="51" spans="2:13" ht="27.75" customHeight="1" x14ac:dyDescent="0.15">
      <c r="B51" s="1242"/>
      <c r="C51" s="1243"/>
      <c r="D51" s="106"/>
      <c r="E51" s="1248" t="s">
        <v>42</v>
      </c>
      <c r="F51" s="1248"/>
      <c r="G51" s="1248"/>
      <c r="H51" s="1249"/>
      <c r="I51" s="107">
        <v>11996</v>
      </c>
      <c r="J51" s="108">
        <v>11810</v>
      </c>
      <c r="K51" s="108">
        <v>12112</v>
      </c>
      <c r="L51" s="108">
        <v>12434</v>
      </c>
      <c r="M51" s="109">
        <v>12046</v>
      </c>
    </row>
    <row r="52" spans="2:13" ht="27.75" customHeight="1" x14ac:dyDescent="0.15">
      <c r="B52" s="1244"/>
      <c r="C52" s="1245"/>
      <c r="D52" s="106"/>
      <c r="E52" s="1248" t="s">
        <v>43</v>
      </c>
      <c r="F52" s="1248"/>
      <c r="G52" s="1248"/>
      <c r="H52" s="1249"/>
      <c r="I52" s="107">
        <v>53734</v>
      </c>
      <c r="J52" s="108">
        <v>58189</v>
      </c>
      <c r="K52" s="108">
        <v>59574</v>
      </c>
      <c r="L52" s="108">
        <v>63890</v>
      </c>
      <c r="M52" s="109">
        <v>63723</v>
      </c>
    </row>
    <row r="53" spans="2:13" ht="27.75" customHeight="1" thickBot="1" x14ac:dyDescent="0.2">
      <c r="B53" s="1255" t="s">
        <v>44</v>
      </c>
      <c r="C53" s="1256"/>
      <c r="D53" s="113"/>
      <c r="E53" s="1257" t="s">
        <v>45</v>
      </c>
      <c r="F53" s="1257"/>
      <c r="G53" s="1257"/>
      <c r="H53" s="1258"/>
      <c r="I53" s="114">
        <v>10902</v>
      </c>
      <c r="J53" s="115">
        <v>10897</v>
      </c>
      <c r="K53" s="115">
        <v>10417</v>
      </c>
      <c r="L53" s="115">
        <v>10255</v>
      </c>
      <c r="M53" s="116">
        <v>9167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xK+WfqrdzigjEKK/U+tYu8IRgpKGBaDiFupo+2SY7Aoi5LsijfMYp0yHOAtauA3hJsw2OGmnwNeNF3t2hvLkg==" saltValue="KUMtIabQbXiNlXn0vfzg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5319</v>
      </c>
      <c r="G55" s="128">
        <v>4821</v>
      </c>
      <c r="H55" s="129">
        <v>4581</v>
      </c>
    </row>
    <row r="56" spans="2:8" ht="52.5" customHeight="1" x14ac:dyDescent="0.15">
      <c r="B56" s="130"/>
      <c r="C56" s="1269" t="s">
        <v>49</v>
      </c>
      <c r="D56" s="1269"/>
      <c r="E56" s="1270"/>
      <c r="F56" s="131">
        <v>1822</v>
      </c>
      <c r="G56" s="131">
        <v>1764</v>
      </c>
      <c r="H56" s="132">
        <v>1766</v>
      </c>
    </row>
    <row r="57" spans="2:8" ht="53.25" customHeight="1" x14ac:dyDescent="0.15">
      <c r="B57" s="130"/>
      <c r="C57" s="1271" t="s">
        <v>50</v>
      </c>
      <c r="D57" s="1271"/>
      <c r="E57" s="1272"/>
      <c r="F57" s="133">
        <v>8140</v>
      </c>
      <c r="G57" s="133">
        <v>7532</v>
      </c>
      <c r="H57" s="134">
        <v>8002</v>
      </c>
    </row>
    <row r="58" spans="2:8" ht="45.75" customHeight="1" x14ac:dyDescent="0.15">
      <c r="B58" s="135"/>
      <c r="C58" s="1259" t="s">
        <v>588</v>
      </c>
      <c r="D58" s="1260"/>
      <c r="E58" s="1261"/>
      <c r="F58" s="136">
        <v>4000</v>
      </c>
      <c r="G58" s="136">
        <v>4000</v>
      </c>
      <c r="H58" s="137">
        <v>4000</v>
      </c>
    </row>
    <row r="59" spans="2:8" ht="45.75" customHeight="1" x14ac:dyDescent="0.15">
      <c r="B59" s="135"/>
      <c r="C59" s="1259" t="s">
        <v>589</v>
      </c>
      <c r="D59" s="1260"/>
      <c r="E59" s="1261"/>
      <c r="F59" s="136">
        <v>836</v>
      </c>
      <c r="G59" s="136">
        <v>828</v>
      </c>
      <c r="H59" s="137">
        <v>1023</v>
      </c>
    </row>
    <row r="60" spans="2:8" ht="45.75" customHeight="1" x14ac:dyDescent="0.15">
      <c r="B60" s="135"/>
      <c r="C60" s="1259" t="s">
        <v>590</v>
      </c>
      <c r="D60" s="1260"/>
      <c r="E60" s="1261"/>
      <c r="F60" s="136">
        <v>800</v>
      </c>
      <c r="G60" s="136">
        <v>823</v>
      </c>
      <c r="H60" s="137">
        <v>939</v>
      </c>
    </row>
    <row r="61" spans="2:8" ht="45.75" customHeight="1" x14ac:dyDescent="0.15">
      <c r="B61" s="135"/>
      <c r="C61" s="1259" t="s">
        <v>591</v>
      </c>
      <c r="D61" s="1260"/>
      <c r="E61" s="1261"/>
      <c r="F61" s="136">
        <v>786</v>
      </c>
      <c r="G61" s="136">
        <v>688</v>
      </c>
      <c r="H61" s="137">
        <v>689</v>
      </c>
    </row>
    <row r="62" spans="2:8" ht="45.75" customHeight="1" thickBot="1" x14ac:dyDescent="0.2">
      <c r="B62" s="138"/>
      <c r="C62" s="1262" t="s">
        <v>592</v>
      </c>
      <c r="D62" s="1263"/>
      <c r="E62" s="1264"/>
      <c r="F62" s="139">
        <v>428</v>
      </c>
      <c r="G62" s="139">
        <v>385</v>
      </c>
      <c r="H62" s="140">
        <v>342</v>
      </c>
    </row>
    <row r="63" spans="2:8" ht="52.5" customHeight="1" thickBot="1" x14ac:dyDescent="0.2">
      <c r="B63" s="141"/>
      <c r="C63" s="1265" t="s">
        <v>51</v>
      </c>
      <c r="D63" s="1265"/>
      <c r="E63" s="1266"/>
      <c r="F63" s="142">
        <v>15281</v>
      </c>
      <c r="G63" s="142">
        <v>14117</v>
      </c>
      <c r="H63" s="143">
        <v>14350</v>
      </c>
    </row>
    <row r="64" spans="2:8" ht="15" customHeight="1" x14ac:dyDescent="0.15"/>
  </sheetData>
  <sheetProtection algorithmName="SHA-512" hashValue="mSmQxi2o7rlbSG1gsoVvdZBdTSwRa0+mLISnOMLiNZhXbToSpV+W+R11QxD5jvbVaTbjRsztiEvkYlFCyljuyw==" saltValue="+0lyVbKggANEtDXGm8di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46431</v>
      </c>
      <c r="E3" s="162"/>
      <c r="F3" s="163">
        <v>63257</v>
      </c>
      <c r="G3" s="164"/>
      <c r="H3" s="165"/>
    </row>
    <row r="4" spans="1:8" x14ac:dyDescent="0.15">
      <c r="A4" s="166"/>
      <c r="B4" s="167"/>
      <c r="C4" s="168"/>
      <c r="D4" s="169">
        <v>26050</v>
      </c>
      <c r="E4" s="170"/>
      <c r="F4" s="171">
        <v>27259</v>
      </c>
      <c r="G4" s="172"/>
      <c r="H4" s="173"/>
    </row>
    <row r="5" spans="1:8" x14ac:dyDescent="0.15">
      <c r="A5" s="154" t="s">
        <v>545</v>
      </c>
      <c r="B5" s="159"/>
      <c r="C5" s="160"/>
      <c r="D5" s="161">
        <v>67792</v>
      </c>
      <c r="E5" s="162"/>
      <c r="F5" s="163">
        <v>52308</v>
      </c>
      <c r="G5" s="164"/>
      <c r="H5" s="165"/>
    </row>
    <row r="6" spans="1:8" x14ac:dyDescent="0.15">
      <c r="A6" s="166"/>
      <c r="B6" s="167"/>
      <c r="C6" s="168"/>
      <c r="D6" s="169">
        <v>37070</v>
      </c>
      <c r="E6" s="170"/>
      <c r="F6" s="171">
        <v>28695</v>
      </c>
      <c r="G6" s="172"/>
      <c r="H6" s="173"/>
    </row>
    <row r="7" spans="1:8" x14ac:dyDescent="0.15">
      <c r="A7" s="154" t="s">
        <v>546</v>
      </c>
      <c r="B7" s="159"/>
      <c r="C7" s="160"/>
      <c r="D7" s="161">
        <v>57219</v>
      </c>
      <c r="E7" s="162"/>
      <c r="F7" s="163">
        <v>46402</v>
      </c>
      <c r="G7" s="164"/>
      <c r="H7" s="165"/>
    </row>
    <row r="8" spans="1:8" x14ac:dyDescent="0.15">
      <c r="A8" s="166"/>
      <c r="B8" s="167"/>
      <c r="C8" s="168"/>
      <c r="D8" s="169">
        <v>38611</v>
      </c>
      <c r="E8" s="170"/>
      <c r="F8" s="171">
        <v>26897</v>
      </c>
      <c r="G8" s="172"/>
      <c r="H8" s="173"/>
    </row>
    <row r="9" spans="1:8" x14ac:dyDescent="0.15">
      <c r="A9" s="154" t="s">
        <v>547</v>
      </c>
      <c r="B9" s="159"/>
      <c r="C9" s="160"/>
      <c r="D9" s="161">
        <v>96828</v>
      </c>
      <c r="E9" s="162"/>
      <c r="F9" s="163">
        <v>66343</v>
      </c>
      <c r="G9" s="164"/>
      <c r="H9" s="165"/>
    </row>
    <row r="10" spans="1:8" x14ac:dyDescent="0.15">
      <c r="A10" s="166"/>
      <c r="B10" s="167"/>
      <c r="C10" s="168"/>
      <c r="D10" s="169">
        <v>68404</v>
      </c>
      <c r="E10" s="170"/>
      <c r="F10" s="171">
        <v>34529</v>
      </c>
      <c r="G10" s="172"/>
      <c r="H10" s="173"/>
    </row>
    <row r="11" spans="1:8" x14ac:dyDescent="0.15">
      <c r="A11" s="154" t="s">
        <v>548</v>
      </c>
      <c r="B11" s="159"/>
      <c r="C11" s="160"/>
      <c r="D11" s="161">
        <v>45474</v>
      </c>
      <c r="E11" s="162"/>
      <c r="F11" s="163">
        <v>56416</v>
      </c>
      <c r="G11" s="164"/>
      <c r="H11" s="165"/>
    </row>
    <row r="12" spans="1:8" x14ac:dyDescent="0.15">
      <c r="A12" s="166"/>
      <c r="B12" s="167"/>
      <c r="C12" s="174"/>
      <c r="D12" s="169">
        <v>32975</v>
      </c>
      <c r="E12" s="170"/>
      <c r="F12" s="171">
        <v>32623</v>
      </c>
      <c r="G12" s="172"/>
      <c r="H12" s="173"/>
    </row>
    <row r="13" spans="1:8" x14ac:dyDescent="0.15">
      <c r="A13" s="154"/>
      <c r="B13" s="159"/>
      <c r="C13" s="175"/>
      <c r="D13" s="176">
        <v>62749</v>
      </c>
      <c r="E13" s="177"/>
      <c r="F13" s="178">
        <v>56945</v>
      </c>
      <c r="G13" s="179"/>
      <c r="H13" s="165"/>
    </row>
    <row r="14" spans="1:8" x14ac:dyDescent="0.15">
      <c r="A14" s="166"/>
      <c r="B14" s="167"/>
      <c r="C14" s="168"/>
      <c r="D14" s="169">
        <v>40622</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1.62</v>
      </c>
      <c r="C19" s="180">
        <f>ROUND(VALUE(SUBSTITUTE(実質収支比率等に係る経年分析!G$48,"▲","-")),2)</f>
        <v>0.77</v>
      </c>
      <c r="D19" s="180">
        <f>ROUND(VALUE(SUBSTITUTE(実質収支比率等に係る経年分析!H$48,"▲","-")),2)</f>
        <v>0.56000000000000005</v>
      </c>
      <c r="E19" s="180">
        <f>ROUND(VALUE(SUBSTITUTE(実質収支比率等に係る経年分析!I$48,"▲","-")),2)</f>
        <v>0.95</v>
      </c>
      <c r="F19" s="180">
        <f>ROUND(VALUE(SUBSTITUTE(実質収支比率等に係る経年分析!J$48,"▲","-")),2)</f>
        <v>0.8</v>
      </c>
    </row>
    <row r="20" spans="1:11" x14ac:dyDescent="0.15">
      <c r="A20" s="180" t="s">
        <v>55</v>
      </c>
      <c r="B20" s="180">
        <f>ROUND(VALUE(SUBSTITUTE(実質収支比率等に係る経年分析!F$47,"▲","-")),2)</f>
        <v>13.78</v>
      </c>
      <c r="C20" s="180">
        <f>ROUND(VALUE(SUBSTITUTE(実質収支比率等に係る経年分析!G$47,"▲","-")),2)</f>
        <v>14.86</v>
      </c>
      <c r="D20" s="180">
        <f>ROUND(VALUE(SUBSTITUTE(実質収支比率等に係る経年分析!H$47,"▲","-")),2)</f>
        <v>15.22</v>
      </c>
      <c r="E20" s="180">
        <f>ROUND(VALUE(SUBSTITUTE(実質収支比率等に係る経年分析!I$47,"▲","-")),2)</f>
        <v>13.78</v>
      </c>
      <c r="F20" s="180">
        <f>ROUND(VALUE(SUBSTITUTE(実質収支比率等に係る経年分析!J$47,"▲","-")),2)</f>
        <v>12.81</v>
      </c>
    </row>
    <row r="21" spans="1:11" x14ac:dyDescent="0.15">
      <c r="A21" s="180" t="s">
        <v>56</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-7.0000000000000007E-2</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-0.79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港湾事業特別会計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1.1599999999999999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1.1100000000000001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6200</v>
      </c>
      <c r="E42" s="182"/>
      <c r="F42" s="182"/>
      <c r="G42" s="182">
        <f>'実質公債費比率（分子）の構造'!L$52</f>
        <v>6141</v>
      </c>
      <c r="H42" s="182"/>
      <c r="I42" s="182"/>
      <c r="J42" s="182">
        <f>'実質公債費比率（分子）の構造'!M$52</f>
        <v>6206</v>
      </c>
      <c r="K42" s="182"/>
      <c r="L42" s="182"/>
      <c r="M42" s="182">
        <f>'実質公債費比率（分子）の構造'!N$52</f>
        <v>6376</v>
      </c>
      <c r="N42" s="182"/>
      <c r="O42" s="182"/>
      <c r="P42" s="182">
        <f>'実質公債費比率（分子）の構造'!O$52</f>
        <v>6436</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1155</v>
      </c>
      <c r="C46" s="182"/>
      <c r="D46" s="182"/>
      <c r="E46" s="182">
        <f>'実質公債費比率（分子）の構造'!L$48</f>
        <v>1185</v>
      </c>
      <c r="F46" s="182"/>
      <c r="G46" s="182"/>
      <c r="H46" s="182">
        <f>'実質公債費比率（分子）の構造'!M$48</f>
        <v>1175</v>
      </c>
      <c r="I46" s="182"/>
      <c r="J46" s="182"/>
      <c r="K46" s="182">
        <f>'実質公債費比率（分子）の構造'!N$48</f>
        <v>1111</v>
      </c>
      <c r="L46" s="182"/>
      <c r="M46" s="182"/>
      <c r="N46" s="182">
        <f>'実質公債費比率（分子）の構造'!O$48</f>
        <v>1164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7033</v>
      </c>
      <c r="C49" s="182"/>
      <c r="D49" s="182"/>
      <c r="E49" s="182">
        <f>'実質公債費比率（分子）の構造'!L$45</f>
        <v>6962</v>
      </c>
      <c r="F49" s="182"/>
      <c r="G49" s="182"/>
      <c r="H49" s="182">
        <f>'実質公債費比率（分子）の構造'!M$45</f>
        <v>6858</v>
      </c>
      <c r="I49" s="182"/>
      <c r="J49" s="182"/>
      <c r="K49" s="182">
        <f>'実質公債費比率（分子）の構造'!N$45</f>
        <v>7180</v>
      </c>
      <c r="L49" s="182"/>
      <c r="M49" s="182"/>
      <c r="N49" s="182">
        <f>'実質公債費比率（分子）の構造'!O$45</f>
        <v>7333</v>
      </c>
      <c r="O49" s="182"/>
      <c r="P49" s="182"/>
    </row>
    <row r="50" spans="1:16" x14ac:dyDescent="0.15">
      <c r="A50" s="182" t="s">
        <v>71</v>
      </c>
      <c r="B50" s="182" t="e">
        <f>NA()</f>
        <v>#N/A</v>
      </c>
      <c r="C50" s="182">
        <f>IF(ISNUMBER('実質公債費比率（分子）の構造'!K$53),'実質公債費比率（分子）の構造'!K$53,NA())</f>
        <v>1988</v>
      </c>
      <c r="D50" s="182" t="e">
        <f>NA()</f>
        <v>#N/A</v>
      </c>
      <c r="E50" s="182" t="e">
        <f>NA()</f>
        <v>#N/A</v>
      </c>
      <c r="F50" s="182">
        <f>IF(ISNUMBER('実質公債費比率（分子）の構造'!L$53),'実質公債費比率（分子）の構造'!L$53,NA())</f>
        <v>2006</v>
      </c>
      <c r="G50" s="182" t="e">
        <f>NA()</f>
        <v>#N/A</v>
      </c>
      <c r="H50" s="182" t="e">
        <f>NA()</f>
        <v>#N/A</v>
      </c>
      <c r="I50" s="182">
        <f>IF(ISNUMBER('実質公債費比率（分子）の構造'!M$53),'実質公債費比率（分子）の構造'!M$53,NA())</f>
        <v>1827</v>
      </c>
      <c r="J50" s="182" t="e">
        <f>NA()</f>
        <v>#N/A</v>
      </c>
      <c r="K50" s="182" t="e">
        <f>NA()</f>
        <v>#N/A</v>
      </c>
      <c r="L50" s="182">
        <f>IF(ISNUMBER('実質公債費比率（分子）の構造'!N$53),'実質公債費比率（分子）の構造'!N$53,NA())</f>
        <v>1915</v>
      </c>
      <c r="M50" s="182" t="e">
        <f>NA()</f>
        <v>#N/A</v>
      </c>
      <c r="N50" s="182" t="e">
        <f>NA()</f>
        <v>#N/A</v>
      </c>
      <c r="O50" s="182">
        <f>IF(ISNUMBER('実質公債費比率（分子）の構造'!O$53),'実質公債費比率（分子）の構造'!O$53,NA())</f>
        <v>2061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53734</v>
      </c>
      <c r="E56" s="181"/>
      <c r="F56" s="181"/>
      <c r="G56" s="181">
        <f>'将来負担比率（分子）の構造'!J$52</f>
        <v>58189</v>
      </c>
      <c r="H56" s="181"/>
      <c r="I56" s="181"/>
      <c r="J56" s="181">
        <f>'将来負担比率（分子）の構造'!K$52</f>
        <v>59574</v>
      </c>
      <c r="K56" s="181"/>
      <c r="L56" s="181"/>
      <c r="M56" s="181">
        <f>'将来負担比率（分子）の構造'!L$52</f>
        <v>63890</v>
      </c>
      <c r="N56" s="181"/>
      <c r="O56" s="181"/>
      <c r="P56" s="181">
        <f>'将来負担比率（分子）の構造'!M$52</f>
        <v>63723</v>
      </c>
    </row>
    <row r="57" spans="1:16" x14ac:dyDescent="0.15">
      <c r="A57" s="181" t="s">
        <v>42</v>
      </c>
      <c r="B57" s="181"/>
      <c r="C57" s="181"/>
      <c r="D57" s="181">
        <f>'将来負担比率（分子）の構造'!I$51</f>
        <v>11996</v>
      </c>
      <c r="E57" s="181"/>
      <c r="F57" s="181"/>
      <c r="G57" s="181">
        <f>'将来負担比率（分子）の構造'!J$51</f>
        <v>11810</v>
      </c>
      <c r="H57" s="181"/>
      <c r="I57" s="181"/>
      <c r="J57" s="181">
        <f>'将来負担比率（分子）の構造'!K$51</f>
        <v>12112</v>
      </c>
      <c r="K57" s="181"/>
      <c r="L57" s="181"/>
      <c r="M57" s="181">
        <f>'将来負担比率（分子）の構造'!L$51</f>
        <v>12434</v>
      </c>
      <c r="N57" s="181"/>
      <c r="O57" s="181"/>
      <c r="P57" s="181">
        <f>'将来負担比率（分子）の構造'!M$51</f>
        <v>12046</v>
      </c>
    </row>
    <row r="58" spans="1:16" x14ac:dyDescent="0.15">
      <c r="A58" s="181" t="s">
        <v>41</v>
      </c>
      <c r="B58" s="181"/>
      <c r="C58" s="181"/>
      <c r="D58" s="181">
        <f>'将来負担比率（分子）の構造'!I$50</f>
        <v>14823</v>
      </c>
      <c r="E58" s="181"/>
      <c r="F58" s="181"/>
      <c r="G58" s="181">
        <f>'将来負担比率（分子）の構造'!J$50</f>
        <v>15423</v>
      </c>
      <c r="H58" s="181"/>
      <c r="I58" s="181"/>
      <c r="J58" s="181">
        <f>'将来負担比率（分子）の構造'!K$50</f>
        <v>15174</v>
      </c>
      <c r="K58" s="181"/>
      <c r="L58" s="181"/>
      <c r="M58" s="181">
        <f>'将来負担比率（分子）の構造'!L$50</f>
        <v>13851</v>
      </c>
      <c r="N58" s="181"/>
      <c r="O58" s="181"/>
      <c r="P58" s="181">
        <f>'将来負担比率（分子）の構造'!M$50</f>
        <v>14265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10753</v>
      </c>
      <c r="C62" s="181"/>
      <c r="D62" s="181"/>
      <c r="E62" s="181">
        <f>'将来負担比率（分子）の構造'!J$45</f>
        <v>10172</v>
      </c>
      <c r="F62" s="181"/>
      <c r="G62" s="181"/>
      <c r="H62" s="181">
        <f>'将来負担比率（分子）の構造'!K$45</f>
        <v>9563</v>
      </c>
      <c r="I62" s="181"/>
      <c r="J62" s="181"/>
      <c r="K62" s="181">
        <f>'将来負担比率（分子）の構造'!L$45</f>
        <v>8991</v>
      </c>
      <c r="L62" s="181"/>
      <c r="M62" s="181"/>
      <c r="N62" s="181">
        <f>'将来負担比率（分子）の構造'!M$45</f>
        <v>8762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14553</v>
      </c>
      <c r="C64" s="181"/>
      <c r="D64" s="181"/>
      <c r="E64" s="181">
        <f>'将来負担比率（分子）の構造'!J$43</f>
        <v>14515</v>
      </c>
      <c r="F64" s="181"/>
      <c r="G64" s="181"/>
      <c r="H64" s="181">
        <f>'将来負担比率（分子）の構造'!K$43</f>
        <v>14353</v>
      </c>
      <c r="I64" s="181"/>
      <c r="J64" s="181"/>
      <c r="K64" s="181">
        <f>'将来負担比率（分子）の構造'!L$43</f>
        <v>13235</v>
      </c>
      <c r="L64" s="181"/>
      <c r="M64" s="181"/>
      <c r="N64" s="181">
        <f>'将来負担比率（分子）の構造'!M$43</f>
        <v>12867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66149</v>
      </c>
      <c r="C66" s="181"/>
      <c r="D66" s="181"/>
      <c r="E66" s="181">
        <f>'将来負担比率（分子）の構造'!J$41</f>
        <v>71632</v>
      </c>
      <c r="F66" s="181"/>
      <c r="G66" s="181"/>
      <c r="H66" s="181">
        <f>'将来負担比率（分子）の構造'!K$41</f>
        <v>73361</v>
      </c>
      <c r="I66" s="181"/>
      <c r="J66" s="181"/>
      <c r="K66" s="181">
        <f>'将来負担比率（分子）の構造'!L$41</f>
        <v>78205</v>
      </c>
      <c r="L66" s="181"/>
      <c r="M66" s="181"/>
      <c r="N66" s="181">
        <f>'将来負担比率（分子）の構造'!M$41</f>
        <v>77572</v>
      </c>
      <c r="O66" s="181"/>
      <c r="P66" s="181"/>
    </row>
    <row r="67" spans="1:16" x14ac:dyDescent="0.15">
      <c r="A67" s="181" t="s">
        <v>75</v>
      </c>
      <c r="B67" s="181" t="e">
        <f>NA()</f>
        <v>#N/A</v>
      </c>
      <c r="C67" s="181">
        <f>IF(ISNUMBER('将来負担比率（分子）の構造'!I$53), IF('将来負担比率（分子）の構造'!I$53 &lt; 0, 0, '将来負担比率（分子）の構造'!I$53), NA())</f>
        <v>10902</v>
      </c>
      <c r="D67" s="181" t="e">
        <f>NA()</f>
        <v>#N/A</v>
      </c>
      <c r="E67" s="181" t="e">
        <f>NA()</f>
        <v>#N/A</v>
      </c>
      <c r="F67" s="181">
        <f>IF(ISNUMBER('将来負担比率（分子）の構造'!J$53), IF('将来負担比率（分子）の構造'!J$53 &lt; 0, 0, '将来負担比率（分子）の構造'!J$53), NA())</f>
        <v>10897</v>
      </c>
      <c r="G67" s="181" t="e">
        <f>NA()</f>
        <v>#N/A</v>
      </c>
      <c r="H67" s="181" t="e">
        <f>NA()</f>
        <v>#N/A</v>
      </c>
      <c r="I67" s="181">
        <f>IF(ISNUMBER('将来負担比率（分子）の構造'!K$53), IF('将来負担比率（分子）の構造'!K$53 &lt; 0, 0, '将来負担比率（分子）の構造'!K$53), NA())</f>
        <v>10417</v>
      </c>
      <c r="J67" s="181" t="e">
        <f>NA()</f>
        <v>#N/A</v>
      </c>
      <c r="K67" s="181" t="e">
        <f>NA()</f>
        <v>#N/A</v>
      </c>
      <c r="L67" s="181">
        <f>IF(ISNUMBER('将来負担比率（分子）の構造'!L$53), IF('将来負担比率（分子）の構造'!L$53 &lt; 0, 0, '将来負担比率（分子）の構造'!L$53), NA())</f>
        <v>10255</v>
      </c>
      <c r="M67" s="181" t="e">
        <f>NA()</f>
        <v>#N/A</v>
      </c>
      <c r="N67" s="181" t="e">
        <f>NA()</f>
        <v>#N/A</v>
      </c>
      <c r="O67" s="181">
        <f>IF(ISNUMBER('将来負担比率（分子）の構造'!M$53), IF('将来負担比率（分子）の構造'!M$53 &lt; 0, 0, '将来負担比率（分子）の構造'!M$53), NA())</f>
        <v>9167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5319</v>
      </c>
      <c r="C72" s="185">
        <f>基金残高に係る経年分析!G55</f>
        <v>4821</v>
      </c>
      <c r="D72" s="185">
        <f>基金残高に係る経年分析!H55</f>
        <v>4581</v>
      </c>
    </row>
    <row r="73" spans="1:16" x14ac:dyDescent="0.15">
      <c r="A73" s="184" t="s">
        <v>78</v>
      </c>
      <c r="B73" s="185">
        <f>基金残高に係る経年分析!F56</f>
        <v>1822</v>
      </c>
      <c r="C73" s="185">
        <f>基金残高に係る経年分析!G56</f>
        <v>1764</v>
      </c>
      <c r="D73" s="185">
        <f>基金残高に係る経年分析!H56</f>
        <v>1766</v>
      </c>
    </row>
    <row r="74" spans="1:16" x14ac:dyDescent="0.15">
      <c r="A74" s="184" t="s">
        <v>79</v>
      </c>
      <c r="B74" s="185">
        <f>基金残高に係る経年分析!F57</f>
        <v>8140</v>
      </c>
      <c r="C74" s="185">
        <f>基金残高に係る経年分析!G57</f>
        <v>7532</v>
      </c>
      <c r="D74" s="185">
        <f>基金残高に係る経年分析!H57</f>
        <v>8002</v>
      </c>
    </row>
  </sheetData>
  <sheetProtection algorithmName="SHA-512" hashValue="XewQX38qQk5fTuuboaOvfeI+l3Tx7GgeU7P3PssrOs9tNmDeviQkwwpkQnDwxhKGublHbU5edSrf+3n059EzjQ==" saltValue="jt8W2TT8EKrewkAGcsCJ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17935376</v>
      </c>
      <c r="S5" s="637"/>
      <c r="T5" s="637"/>
      <c r="U5" s="637"/>
      <c r="V5" s="637"/>
      <c r="W5" s="637"/>
      <c r="X5" s="637"/>
      <c r="Y5" s="638"/>
      <c r="Z5" s="639">
        <v>22.9</v>
      </c>
      <c r="AA5" s="639"/>
      <c r="AB5" s="639"/>
      <c r="AC5" s="639"/>
      <c r="AD5" s="640">
        <v>16792944</v>
      </c>
      <c r="AE5" s="640"/>
      <c r="AF5" s="640"/>
      <c r="AG5" s="640"/>
      <c r="AH5" s="640"/>
      <c r="AI5" s="640"/>
      <c r="AJ5" s="640"/>
      <c r="AK5" s="640"/>
      <c r="AL5" s="641">
        <v>49.2</v>
      </c>
      <c r="AM5" s="642"/>
      <c r="AN5" s="642"/>
      <c r="AO5" s="643"/>
      <c r="AP5" s="633" t="s">
        <v>223</v>
      </c>
      <c r="AQ5" s="634"/>
      <c r="AR5" s="634"/>
      <c r="AS5" s="634"/>
      <c r="AT5" s="634"/>
      <c r="AU5" s="634"/>
      <c r="AV5" s="634"/>
      <c r="AW5" s="634"/>
      <c r="AX5" s="634"/>
      <c r="AY5" s="634"/>
      <c r="AZ5" s="634"/>
      <c r="BA5" s="634"/>
      <c r="BB5" s="634"/>
      <c r="BC5" s="634"/>
      <c r="BD5" s="634"/>
      <c r="BE5" s="634"/>
      <c r="BF5" s="635"/>
      <c r="BG5" s="647">
        <v>16792944</v>
      </c>
      <c r="BH5" s="648"/>
      <c r="BI5" s="648"/>
      <c r="BJ5" s="648"/>
      <c r="BK5" s="648"/>
      <c r="BL5" s="648"/>
      <c r="BM5" s="648"/>
      <c r="BN5" s="649"/>
      <c r="BO5" s="650">
        <v>93.6</v>
      </c>
      <c r="BP5" s="650"/>
      <c r="BQ5" s="650"/>
      <c r="BR5" s="650"/>
      <c r="BS5" s="651">
        <v>289832</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452868</v>
      </c>
      <c r="S6" s="648"/>
      <c r="T6" s="648"/>
      <c r="U6" s="648"/>
      <c r="V6" s="648"/>
      <c r="W6" s="648"/>
      <c r="X6" s="648"/>
      <c r="Y6" s="649"/>
      <c r="Z6" s="650">
        <v>0.6</v>
      </c>
      <c r="AA6" s="650"/>
      <c r="AB6" s="650"/>
      <c r="AC6" s="650"/>
      <c r="AD6" s="651">
        <v>452868</v>
      </c>
      <c r="AE6" s="651"/>
      <c r="AF6" s="651"/>
      <c r="AG6" s="651"/>
      <c r="AH6" s="651"/>
      <c r="AI6" s="651"/>
      <c r="AJ6" s="651"/>
      <c r="AK6" s="651"/>
      <c r="AL6" s="652">
        <v>1.3</v>
      </c>
      <c r="AM6" s="653"/>
      <c r="AN6" s="653"/>
      <c r="AO6" s="654"/>
      <c r="AP6" s="644" t="s">
        <v>228</v>
      </c>
      <c r="AQ6" s="645"/>
      <c r="AR6" s="645"/>
      <c r="AS6" s="645"/>
      <c r="AT6" s="645"/>
      <c r="AU6" s="645"/>
      <c r="AV6" s="645"/>
      <c r="AW6" s="645"/>
      <c r="AX6" s="645"/>
      <c r="AY6" s="645"/>
      <c r="AZ6" s="645"/>
      <c r="BA6" s="645"/>
      <c r="BB6" s="645"/>
      <c r="BC6" s="645"/>
      <c r="BD6" s="645"/>
      <c r="BE6" s="645"/>
      <c r="BF6" s="646"/>
      <c r="BG6" s="647">
        <v>16792944</v>
      </c>
      <c r="BH6" s="648"/>
      <c r="BI6" s="648"/>
      <c r="BJ6" s="648"/>
      <c r="BK6" s="648"/>
      <c r="BL6" s="648"/>
      <c r="BM6" s="648"/>
      <c r="BN6" s="649"/>
      <c r="BO6" s="650">
        <v>93.6</v>
      </c>
      <c r="BP6" s="650"/>
      <c r="BQ6" s="650"/>
      <c r="BR6" s="650"/>
      <c r="BS6" s="651">
        <v>289832</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354120</v>
      </c>
      <c r="CS6" s="648"/>
      <c r="CT6" s="648"/>
      <c r="CU6" s="648"/>
      <c r="CV6" s="648"/>
      <c r="CW6" s="648"/>
      <c r="CX6" s="648"/>
      <c r="CY6" s="649"/>
      <c r="CZ6" s="641">
        <v>0.5</v>
      </c>
      <c r="DA6" s="642"/>
      <c r="DB6" s="642"/>
      <c r="DC6" s="661"/>
      <c r="DD6" s="656" t="s">
        <v>128</v>
      </c>
      <c r="DE6" s="648"/>
      <c r="DF6" s="648"/>
      <c r="DG6" s="648"/>
      <c r="DH6" s="648"/>
      <c r="DI6" s="648"/>
      <c r="DJ6" s="648"/>
      <c r="DK6" s="648"/>
      <c r="DL6" s="648"/>
      <c r="DM6" s="648"/>
      <c r="DN6" s="648"/>
      <c r="DO6" s="648"/>
      <c r="DP6" s="649"/>
      <c r="DQ6" s="656">
        <v>353472</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16949</v>
      </c>
      <c r="S7" s="648"/>
      <c r="T7" s="648"/>
      <c r="U7" s="648"/>
      <c r="V7" s="648"/>
      <c r="W7" s="648"/>
      <c r="X7" s="648"/>
      <c r="Y7" s="649"/>
      <c r="Z7" s="650">
        <v>0</v>
      </c>
      <c r="AA7" s="650"/>
      <c r="AB7" s="650"/>
      <c r="AC7" s="650"/>
      <c r="AD7" s="651">
        <v>16949</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7690432</v>
      </c>
      <c r="BH7" s="648"/>
      <c r="BI7" s="648"/>
      <c r="BJ7" s="648"/>
      <c r="BK7" s="648"/>
      <c r="BL7" s="648"/>
      <c r="BM7" s="648"/>
      <c r="BN7" s="649"/>
      <c r="BO7" s="650">
        <v>42.9</v>
      </c>
      <c r="BP7" s="650"/>
      <c r="BQ7" s="650"/>
      <c r="BR7" s="650"/>
      <c r="BS7" s="651">
        <v>289832</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19974442</v>
      </c>
      <c r="CS7" s="648"/>
      <c r="CT7" s="648"/>
      <c r="CU7" s="648"/>
      <c r="CV7" s="648"/>
      <c r="CW7" s="648"/>
      <c r="CX7" s="648"/>
      <c r="CY7" s="649"/>
      <c r="CZ7" s="650">
        <v>25.8</v>
      </c>
      <c r="DA7" s="650"/>
      <c r="DB7" s="650"/>
      <c r="DC7" s="650"/>
      <c r="DD7" s="656">
        <v>734951</v>
      </c>
      <c r="DE7" s="648"/>
      <c r="DF7" s="648"/>
      <c r="DG7" s="648"/>
      <c r="DH7" s="648"/>
      <c r="DI7" s="648"/>
      <c r="DJ7" s="648"/>
      <c r="DK7" s="648"/>
      <c r="DL7" s="648"/>
      <c r="DM7" s="648"/>
      <c r="DN7" s="648"/>
      <c r="DO7" s="648"/>
      <c r="DP7" s="649"/>
      <c r="DQ7" s="656">
        <v>4778330</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70230</v>
      </c>
      <c r="S8" s="648"/>
      <c r="T8" s="648"/>
      <c r="U8" s="648"/>
      <c r="V8" s="648"/>
      <c r="W8" s="648"/>
      <c r="X8" s="648"/>
      <c r="Y8" s="649"/>
      <c r="Z8" s="650">
        <v>0.1</v>
      </c>
      <c r="AA8" s="650"/>
      <c r="AB8" s="650"/>
      <c r="AC8" s="650"/>
      <c r="AD8" s="651">
        <v>70230</v>
      </c>
      <c r="AE8" s="651"/>
      <c r="AF8" s="651"/>
      <c r="AG8" s="651"/>
      <c r="AH8" s="651"/>
      <c r="AI8" s="651"/>
      <c r="AJ8" s="651"/>
      <c r="AK8" s="651"/>
      <c r="AL8" s="652">
        <v>0.2</v>
      </c>
      <c r="AM8" s="653"/>
      <c r="AN8" s="653"/>
      <c r="AO8" s="654"/>
      <c r="AP8" s="644" t="s">
        <v>234</v>
      </c>
      <c r="AQ8" s="645"/>
      <c r="AR8" s="645"/>
      <c r="AS8" s="645"/>
      <c r="AT8" s="645"/>
      <c r="AU8" s="645"/>
      <c r="AV8" s="645"/>
      <c r="AW8" s="645"/>
      <c r="AX8" s="645"/>
      <c r="AY8" s="645"/>
      <c r="AZ8" s="645"/>
      <c r="BA8" s="645"/>
      <c r="BB8" s="645"/>
      <c r="BC8" s="645"/>
      <c r="BD8" s="645"/>
      <c r="BE8" s="645"/>
      <c r="BF8" s="646"/>
      <c r="BG8" s="647">
        <v>225512</v>
      </c>
      <c r="BH8" s="648"/>
      <c r="BI8" s="648"/>
      <c r="BJ8" s="648"/>
      <c r="BK8" s="648"/>
      <c r="BL8" s="648"/>
      <c r="BM8" s="648"/>
      <c r="BN8" s="649"/>
      <c r="BO8" s="650">
        <v>1.3</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22418304</v>
      </c>
      <c r="CS8" s="648"/>
      <c r="CT8" s="648"/>
      <c r="CU8" s="648"/>
      <c r="CV8" s="648"/>
      <c r="CW8" s="648"/>
      <c r="CX8" s="648"/>
      <c r="CY8" s="649"/>
      <c r="CZ8" s="650">
        <v>29</v>
      </c>
      <c r="DA8" s="650"/>
      <c r="DB8" s="650"/>
      <c r="DC8" s="650"/>
      <c r="DD8" s="656">
        <v>80015</v>
      </c>
      <c r="DE8" s="648"/>
      <c r="DF8" s="648"/>
      <c r="DG8" s="648"/>
      <c r="DH8" s="648"/>
      <c r="DI8" s="648"/>
      <c r="DJ8" s="648"/>
      <c r="DK8" s="648"/>
      <c r="DL8" s="648"/>
      <c r="DM8" s="648"/>
      <c r="DN8" s="648"/>
      <c r="DO8" s="648"/>
      <c r="DP8" s="649"/>
      <c r="DQ8" s="656">
        <v>11194039</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69365</v>
      </c>
      <c r="S9" s="648"/>
      <c r="T9" s="648"/>
      <c r="U9" s="648"/>
      <c r="V9" s="648"/>
      <c r="W9" s="648"/>
      <c r="X9" s="648"/>
      <c r="Y9" s="649"/>
      <c r="Z9" s="650">
        <v>0.1</v>
      </c>
      <c r="AA9" s="650"/>
      <c r="AB9" s="650"/>
      <c r="AC9" s="650"/>
      <c r="AD9" s="651">
        <v>69365</v>
      </c>
      <c r="AE9" s="651"/>
      <c r="AF9" s="651"/>
      <c r="AG9" s="651"/>
      <c r="AH9" s="651"/>
      <c r="AI9" s="651"/>
      <c r="AJ9" s="651"/>
      <c r="AK9" s="651"/>
      <c r="AL9" s="652">
        <v>0.2</v>
      </c>
      <c r="AM9" s="653"/>
      <c r="AN9" s="653"/>
      <c r="AO9" s="654"/>
      <c r="AP9" s="644" t="s">
        <v>237</v>
      </c>
      <c r="AQ9" s="645"/>
      <c r="AR9" s="645"/>
      <c r="AS9" s="645"/>
      <c r="AT9" s="645"/>
      <c r="AU9" s="645"/>
      <c r="AV9" s="645"/>
      <c r="AW9" s="645"/>
      <c r="AX9" s="645"/>
      <c r="AY9" s="645"/>
      <c r="AZ9" s="645"/>
      <c r="BA9" s="645"/>
      <c r="BB9" s="645"/>
      <c r="BC9" s="645"/>
      <c r="BD9" s="645"/>
      <c r="BE9" s="645"/>
      <c r="BF9" s="646"/>
      <c r="BG9" s="647">
        <v>6097277</v>
      </c>
      <c r="BH9" s="648"/>
      <c r="BI9" s="648"/>
      <c r="BJ9" s="648"/>
      <c r="BK9" s="648"/>
      <c r="BL9" s="648"/>
      <c r="BM9" s="648"/>
      <c r="BN9" s="649"/>
      <c r="BO9" s="650">
        <v>34</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5886318</v>
      </c>
      <c r="CS9" s="648"/>
      <c r="CT9" s="648"/>
      <c r="CU9" s="648"/>
      <c r="CV9" s="648"/>
      <c r="CW9" s="648"/>
      <c r="CX9" s="648"/>
      <c r="CY9" s="649"/>
      <c r="CZ9" s="650">
        <v>7.6</v>
      </c>
      <c r="DA9" s="650"/>
      <c r="DB9" s="650"/>
      <c r="DC9" s="650"/>
      <c r="DD9" s="656">
        <v>312497</v>
      </c>
      <c r="DE9" s="648"/>
      <c r="DF9" s="648"/>
      <c r="DG9" s="648"/>
      <c r="DH9" s="648"/>
      <c r="DI9" s="648"/>
      <c r="DJ9" s="648"/>
      <c r="DK9" s="648"/>
      <c r="DL9" s="648"/>
      <c r="DM9" s="648"/>
      <c r="DN9" s="648"/>
      <c r="DO9" s="648"/>
      <c r="DP9" s="649"/>
      <c r="DQ9" s="656">
        <v>5065528</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352701</v>
      </c>
      <c r="BH10" s="648"/>
      <c r="BI10" s="648"/>
      <c r="BJ10" s="648"/>
      <c r="BK10" s="648"/>
      <c r="BL10" s="648"/>
      <c r="BM10" s="648"/>
      <c r="BN10" s="649"/>
      <c r="BO10" s="650">
        <v>2</v>
      </c>
      <c r="BP10" s="650"/>
      <c r="BQ10" s="650"/>
      <c r="BR10" s="650"/>
      <c r="BS10" s="656" t="s">
        <v>238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310558</v>
      </c>
      <c r="CS10" s="648"/>
      <c r="CT10" s="648"/>
      <c r="CU10" s="648"/>
      <c r="CV10" s="648"/>
      <c r="CW10" s="648"/>
      <c r="CX10" s="648"/>
      <c r="CY10" s="649"/>
      <c r="CZ10" s="650">
        <v>0.4</v>
      </c>
      <c r="DA10" s="650"/>
      <c r="DB10" s="650"/>
      <c r="DC10" s="650"/>
      <c r="DD10" s="656" t="s">
        <v>238</v>
      </c>
      <c r="DE10" s="648"/>
      <c r="DF10" s="648"/>
      <c r="DG10" s="648"/>
      <c r="DH10" s="648"/>
      <c r="DI10" s="648"/>
      <c r="DJ10" s="648"/>
      <c r="DK10" s="648"/>
      <c r="DL10" s="648"/>
      <c r="DM10" s="648"/>
      <c r="DN10" s="648"/>
      <c r="DO10" s="648"/>
      <c r="DP10" s="649"/>
      <c r="DQ10" s="656">
        <v>37890</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3006476</v>
      </c>
      <c r="S11" s="648"/>
      <c r="T11" s="648"/>
      <c r="U11" s="648"/>
      <c r="V11" s="648"/>
      <c r="W11" s="648"/>
      <c r="X11" s="648"/>
      <c r="Y11" s="649"/>
      <c r="Z11" s="652">
        <v>3.8</v>
      </c>
      <c r="AA11" s="653"/>
      <c r="AB11" s="653"/>
      <c r="AC11" s="665"/>
      <c r="AD11" s="656">
        <v>3006476</v>
      </c>
      <c r="AE11" s="648"/>
      <c r="AF11" s="648"/>
      <c r="AG11" s="648"/>
      <c r="AH11" s="648"/>
      <c r="AI11" s="648"/>
      <c r="AJ11" s="648"/>
      <c r="AK11" s="649"/>
      <c r="AL11" s="652">
        <v>8.8000000000000007</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1014942</v>
      </c>
      <c r="BH11" s="648"/>
      <c r="BI11" s="648"/>
      <c r="BJ11" s="648"/>
      <c r="BK11" s="648"/>
      <c r="BL11" s="648"/>
      <c r="BM11" s="648"/>
      <c r="BN11" s="649"/>
      <c r="BO11" s="650">
        <v>5.7</v>
      </c>
      <c r="BP11" s="650"/>
      <c r="BQ11" s="650"/>
      <c r="BR11" s="650"/>
      <c r="BS11" s="656">
        <v>289832</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1160600</v>
      </c>
      <c r="CS11" s="648"/>
      <c r="CT11" s="648"/>
      <c r="CU11" s="648"/>
      <c r="CV11" s="648"/>
      <c r="CW11" s="648"/>
      <c r="CX11" s="648"/>
      <c r="CY11" s="649"/>
      <c r="CZ11" s="650">
        <v>1.5</v>
      </c>
      <c r="DA11" s="650"/>
      <c r="DB11" s="650"/>
      <c r="DC11" s="650"/>
      <c r="DD11" s="656">
        <v>536983</v>
      </c>
      <c r="DE11" s="648"/>
      <c r="DF11" s="648"/>
      <c r="DG11" s="648"/>
      <c r="DH11" s="648"/>
      <c r="DI11" s="648"/>
      <c r="DJ11" s="648"/>
      <c r="DK11" s="648"/>
      <c r="DL11" s="648"/>
      <c r="DM11" s="648"/>
      <c r="DN11" s="648"/>
      <c r="DO11" s="648"/>
      <c r="DP11" s="649"/>
      <c r="DQ11" s="656">
        <v>667211</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10967</v>
      </c>
      <c r="S12" s="648"/>
      <c r="T12" s="648"/>
      <c r="U12" s="648"/>
      <c r="V12" s="648"/>
      <c r="W12" s="648"/>
      <c r="X12" s="648"/>
      <c r="Y12" s="649"/>
      <c r="Z12" s="650">
        <v>0</v>
      </c>
      <c r="AA12" s="650"/>
      <c r="AB12" s="650"/>
      <c r="AC12" s="650"/>
      <c r="AD12" s="651">
        <v>10967</v>
      </c>
      <c r="AE12" s="651"/>
      <c r="AF12" s="651"/>
      <c r="AG12" s="651"/>
      <c r="AH12" s="651"/>
      <c r="AI12" s="651"/>
      <c r="AJ12" s="651"/>
      <c r="AK12" s="651"/>
      <c r="AL12" s="652">
        <v>0</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7809330</v>
      </c>
      <c r="BH12" s="648"/>
      <c r="BI12" s="648"/>
      <c r="BJ12" s="648"/>
      <c r="BK12" s="648"/>
      <c r="BL12" s="648"/>
      <c r="BM12" s="648"/>
      <c r="BN12" s="649"/>
      <c r="BO12" s="650">
        <v>43.5</v>
      </c>
      <c r="BP12" s="650"/>
      <c r="BQ12" s="650"/>
      <c r="BR12" s="650"/>
      <c r="BS12" s="656" t="s">
        <v>238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3357607</v>
      </c>
      <c r="CS12" s="648"/>
      <c r="CT12" s="648"/>
      <c r="CU12" s="648"/>
      <c r="CV12" s="648"/>
      <c r="CW12" s="648"/>
      <c r="CX12" s="648"/>
      <c r="CY12" s="649"/>
      <c r="CZ12" s="650">
        <v>4.3</v>
      </c>
      <c r="DA12" s="650"/>
      <c r="DB12" s="650"/>
      <c r="DC12" s="650"/>
      <c r="DD12" s="656">
        <v>10841</v>
      </c>
      <c r="DE12" s="648"/>
      <c r="DF12" s="648"/>
      <c r="DG12" s="648"/>
      <c r="DH12" s="648"/>
      <c r="DI12" s="648"/>
      <c r="DJ12" s="648"/>
      <c r="DK12" s="648"/>
      <c r="DL12" s="648"/>
      <c r="DM12" s="648"/>
      <c r="DN12" s="648"/>
      <c r="DO12" s="648"/>
      <c r="DP12" s="649"/>
      <c r="DQ12" s="656">
        <v>2327692</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7795170</v>
      </c>
      <c r="BH13" s="648"/>
      <c r="BI13" s="648"/>
      <c r="BJ13" s="648"/>
      <c r="BK13" s="648"/>
      <c r="BL13" s="648"/>
      <c r="BM13" s="648"/>
      <c r="BN13" s="649"/>
      <c r="BO13" s="650">
        <v>43.5</v>
      </c>
      <c r="BP13" s="650"/>
      <c r="BQ13" s="650"/>
      <c r="BR13" s="650"/>
      <c r="BS13" s="656" t="s">
        <v>128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4085840</v>
      </c>
      <c r="CS13" s="648"/>
      <c r="CT13" s="648"/>
      <c r="CU13" s="648"/>
      <c r="CV13" s="648"/>
      <c r="CW13" s="648"/>
      <c r="CX13" s="648"/>
      <c r="CY13" s="649"/>
      <c r="CZ13" s="650">
        <v>5.3</v>
      </c>
      <c r="DA13" s="650"/>
      <c r="DB13" s="650"/>
      <c r="DC13" s="650"/>
      <c r="DD13" s="656">
        <v>1588568</v>
      </c>
      <c r="DE13" s="648"/>
      <c r="DF13" s="648"/>
      <c r="DG13" s="648"/>
      <c r="DH13" s="648"/>
      <c r="DI13" s="648"/>
      <c r="DJ13" s="648"/>
      <c r="DK13" s="648"/>
      <c r="DL13" s="648"/>
      <c r="DM13" s="648"/>
      <c r="DN13" s="648"/>
      <c r="DO13" s="648"/>
      <c r="DP13" s="649"/>
      <c r="DQ13" s="656">
        <v>2558125</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238</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491722</v>
      </c>
      <c r="BH14" s="648"/>
      <c r="BI14" s="648"/>
      <c r="BJ14" s="648"/>
      <c r="BK14" s="648"/>
      <c r="BL14" s="648"/>
      <c r="BM14" s="648"/>
      <c r="BN14" s="649"/>
      <c r="BO14" s="650">
        <v>2.7</v>
      </c>
      <c r="BP14" s="650"/>
      <c r="BQ14" s="650"/>
      <c r="BR14" s="650"/>
      <c r="BS14" s="656" t="s">
        <v>128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3261642</v>
      </c>
      <c r="CS14" s="648"/>
      <c r="CT14" s="648"/>
      <c r="CU14" s="648"/>
      <c r="CV14" s="648"/>
      <c r="CW14" s="648"/>
      <c r="CX14" s="648"/>
      <c r="CY14" s="649"/>
      <c r="CZ14" s="650">
        <v>4.2</v>
      </c>
      <c r="DA14" s="650"/>
      <c r="DB14" s="650"/>
      <c r="DC14" s="650"/>
      <c r="DD14" s="656">
        <v>766792</v>
      </c>
      <c r="DE14" s="648"/>
      <c r="DF14" s="648"/>
      <c r="DG14" s="648"/>
      <c r="DH14" s="648"/>
      <c r="DI14" s="648"/>
      <c r="DJ14" s="648"/>
      <c r="DK14" s="648"/>
      <c r="DL14" s="648"/>
      <c r="DM14" s="648"/>
      <c r="DN14" s="648"/>
      <c r="DO14" s="648"/>
      <c r="DP14" s="649"/>
      <c r="DQ14" s="656">
        <v>2307599</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238</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801460</v>
      </c>
      <c r="BH15" s="648"/>
      <c r="BI15" s="648"/>
      <c r="BJ15" s="648"/>
      <c r="BK15" s="648"/>
      <c r="BL15" s="648"/>
      <c r="BM15" s="648"/>
      <c r="BN15" s="649"/>
      <c r="BO15" s="650">
        <v>4.5</v>
      </c>
      <c r="BP15" s="650"/>
      <c r="BQ15" s="650"/>
      <c r="BR15" s="650"/>
      <c r="BS15" s="656" t="s">
        <v>238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6945435</v>
      </c>
      <c r="CS15" s="648"/>
      <c r="CT15" s="648"/>
      <c r="CU15" s="648"/>
      <c r="CV15" s="648"/>
      <c r="CW15" s="648"/>
      <c r="CX15" s="648"/>
      <c r="CY15" s="649"/>
      <c r="CZ15" s="650">
        <v>9</v>
      </c>
      <c r="DA15" s="650"/>
      <c r="DB15" s="650"/>
      <c r="DC15" s="650"/>
      <c r="DD15" s="656">
        <v>2077455</v>
      </c>
      <c r="DE15" s="648"/>
      <c r="DF15" s="648"/>
      <c r="DG15" s="648"/>
      <c r="DH15" s="648"/>
      <c r="DI15" s="648"/>
      <c r="DJ15" s="648"/>
      <c r="DK15" s="648"/>
      <c r="DL15" s="648"/>
      <c r="DM15" s="648"/>
      <c r="DN15" s="648"/>
      <c r="DO15" s="648"/>
      <c r="DP15" s="649"/>
      <c r="DQ15" s="656">
        <v>4565166</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50449</v>
      </c>
      <c r="S16" s="648"/>
      <c r="T16" s="648"/>
      <c r="U16" s="648"/>
      <c r="V16" s="648"/>
      <c r="W16" s="648"/>
      <c r="X16" s="648"/>
      <c r="Y16" s="649"/>
      <c r="Z16" s="650">
        <v>0.1</v>
      </c>
      <c r="AA16" s="650"/>
      <c r="AB16" s="650"/>
      <c r="AC16" s="650"/>
      <c r="AD16" s="651">
        <v>50449</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128</v>
      </c>
      <c r="BP16" s="650"/>
      <c r="BQ16" s="650"/>
      <c r="BR16" s="650"/>
      <c r="BS16" s="656" t="s">
        <v>238</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2239134</v>
      </c>
      <c r="CS16" s="648"/>
      <c r="CT16" s="648"/>
      <c r="CU16" s="648"/>
      <c r="CV16" s="648"/>
      <c r="CW16" s="648"/>
      <c r="CX16" s="648"/>
      <c r="CY16" s="649"/>
      <c r="CZ16" s="650">
        <v>2.9</v>
      </c>
      <c r="DA16" s="650"/>
      <c r="DB16" s="650"/>
      <c r="DC16" s="650"/>
      <c r="DD16" s="656" t="s">
        <v>238</v>
      </c>
      <c r="DE16" s="648"/>
      <c r="DF16" s="648"/>
      <c r="DG16" s="648"/>
      <c r="DH16" s="648"/>
      <c r="DI16" s="648"/>
      <c r="DJ16" s="648"/>
      <c r="DK16" s="648"/>
      <c r="DL16" s="648"/>
      <c r="DM16" s="648"/>
      <c r="DN16" s="648"/>
      <c r="DO16" s="648"/>
      <c r="DP16" s="649"/>
      <c r="DQ16" s="656">
        <v>178961</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151704</v>
      </c>
      <c r="S17" s="648"/>
      <c r="T17" s="648"/>
      <c r="U17" s="648"/>
      <c r="V17" s="648"/>
      <c r="W17" s="648"/>
      <c r="X17" s="648"/>
      <c r="Y17" s="649"/>
      <c r="Z17" s="650">
        <v>0.2</v>
      </c>
      <c r="AA17" s="650"/>
      <c r="AB17" s="650"/>
      <c r="AC17" s="650"/>
      <c r="AD17" s="651">
        <v>151704</v>
      </c>
      <c r="AE17" s="651"/>
      <c r="AF17" s="651"/>
      <c r="AG17" s="651"/>
      <c r="AH17" s="651"/>
      <c r="AI17" s="651"/>
      <c r="AJ17" s="651"/>
      <c r="AK17" s="651"/>
      <c r="AL17" s="652">
        <v>0.4</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238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7333450</v>
      </c>
      <c r="CS17" s="648"/>
      <c r="CT17" s="648"/>
      <c r="CU17" s="648"/>
      <c r="CV17" s="648"/>
      <c r="CW17" s="648"/>
      <c r="CX17" s="648"/>
      <c r="CY17" s="649"/>
      <c r="CZ17" s="650">
        <v>9.5</v>
      </c>
      <c r="DA17" s="650"/>
      <c r="DB17" s="650"/>
      <c r="DC17" s="650"/>
      <c r="DD17" s="656" t="s">
        <v>238</v>
      </c>
      <c r="DE17" s="648"/>
      <c r="DF17" s="648"/>
      <c r="DG17" s="648"/>
      <c r="DH17" s="648"/>
      <c r="DI17" s="648"/>
      <c r="DJ17" s="648"/>
      <c r="DK17" s="648"/>
      <c r="DL17" s="648"/>
      <c r="DM17" s="648"/>
      <c r="DN17" s="648"/>
      <c r="DO17" s="648"/>
      <c r="DP17" s="649"/>
      <c r="DQ17" s="656">
        <v>7181474</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131731</v>
      </c>
      <c r="S18" s="648"/>
      <c r="T18" s="648"/>
      <c r="U18" s="648"/>
      <c r="V18" s="648"/>
      <c r="W18" s="648"/>
      <c r="X18" s="648"/>
      <c r="Y18" s="649"/>
      <c r="Z18" s="650">
        <v>0.2</v>
      </c>
      <c r="AA18" s="650"/>
      <c r="AB18" s="650"/>
      <c r="AC18" s="650"/>
      <c r="AD18" s="651">
        <v>131731</v>
      </c>
      <c r="AE18" s="651"/>
      <c r="AF18" s="651"/>
      <c r="AG18" s="651"/>
      <c r="AH18" s="651"/>
      <c r="AI18" s="651"/>
      <c r="AJ18" s="651"/>
      <c r="AK18" s="651"/>
      <c r="AL18" s="652">
        <v>0.4</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238</v>
      </c>
      <c r="BP18" s="650"/>
      <c r="BQ18" s="650"/>
      <c r="BR18" s="650"/>
      <c r="BS18" s="656" t="s">
        <v>128</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v>15546</v>
      </c>
      <c r="CS18" s="648"/>
      <c r="CT18" s="648"/>
      <c r="CU18" s="648"/>
      <c r="CV18" s="648"/>
      <c r="CW18" s="648"/>
      <c r="CX18" s="648"/>
      <c r="CY18" s="649"/>
      <c r="CZ18" s="650">
        <v>0</v>
      </c>
      <c r="DA18" s="650"/>
      <c r="DB18" s="650"/>
      <c r="DC18" s="650"/>
      <c r="DD18" s="656" t="s">
        <v>238</v>
      </c>
      <c r="DE18" s="648"/>
      <c r="DF18" s="648"/>
      <c r="DG18" s="648"/>
      <c r="DH18" s="648"/>
      <c r="DI18" s="648"/>
      <c r="DJ18" s="648"/>
      <c r="DK18" s="648"/>
      <c r="DL18" s="648"/>
      <c r="DM18" s="648"/>
      <c r="DN18" s="648"/>
      <c r="DO18" s="648"/>
      <c r="DP18" s="649"/>
      <c r="DQ18" s="656">
        <v>15546</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95288</v>
      </c>
      <c r="S19" s="648"/>
      <c r="T19" s="648"/>
      <c r="U19" s="648"/>
      <c r="V19" s="648"/>
      <c r="W19" s="648"/>
      <c r="X19" s="648"/>
      <c r="Y19" s="649"/>
      <c r="Z19" s="650">
        <v>0.1</v>
      </c>
      <c r="AA19" s="650"/>
      <c r="AB19" s="650"/>
      <c r="AC19" s="650"/>
      <c r="AD19" s="651">
        <v>95288</v>
      </c>
      <c r="AE19" s="651"/>
      <c r="AF19" s="651"/>
      <c r="AG19" s="651"/>
      <c r="AH19" s="651"/>
      <c r="AI19" s="651"/>
      <c r="AJ19" s="651"/>
      <c r="AK19" s="651"/>
      <c r="AL19" s="652">
        <v>0.3</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1142432</v>
      </c>
      <c r="BH19" s="648"/>
      <c r="BI19" s="648"/>
      <c r="BJ19" s="648"/>
      <c r="BK19" s="648"/>
      <c r="BL19" s="648"/>
      <c r="BM19" s="648"/>
      <c r="BN19" s="649"/>
      <c r="BO19" s="650">
        <v>6.4</v>
      </c>
      <c r="BP19" s="650"/>
      <c r="BQ19" s="650"/>
      <c r="BR19" s="650"/>
      <c r="BS19" s="656" t="s">
        <v>128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23728</v>
      </c>
      <c r="S20" s="648"/>
      <c r="T20" s="648"/>
      <c r="U20" s="648"/>
      <c r="V20" s="648"/>
      <c r="W20" s="648"/>
      <c r="X20" s="648"/>
      <c r="Y20" s="649"/>
      <c r="Z20" s="650">
        <v>0</v>
      </c>
      <c r="AA20" s="650"/>
      <c r="AB20" s="650"/>
      <c r="AC20" s="650"/>
      <c r="AD20" s="651">
        <v>23728</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1142432</v>
      </c>
      <c r="BH20" s="648"/>
      <c r="BI20" s="648"/>
      <c r="BJ20" s="648"/>
      <c r="BK20" s="648"/>
      <c r="BL20" s="648"/>
      <c r="BM20" s="648"/>
      <c r="BN20" s="649"/>
      <c r="BO20" s="650">
        <v>6.4</v>
      </c>
      <c r="BP20" s="650"/>
      <c r="BQ20" s="650"/>
      <c r="BR20" s="650"/>
      <c r="BS20" s="656" t="s">
        <v>238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77342996</v>
      </c>
      <c r="CS20" s="648"/>
      <c r="CT20" s="648"/>
      <c r="CU20" s="648"/>
      <c r="CV20" s="648"/>
      <c r="CW20" s="648"/>
      <c r="CX20" s="648"/>
      <c r="CY20" s="649"/>
      <c r="CZ20" s="650">
        <v>100</v>
      </c>
      <c r="DA20" s="650"/>
      <c r="DB20" s="650"/>
      <c r="DC20" s="650"/>
      <c r="DD20" s="656">
        <v>6108102</v>
      </c>
      <c r="DE20" s="648"/>
      <c r="DF20" s="648"/>
      <c r="DG20" s="648"/>
      <c r="DH20" s="648"/>
      <c r="DI20" s="648"/>
      <c r="DJ20" s="648"/>
      <c r="DK20" s="648"/>
      <c r="DL20" s="648"/>
      <c r="DM20" s="648"/>
      <c r="DN20" s="648"/>
      <c r="DO20" s="648"/>
      <c r="DP20" s="649"/>
      <c r="DQ20" s="656">
        <v>41231033</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12715</v>
      </c>
      <c r="S21" s="648"/>
      <c r="T21" s="648"/>
      <c r="U21" s="648"/>
      <c r="V21" s="648"/>
      <c r="W21" s="648"/>
      <c r="X21" s="648"/>
      <c r="Y21" s="649"/>
      <c r="Z21" s="650">
        <v>0</v>
      </c>
      <c r="AA21" s="650"/>
      <c r="AB21" s="650"/>
      <c r="AC21" s="650"/>
      <c r="AD21" s="651">
        <v>12715</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t="s">
        <v>238</v>
      </c>
      <c r="BH21" s="648"/>
      <c r="BI21" s="648"/>
      <c r="BJ21" s="648"/>
      <c r="BK21" s="648"/>
      <c r="BL21" s="648"/>
      <c r="BM21" s="648"/>
      <c r="BN21" s="649"/>
      <c r="BO21" s="650" t="s">
        <v>238</v>
      </c>
      <c r="BP21" s="650"/>
      <c r="BQ21" s="650"/>
      <c r="BR21" s="650"/>
      <c r="BS21" s="656" t="s">
        <v>128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14899393</v>
      </c>
      <c r="S22" s="648"/>
      <c r="T22" s="648"/>
      <c r="U22" s="648"/>
      <c r="V22" s="648"/>
      <c r="W22" s="648"/>
      <c r="X22" s="648"/>
      <c r="Y22" s="649"/>
      <c r="Z22" s="650">
        <v>19</v>
      </c>
      <c r="AA22" s="650"/>
      <c r="AB22" s="650"/>
      <c r="AC22" s="650"/>
      <c r="AD22" s="651">
        <v>13327830</v>
      </c>
      <c r="AE22" s="651"/>
      <c r="AF22" s="651"/>
      <c r="AG22" s="651"/>
      <c r="AH22" s="651"/>
      <c r="AI22" s="651"/>
      <c r="AJ22" s="651"/>
      <c r="AK22" s="651"/>
      <c r="AL22" s="652">
        <v>39</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13327830</v>
      </c>
      <c r="S23" s="648"/>
      <c r="T23" s="648"/>
      <c r="U23" s="648"/>
      <c r="V23" s="648"/>
      <c r="W23" s="648"/>
      <c r="X23" s="648"/>
      <c r="Y23" s="649"/>
      <c r="Z23" s="650">
        <v>17</v>
      </c>
      <c r="AA23" s="650"/>
      <c r="AB23" s="650"/>
      <c r="AC23" s="650"/>
      <c r="AD23" s="651">
        <v>13327830</v>
      </c>
      <c r="AE23" s="651"/>
      <c r="AF23" s="651"/>
      <c r="AG23" s="651"/>
      <c r="AH23" s="651"/>
      <c r="AI23" s="651"/>
      <c r="AJ23" s="651"/>
      <c r="AK23" s="651"/>
      <c r="AL23" s="652">
        <v>39</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v>1142432</v>
      </c>
      <c r="BH23" s="648"/>
      <c r="BI23" s="648"/>
      <c r="BJ23" s="648"/>
      <c r="BK23" s="648"/>
      <c r="BL23" s="648"/>
      <c r="BM23" s="648"/>
      <c r="BN23" s="649"/>
      <c r="BO23" s="650">
        <v>6.4</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80" t="s">
        <v>283</v>
      </c>
      <c r="DM23" s="681"/>
      <c r="DN23" s="681"/>
      <c r="DO23" s="681"/>
      <c r="DP23" s="681"/>
      <c r="DQ23" s="681"/>
      <c r="DR23" s="681"/>
      <c r="DS23" s="681"/>
      <c r="DT23" s="681"/>
      <c r="DU23" s="681"/>
      <c r="DV23" s="682"/>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1571563</v>
      </c>
      <c r="S24" s="648"/>
      <c r="T24" s="648"/>
      <c r="U24" s="648"/>
      <c r="V24" s="648"/>
      <c r="W24" s="648"/>
      <c r="X24" s="648"/>
      <c r="Y24" s="649"/>
      <c r="Z24" s="650">
        <v>2</v>
      </c>
      <c r="AA24" s="650"/>
      <c r="AB24" s="650"/>
      <c r="AC24" s="650"/>
      <c r="AD24" s="651" t="s">
        <v>128</v>
      </c>
      <c r="AE24" s="651"/>
      <c r="AF24" s="651"/>
      <c r="AG24" s="651"/>
      <c r="AH24" s="651"/>
      <c r="AI24" s="651"/>
      <c r="AJ24" s="651"/>
      <c r="AK24" s="651"/>
      <c r="AL24" s="652" t="s">
        <v>128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238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31072629</v>
      </c>
      <c r="CS24" s="637"/>
      <c r="CT24" s="637"/>
      <c r="CU24" s="637"/>
      <c r="CV24" s="637"/>
      <c r="CW24" s="637"/>
      <c r="CX24" s="637"/>
      <c r="CY24" s="638"/>
      <c r="CZ24" s="641">
        <v>40.200000000000003</v>
      </c>
      <c r="DA24" s="642"/>
      <c r="DB24" s="642"/>
      <c r="DC24" s="661"/>
      <c r="DD24" s="683">
        <v>20684546</v>
      </c>
      <c r="DE24" s="637"/>
      <c r="DF24" s="637"/>
      <c r="DG24" s="637"/>
      <c r="DH24" s="637"/>
      <c r="DI24" s="637"/>
      <c r="DJ24" s="637"/>
      <c r="DK24" s="638"/>
      <c r="DL24" s="683">
        <v>20321814</v>
      </c>
      <c r="DM24" s="637"/>
      <c r="DN24" s="637"/>
      <c r="DO24" s="637"/>
      <c r="DP24" s="637"/>
      <c r="DQ24" s="637"/>
      <c r="DR24" s="637"/>
      <c r="DS24" s="637"/>
      <c r="DT24" s="637"/>
      <c r="DU24" s="637"/>
      <c r="DV24" s="638"/>
      <c r="DW24" s="641">
        <v>56.7</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238</v>
      </c>
      <c r="S25" s="648"/>
      <c r="T25" s="648"/>
      <c r="U25" s="648"/>
      <c r="V25" s="648"/>
      <c r="W25" s="648"/>
      <c r="X25" s="648"/>
      <c r="Y25" s="649"/>
      <c r="Z25" s="650" t="s">
        <v>238</v>
      </c>
      <c r="AA25" s="650"/>
      <c r="AB25" s="650"/>
      <c r="AC25" s="650"/>
      <c r="AD25" s="651" t="s">
        <v>128</v>
      </c>
      <c r="AE25" s="651"/>
      <c r="AF25" s="651"/>
      <c r="AG25" s="651"/>
      <c r="AH25" s="651"/>
      <c r="AI25" s="651"/>
      <c r="AJ25" s="651"/>
      <c r="AK25" s="651"/>
      <c r="AL25" s="652" t="s">
        <v>238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238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10213267</v>
      </c>
      <c r="CS25" s="672"/>
      <c r="CT25" s="672"/>
      <c r="CU25" s="672"/>
      <c r="CV25" s="672"/>
      <c r="CW25" s="672"/>
      <c r="CX25" s="672"/>
      <c r="CY25" s="673"/>
      <c r="CZ25" s="652">
        <v>13.2</v>
      </c>
      <c r="DA25" s="684"/>
      <c r="DB25" s="684"/>
      <c r="DC25" s="686"/>
      <c r="DD25" s="656">
        <v>9642641</v>
      </c>
      <c r="DE25" s="672"/>
      <c r="DF25" s="672"/>
      <c r="DG25" s="672"/>
      <c r="DH25" s="672"/>
      <c r="DI25" s="672"/>
      <c r="DJ25" s="672"/>
      <c r="DK25" s="673"/>
      <c r="DL25" s="656">
        <v>9359603</v>
      </c>
      <c r="DM25" s="672"/>
      <c r="DN25" s="672"/>
      <c r="DO25" s="672"/>
      <c r="DP25" s="672"/>
      <c r="DQ25" s="672"/>
      <c r="DR25" s="672"/>
      <c r="DS25" s="672"/>
      <c r="DT25" s="672"/>
      <c r="DU25" s="672"/>
      <c r="DV25" s="673"/>
      <c r="DW25" s="652">
        <v>26.1</v>
      </c>
      <c r="DX25" s="684"/>
      <c r="DY25" s="684"/>
      <c r="DZ25" s="684"/>
      <c r="EA25" s="684"/>
      <c r="EB25" s="684"/>
      <c r="EC25" s="685"/>
    </row>
    <row r="26" spans="2:133" ht="11.25" customHeight="1" x14ac:dyDescent="0.15">
      <c r="B26" s="644" t="s">
        <v>291</v>
      </c>
      <c r="C26" s="645"/>
      <c r="D26" s="645"/>
      <c r="E26" s="645"/>
      <c r="F26" s="645"/>
      <c r="G26" s="645"/>
      <c r="H26" s="645"/>
      <c r="I26" s="645"/>
      <c r="J26" s="645"/>
      <c r="K26" s="645"/>
      <c r="L26" s="645"/>
      <c r="M26" s="645"/>
      <c r="N26" s="645"/>
      <c r="O26" s="645"/>
      <c r="P26" s="645"/>
      <c r="Q26" s="646"/>
      <c r="R26" s="647">
        <v>36795508</v>
      </c>
      <c r="S26" s="648"/>
      <c r="T26" s="648"/>
      <c r="U26" s="648"/>
      <c r="V26" s="648"/>
      <c r="W26" s="648"/>
      <c r="X26" s="648"/>
      <c r="Y26" s="649"/>
      <c r="Z26" s="650">
        <v>47</v>
      </c>
      <c r="AA26" s="650"/>
      <c r="AB26" s="650"/>
      <c r="AC26" s="650"/>
      <c r="AD26" s="651">
        <v>34081513</v>
      </c>
      <c r="AE26" s="651"/>
      <c r="AF26" s="651"/>
      <c r="AG26" s="651"/>
      <c r="AH26" s="651"/>
      <c r="AI26" s="651"/>
      <c r="AJ26" s="651"/>
      <c r="AK26" s="651"/>
      <c r="AL26" s="652">
        <v>99.8</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238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6425740</v>
      </c>
      <c r="CS26" s="648"/>
      <c r="CT26" s="648"/>
      <c r="CU26" s="648"/>
      <c r="CV26" s="648"/>
      <c r="CW26" s="648"/>
      <c r="CX26" s="648"/>
      <c r="CY26" s="649"/>
      <c r="CZ26" s="652">
        <v>8.3000000000000007</v>
      </c>
      <c r="DA26" s="684"/>
      <c r="DB26" s="684"/>
      <c r="DC26" s="686"/>
      <c r="DD26" s="656">
        <v>6138149</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4"/>
      <c r="DY26" s="684"/>
      <c r="DZ26" s="684"/>
      <c r="EA26" s="684"/>
      <c r="EB26" s="684"/>
      <c r="EC26" s="685"/>
    </row>
    <row r="27" spans="2:133" ht="11.25" customHeight="1" x14ac:dyDescent="0.15">
      <c r="B27" s="644" t="s">
        <v>294</v>
      </c>
      <c r="C27" s="645"/>
      <c r="D27" s="645"/>
      <c r="E27" s="645"/>
      <c r="F27" s="645"/>
      <c r="G27" s="645"/>
      <c r="H27" s="645"/>
      <c r="I27" s="645"/>
      <c r="J27" s="645"/>
      <c r="K27" s="645"/>
      <c r="L27" s="645"/>
      <c r="M27" s="645"/>
      <c r="N27" s="645"/>
      <c r="O27" s="645"/>
      <c r="P27" s="645"/>
      <c r="Q27" s="646"/>
      <c r="R27" s="647">
        <v>15093</v>
      </c>
      <c r="S27" s="648"/>
      <c r="T27" s="648"/>
      <c r="U27" s="648"/>
      <c r="V27" s="648"/>
      <c r="W27" s="648"/>
      <c r="X27" s="648"/>
      <c r="Y27" s="649"/>
      <c r="Z27" s="650">
        <v>0</v>
      </c>
      <c r="AA27" s="650"/>
      <c r="AB27" s="650"/>
      <c r="AC27" s="650"/>
      <c r="AD27" s="651">
        <v>15093</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17935376</v>
      </c>
      <c r="BH27" s="648"/>
      <c r="BI27" s="648"/>
      <c r="BJ27" s="648"/>
      <c r="BK27" s="648"/>
      <c r="BL27" s="648"/>
      <c r="BM27" s="648"/>
      <c r="BN27" s="649"/>
      <c r="BO27" s="650">
        <v>100</v>
      </c>
      <c r="BP27" s="650"/>
      <c r="BQ27" s="650"/>
      <c r="BR27" s="650"/>
      <c r="BS27" s="656">
        <v>289832</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13525912</v>
      </c>
      <c r="CS27" s="672"/>
      <c r="CT27" s="672"/>
      <c r="CU27" s="672"/>
      <c r="CV27" s="672"/>
      <c r="CW27" s="672"/>
      <c r="CX27" s="672"/>
      <c r="CY27" s="673"/>
      <c r="CZ27" s="652">
        <v>17.5</v>
      </c>
      <c r="DA27" s="684"/>
      <c r="DB27" s="684"/>
      <c r="DC27" s="686"/>
      <c r="DD27" s="656">
        <v>3860431</v>
      </c>
      <c r="DE27" s="672"/>
      <c r="DF27" s="672"/>
      <c r="DG27" s="672"/>
      <c r="DH27" s="672"/>
      <c r="DI27" s="672"/>
      <c r="DJ27" s="672"/>
      <c r="DK27" s="673"/>
      <c r="DL27" s="656">
        <v>3780737</v>
      </c>
      <c r="DM27" s="672"/>
      <c r="DN27" s="672"/>
      <c r="DO27" s="672"/>
      <c r="DP27" s="672"/>
      <c r="DQ27" s="672"/>
      <c r="DR27" s="672"/>
      <c r="DS27" s="672"/>
      <c r="DT27" s="672"/>
      <c r="DU27" s="672"/>
      <c r="DV27" s="673"/>
      <c r="DW27" s="652">
        <v>10.5</v>
      </c>
      <c r="DX27" s="684"/>
      <c r="DY27" s="684"/>
      <c r="DZ27" s="684"/>
      <c r="EA27" s="684"/>
      <c r="EB27" s="684"/>
      <c r="EC27" s="685"/>
    </row>
    <row r="28" spans="2:133" ht="11.25" customHeight="1" x14ac:dyDescent="0.15">
      <c r="B28" s="644" t="s">
        <v>297</v>
      </c>
      <c r="C28" s="645"/>
      <c r="D28" s="645"/>
      <c r="E28" s="645"/>
      <c r="F28" s="645"/>
      <c r="G28" s="645"/>
      <c r="H28" s="645"/>
      <c r="I28" s="645"/>
      <c r="J28" s="645"/>
      <c r="K28" s="645"/>
      <c r="L28" s="645"/>
      <c r="M28" s="645"/>
      <c r="N28" s="645"/>
      <c r="O28" s="645"/>
      <c r="P28" s="645"/>
      <c r="Q28" s="646"/>
      <c r="R28" s="647">
        <v>424086</v>
      </c>
      <c r="S28" s="648"/>
      <c r="T28" s="648"/>
      <c r="U28" s="648"/>
      <c r="V28" s="648"/>
      <c r="W28" s="648"/>
      <c r="X28" s="648"/>
      <c r="Y28" s="649"/>
      <c r="Z28" s="650">
        <v>0.5</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7333450</v>
      </c>
      <c r="CS28" s="648"/>
      <c r="CT28" s="648"/>
      <c r="CU28" s="648"/>
      <c r="CV28" s="648"/>
      <c r="CW28" s="648"/>
      <c r="CX28" s="648"/>
      <c r="CY28" s="649"/>
      <c r="CZ28" s="652">
        <v>9.5</v>
      </c>
      <c r="DA28" s="684"/>
      <c r="DB28" s="684"/>
      <c r="DC28" s="686"/>
      <c r="DD28" s="656">
        <v>7181474</v>
      </c>
      <c r="DE28" s="648"/>
      <c r="DF28" s="648"/>
      <c r="DG28" s="648"/>
      <c r="DH28" s="648"/>
      <c r="DI28" s="648"/>
      <c r="DJ28" s="648"/>
      <c r="DK28" s="649"/>
      <c r="DL28" s="656">
        <v>7181474</v>
      </c>
      <c r="DM28" s="648"/>
      <c r="DN28" s="648"/>
      <c r="DO28" s="648"/>
      <c r="DP28" s="648"/>
      <c r="DQ28" s="648"/>
      <c r="DR28" s="648"/>
      <c r="DS28" s="648"/>
      <c r="DT28" s="648"/>
      <c r="DU28" s="648"/>
      <c r="DV28" s="649"/>
      <c r="DW28" s="652">
        <v>20</v>
      </c>
      <c r="DX28" s="684"/>
      <c r="DY28" s="684"/>
      <c r="DZ28" s="684"/>
      <c r="EA28" s="684"/>
      <c r="EB28" s="684"/>
      <c r="EC28" s="685"/>
    </row>
    <row r="29" spans="2:133" ht="11.25" customHeight="1" x14ac:dyDescent="0.15">
      <c r="B29" s="644" t="s">
        <v>299</v>
      </c>
      <c r="C29" s="645"/>
      <c r="D29" s="645"/>
      <c r="E29" s="645"/>
      <c r="F29" s="645"/>
      <c r="G29" s="645"/>
      <c r="H29" s="645"/>
      <c r="I29" s="645"/>
      <c r="J29" s="645"/>
      <c r="K29" s="645"/>
      <c r="L29" s="645"/>
      <c r="M29" s="645"/>
      <c r="N29" s="645"/>
      <c r="O29" s="645"/>
      <c r="P29" s="645"/>
      <c r="Q29" s="646"/>
      <c r="R29" s="647">
        <v>756625</v>
      </c>
      <c r="S29" s="648"/>
      <c r="T29" s="648"/>
      <c r="U29" s="648"/>
      <c r="V29" s="648"/>
      <c r="W29" s="648"/>
      <c r="X29" s="648"/>
      <c r="Y29" s="649"/>
      <c r="Z29" s="650">
        <v>1</v>
      </c>
      <c r="AA29" s="650"/>
      <c r="AB29" s="650"/>
      <c r="AC29" s="650"/>
      <c r="AD29" s="651">
        <v>63738</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7333314</v>
      </c>
      <c r="CS29" s="672"/>
      <c r="CT29" s="672"/>
      <c r="CU29" s="672"/>
      <c r="CV29" s="672"/>
      <c r="CW29" s="672"/>
      <c r="CX29" s="672"/>
      <c r="CY29" s="673"/>
      <c r="CZ29" s="652">
        <v>9.5</v>
      </c>
      <c r="DA29" s="684"/>
      <c r="DB29" s="684"/>
      <c r="DC29" s="686"/>
      <c r="DD29" s="656">
        <v>7181338</v>
      </c>
      <c r="DE29" s="672"/>
      <c r="DF29" s="672"/>
      <c r="DG29" s="672"/>
      <c r="DH29" s="672"/>
      <c r="DI29" s="672"/>
      <c r="DJ29" s="672"/>
      <c r="DK29" s="673"/>
      <c r="DL29" s="656">
        <v>7181338</v>
      </c>
      <c r="DM29" s="672"/>
      <c r="DN29" s="672"/>
      <c r="DO29" s="672"/>
      <c r="DP29" s="672"/>
      <c r="DQ29" s="672"/>
      <c r="DR29" s="672"/>
      <c r="DS29" s="672"/>
      <c r="DT29" s="672"/>
      <c r="DU29" s="672"/>
      <c r="DV29" s="673"/>
      <c r="DW29" s="652">
        <v>20</v>
      </c>
      <c r="DX29" s="684"/>
      <c r="DY29" s="684"/>
      <c r="DZ29" s="684"/>
      <c r="EA29" s="684"/>
      <c r="EB29" s="684"/>
      <c r="EC29" s="685"/>
    </row>
    <row r="30" spans="2:133" ht="11.25" customHeight="1" x14ac:dyDescent="0.15">
      <c r="B30" s="644" t="s">
        <v>302</v>
      </c>
      <c r="C30" s="645"/>
      <c r="D30" s="645"/>
      <c r="E30" s="645"/>
      <c r="F30" s="645"/>
      <c r="G30" s="645"/>
      <c r="H30" s="645"/>
      <c r="I30" s="645"/>
      <c r="J30" s="645"/>
      <c r="K30" s="645"/>
      <c r="L30" s="645"/>
      <c r="M30" s="645"/>
      <c r="N30" s="645"/>
      <c r="O30" s="645"/>
      <c r="P30" s="645"/>
      <c r="Q30" s="646"/>
      <c r="R30" s="647">
        <v>442464</v>
      </c>
      <c r="S30" s="648"/>
      <c r="T30" s="648"/>
      <c r="U30" s="648"/>
      <c r="V30" s="648"/>
      <c r="W30" s="648"/>
      <c r="X30" s="648"/>
      <c r="Y30" s="649"/>
      <c r="Z30" s="650">
        <v>0.6</v>
      </c>
      <c r="AA30" s="650"/>
      <c r="AB30" s="650"/>
      <c r="AC30" s="650"/>
      <c r="AD30" s="651" t="s">
        <v>128</v>
      </c>
      <c r="AE30" s="651"/>
      <c r="AF30" s="651"/>
      <c r="AG30" s="651"/>
      <c r="AH30" s="651"/>
      <c r="AI30" s="651"/>
      <c r="AJ30" s="651"/>
      <c r="AK30" s="651"/>
      <c r="AL30" s="652" t="s">
        <v>238</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6922398</v>
      </c>
      <c r="CS30" s="648"/>
      <c r="CT30" s="648"/>
      <c r="CU30" s="648"/>
      <c r="CV30" s="648"/>
      <c r="CW30" s="648"/>
      <c r="CX30" s="648"/>
      <c r="CY30" s="649"/>
      <c r="CZ30" s="652">
        <v>9</v>
      </c>
      <c r="DA30" s="684"/>
      <c r="DB30" s="684"/>
      <c r="DC30" s="686"/>
      <c r="DD30" s="656">
        <v>6791569</v>
      </c>
      <c r="DE30" s="648"/>
      <c r="DF30" s="648"/>
      <c r="DG30" s="648"/>
      <c r="DH30" s="648"/>
      <c r="DI30" s="648"/>
      <c r="DJ30" s="648"/>
      <c r="DK30" s="649"/>
      <c r="DL30" s="656">
        <v>6791569</v>
      </c>
      <c r="DM30" s="648"/>
      <c r="DN30" s="648"/>
      <c r="DO30" s="648"/>
      <c r="DP30" s="648"/>
      <c r="DQ30" s="648"/>
      <c r="DR30" s="648"/>
      <c r="DS30" s="648"/>
      <c r="DT30" s="648"/>
      <c r="DU30" s="648"/>
      <c r="DV30" s="649"/>
      <c r="DW30" s="652">
        <v>18.899999999999999</v>
      </c>
      <c r="DX30" s="684"/>
      <c r="DY30" s="684"/>
      <c r="DZ30" s="684"/>
      <c r="EA30" s="684"/>
      <c r="EB30" s="684"/>
      <c r="EC30" s="685"/>
    </row>
    <row r="31" spans="2:133" ht="11.25" customHeight="1" x14ac:dyDescent="0.15">
      <c r="B31" s="644" t="s">
        <v>306</v>
      </c>
      <c r="C31" s="645"/>
      <c r="D31" s="645"/>
      <c r="E31" s="645"/>
      <c r="F31" s="645"/>
      <c r="G31" s="645"/>
      <c r="H31" s="645"/>
      <c r="I31" s="645"/>
      <c r="J31" s="645"/>
      <c r="K31" s="645"/>
      <c r="L31" s="645"/>
      <c r="M31" s="645"/>
      <c r="N31" s="645"/>
      <c r="O31" s="645"/>
      <c r="P31" s="645"/>
      <c r="Q31" s="646"/>
      <c r="R31" s="647">
        <v>25161887</v>
      </c>
      <c r="S31" s="648"/>
      <c r="T31" s="648"/>
      <c r="U31" s="648"/>
      <c r="V31" s="648"/>
      <c r="W31" s="648"/>
      <c r="X31" s="648"/>
      <c r="Y31" s="649"/>
      <c r="Z31" s="650">
        <v>32.1</v>
      </c>
      <c r="AA31" s="650"/>
      <c r="AB31" s="650"/>
      <c r="AC31" s="650"/>
      <c r="AD31" s="651" t="s">
        <v>128</v>
      </c>
      <c r="AE31" s="651"/>
      <c r="AF31" s="651"/>
      <c r="AG31" s="651"/>
      <c r="AH31" s="651"/>
      <c r="AI31" s="651"/>
      <c r="AJ31" s="651"/>
      <c r="AK31" s="651"/>
      <c r="AL31" s="652" t="s">
        <v>128</v>
      </c>
      <c r="AM31" s="653"/>
      <c r="AN31" s="653"/>
      <c r="AO31" s="654"/>
      <c r="AP31" s="704" t="s">
        <v>307</v>
      </c>
      <c r="AQ31" s="705"/>
      <c r="AR31" s="705"/>
      <c r="AS31" s="705"/>
      <c r="AT31" s="710" t="s">
        <v>308</v>
      </c>
      <c r="AU31" s="231"/>
      <c r="AV31" s="231"/>
      <c r="AW31" s="231"/>
      <c r="AX31" s="633" t="s">
        <v>183</v>
      </c>
      <c r="AY31" s="634"/>
      <c r="AZ31" s="634"/>
      <c r="BA31" s="634"/>
      <c r="BB31" s="634"/>
      <c r="BC31" s="634"/>
      <c r="BD31" s="634"/>
      <c r="BE31" s="634"/>
      <c r="BF31" s="635"/>
      <c r="BG31" s="703">
        <v>98.6</v>
      </c>
      <c r="BH31" s="699"/>
      <c r="BI31" s="699"/>
      <c r="BJ31" s="699"/>
      <c r="BK31" s="699"/>
      <c r="BL31" s="699"/>
      <c r="BM31" s="642">
        <v>96.8</v>
      </c>
      <c r="BN31" s="699"/>
      <c r="BO31" s="699"/>
      <c r="BP31" s="699"/>
      <c r="BQ31" s="700"/>
      <c r="BR31" s="703">
        <v>99.5</v>
      </c>
      <c r="BS31" s="699"/>
      <c r="BT31" s="699"/>
      <c r="BU31" s="699"/>
      <c r="BV31" s="699"/>
      <c r="BW31" s="699"/>
      <c r="BX31" s="642">
        <v>97.6</v>
      </c>
      <c r="BY31" s="699"/>
      <c r="BZ31" s="699"/>
      <c r="CA31" s="699"/>
      <c r="CB31" s="700"/>
      <c r="CD31" s="695"/>
      <c r="CE31" s="696"/>
      <c r="CF31" s="662" t="s">
        <v>309</v>
      </c>
      <c r="CG31" s="663"/>
      <c r="CH31" s="663"/>
      <c r="CI31" s="663"/>
      <c r="CJ31" s="663"/>
      <c r="CK31" s="663"/>
      <c r="CL31" s="663"/>
      <c r="CM31" s="663"/>
      <c r="CN31" s="663"/>
      <c r="CO31" s="663"/>
      <c r="CP31" s="663"/>
      <c r="CQ31" s="664"/>
      <c r="CR31" s="647">
        <v>410916</v>
      </c>
      <c r="CS31" s="672"/>
      <c r="CT31" s="672"/>
      <c r="CU31" s="672"/>
      <c r="CV31" s="672"/>
      <c r="CW31" s="672"/>
      <c r="CX31" s="672"/>
      <c r="CY31" s="673"/>
      <c r="CZ31" s="652">
        <v>0.5</v>
      </c>
      <c r="DA31" s="684"/>
      <c r="DB31" s="684"/>
      <c r="DC31" s="686"/>
      <c r="DD31" s="656">
        <v>389769</v>
      </c>
      <c r="DE31" s="672"/>
      <c r="DF31" s="672"/>
      <c r="DG31" s="672"/>
      <c r="DH31" s="672"/>
      <c r="DI31" s="672"/>
      <c r="DJ31" s="672"/>
      <c r="DK31" s="673"/>
      <c r="DL31" s="656">
        <v>389769</v>
      </c>
      <c r="DM31" s="672"/>
      <c r="DN31" s="672"/>
      <c r="DO31" s="672"/>
      <c r="DP31" s="672"/>
      <c r="DQ31" s="672"/>
      <c r="DR31" s="672"/>
      <c r="DS31" s="672"/>
      <c r="DT31" s="672"/>
      <c r="DU31" s="672"/>
      <c r="DV31" s="673"/>
      <c r="DW31" s="652">
        <v>1.1000000000000001</v>
      </c>
      <c r="DX31" s="684"/>
      <c r="DY31" s="684"/>
      <c r="DZ31" s="684"/>
      <c r="EA31" s="684"/>
      <c r="EB31" s="684"/>
      <c r="EC31" s="685"/>
    </row>
    <row r="32" spans="2:133" ht="11.25" customHeight="1" x14ac:dyDescent="0.15">
      <c r="B32" s="714" t="s">
        <v>310</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99.4</v>
      </c>
      <c r="BH32" s="672"/>
      <c r="BI32" s="672"/>
      <c r="BJ32" s="672"/>
      <c r="BK32" s="672"/>
      <c r="BL32" s="672"/>
      <c r="BM32" s="653">
        <v>97.4</v>
      </c>
      <c r="BN32" s="701"/>
      <c r="BO32" s="701"/>
      <c r="BP32" s="701"/>
      <c r="BQ32" s="702"/>
      <c r="BR32" s="713">
        <v>99.4</v>
      </c>
      <c r="BS32" s="672"/>
      <c r="BT32" s="672"/>
      <c r="BU32" s="672"/>
      <c r="BV32" s="672"/>
      <c r="BW32" s="672"/>
      <c r="BX32" s="653">
        <v>97.4</v>
      </c>
      <c r="BY32" s="701"/>
      <c r="BZ32" s="701"/>
      <c r="CA32" s="701"/>
      <c r="CB32" s="702"/>
      <c r="CD32" s="697"/>
      <c r="CE32" s="698"/>
      <c r="CF32" s="662" t="s">
        <v>313</v>
      </c>
      <c r="CG32" s="663"/>
      <c r="CH32" s="663"/>
      <c r="CI32" s="663"/>
      <c r="CJ32" s="663"/>
      <c r="CK32" s="663"/>
      <c r="CL32" s="663"/>
      <c r="CM32" s="663"/>
      <c r="CN32" s="663"/>
      <c r="CO32" s="663"/>
      <c r="CP32" s="663"/>
      <c r="CQ32" s="664"/>
      <c r="CR32" s="647">
        <v>136</v>
      </c>
      <c r="CS32" s="648"/>
      <c r="CT32" s="648"/>
      <c r="CU32" s="648"/>
      <c r="CV32" s="648"/>
      <c r="CW32" s="648"/>
      <c r="CX32" s="648"/>
      <c r="CY32" s="649"/>
      <c r="CZ32" s="652">
        <v>0</v>
      </c>
      <c r="DA32" s="684"/>
      <c r="DB32" s="684"/>
      <c r="DC32" s="686"/>
      <c r="DD32" s="656">
        <v>136</v>
      </c>
      <c r="DE32" s="648"/>
      <c r="DF32" s="648"/>
      <c r="DG32" s="648"/>
      <c r="DH32" s="648"/>
      <c r="DI32" s="648"/>
      <c r="DJ32" s="648"/>
      <c r="DK32" s="649"/>
      <c r="DL32" s="656">
        <v>136</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314</v>
      </c>
      <c r="C33" s="645"/>
      <c r="D33" s="645"/>
      <c r="E33" s="645"/>
      <c r="F33" s="645"/>
      <c r="G33" s="645"/>
      <c r="H33" s="645"/>
      <c r="I33" s="645"/>
      <c r="J33" s="645"/>
      <c r="K33" s="645"/>
      <c r="L33" s="645"/>
      <c r="M33" s="645"/>
      <c r="N33" s="645"/>
      <c r="O33" s="645"/>
      <c r="P33" s="645"/>
      <c r="Q33" s="646"/>
      <c r="R33" s="647">
        <v>4766903</v>
      </c>
      <c r="S33" s="648"/>
      <c r="T33" s="648"/>
      <c r="U33" s="648"/>
      <c r="V33" s="648"/>
      <c r="W33" s="648"/>
      <c r="X33" s="648"/>
      <c r="Y33" s="649"/>
      <c r="Z33" s="650">
        <v>6.1</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97.7</v>
      </c>
      <c r="BH33" s="718"/>
      <c r="BI33" s="718"/>
      <c r="BJ33" s="718"/>
      <c r="BK33" s="718"/>
      <c r="BL33" s="718"/>
      <c r="BM33" s="719">
        <v>96.1</v>
      </c>
      <c r="BN33" s="718"/>
      <c r="BO33" s="718"/>
      <c r="BP33" s="718"/>
      <c r="BQ33" s="720"/>
      <c r="BR33" s="717">
        <v>99.5</v>
      </c>
      <c r="BS33" s="718"/>
      <c r="BT33" s="718"/>
      <c r="BU33" s="718"/>
      <c r="BV33" s="718"/>
      <c r="BW33" s="718"/>
      <c r="BX33" s="719">
        <v>97.6</v>
      </c>
      <c r="BY33" s="718"/>
      <c r="BZ33" s="718"/>
      <c r="CA33" s="718"/>
      <c r="CB33" s="720"/>
      <c r="CD33" s="662" t="s">
        <v>316</v>
      </c>
      <c r="CE33" s="663"/>
      <c r="CF33" s="663"/>
      <c r="CG33" s="663"/>
      <c r="CH33" s="663"/>
      <c r="CI33" s="663"/>
      <c r="CJ33" s="663"/>
      <c r="CK33" s="663"/>
      <c r="CL33" s="663"/>
      <c r="CM33" s="663"/>
      <c r="CN33" s="663"/>
      <c r="CO33" s="663"/>
      <c r="CP33" s="663"/>
      <c r="CQ33" s="664"/>
      <c r="CR33" s="647">
        <v>37923131</v>
      </c>
      <c r="CS33" s="672"/>
      <c r="CT33" s="672"/>
      <c r="CU33" s="672"/>
      <c r="CV33" s="672"/>
      <c r="CW33" s="672"/>
      <c r="CX33" s="672"/>
      <c r="CY33" s="673"/>
      <c r="CZ33" s="652">
        <v>49</v>
      </c>
      <c r="DA33" s="684"/>
      <c r="DB33" s="684"/>
      <c r="DC33" s="686"/>
      <c r="DD33" s="656">
        <v>19120421</v>
      </c>
      <c r="DE33" s="672"/>
      <c r="DF33" s="672"/>
      <c r="DG33" s="672"/>
      <c r="DH33" s="672"/>
      <c r="DI33" s="672"/>
      <c r="DJ33" s="672"/>
      <c r="DK33" s="673"/>
      <c r="DL33" s="656">
        <v>14077410</v>
      </c>
      <c r="DM33" s="672"/>
      <c r="DN33" s="672"/>
      <c r="DO33" s="672"/>
      <c r="DP33" s="672"/>
      <c r="DQ33" s="672"/>
      <c r="DR33" s="672"/>
      <c r="DS33" s="672"/>
      <c r="DT33" s="672"/>
      <c r="DU33" s="672"/>
      <c r="DV33" s="673"/>
      <c r="DW33" s="652">
        <v>39.299999999999997</v>
      </c>
      <c r="DX33" s="684"/>
      <c r="DY33" s="684"/>
      <c r="DZ33" s="684"/>
      <c r="EA33" s="684"/>
      <c r="EB33" s="684"/>
      <c r="EC33" s="685"/>
    </row>
    <row r="34" spans="2:133" ht="11.25" customHeight="1" x14ac:dyDescent="0.15">
      <c r="B34" s="644" t="s">
        <v>317</v>
      </c>
      <c r="C34" s="645"/>
      <c r="D34" s="645"/>
      <c r="E34" s="645"/>
      <c r="F34" s="645"/>
      <c r="G34" s="645"/>
      <c r="H34" s="645"/>
      <c r="I34" s="645"/>
      <c r="J34" s="645"/>
      <c r="K34" s="645"/>
      <c r="L34" s="645"/>
      <c r="M34" s="645"/>
      <c r="N34" s="645"/>
      <c r="O34" s="645"/>
      <c r="P34" s="645"/>
      <c r="Q34" s="646"/>
      <c r="R34" s="647">
        <v>136453</v>
      </c>
      <c r="S34" s="648"/>
      <c r="T34" s="648"/>
      <c r="U34" s="648"/>
      <c r="V34" s="648"/>
      <c r="W34" s="648"/>
      <c r="X34" s="648"/>
      <c r="Y34" s="649"/>
      <c r="Z34" s="650">
        <v>0.2</v>
      </c>
      <c r="AA34" s="650"/>
      <c r="AB34" s="650"/>
      <c r="AC34" s="650"/>
      <c r="AD34" s="651" t="s">
        <v>128</v>
      </c>
      <c r="AE34" s="651"/>
      <c r="AF34" s="651"/>
      <c r="AG34" s="651"/>
      <c r="AH34" s="651"/>
      <c r="AI34" s="651"/>
      <c r="AJ34" s="651"/>
      <c r="AK34" s="651"/>
      <c r="AL34" s="652" t="s">
        <v>128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7585040</v>
      </c>
      <c r="CS34" s="648"/>
      <c r="CT34" s="648"/>
      <c r="CU34" s="648"/>
      <c r="CV34" s="648"/>
      <c r="CW34" s="648"/>
      <c r="CX34" s="648"/>
      <c r="CY34" s="649"/>
      <c r="CZ34" s="652">
        <v>9.8000000000000007</v>
      </c>
      <c r="DA34" s="684"/>
      <c r="DB34" s="684"/>
      <c r="DC34" s="686"/>
      <c r="DD34" s="656">
        <v>5946716</v>
      </c>
      <c r="DE34" s="648"/>
      <c r="DF34" s="648"/>
      <c r="DG34" s="648"/>
      <c r="DH34" s="648"/>
      <c r="DI34" s="648"/>
      <c r="DJ34" s="648"/>
      <c r="DK34" s="649"/>
      <c r="DL34" s="656">
        <v>4987040</v>
      </c>
      <c r="DM34" s="648"/>
      <c r="DN34" s="648"/>
      <c r="DO34" s="648"/>
      <c r="DP34" s="648"/>
      <c r="DQ34" s="648"/>
      <c r="DR34" s="648"/>
      <c r="DS34" s="648"/>
      <c r="DT34" s="648"/>
      <c r="DU34" s="648"/>
      <c r="DV34" s="649"/>
      <c r="DW34" s="652">
        <v>13.9</v>
      </c>
      <c r="DX34" s="684"/>
      <c r="DY34" s="684"/>
      <c r="DZ34" s="684"/>
      <c r="EA34" s="684"/>
      <c r="EB34" s="684"/>
      <c r="EC34" s="685"/>
    </row>
    <row r="35" spans="2:133" ht="11.25" customHeight="1" x14ac:dyDescent="0.15">
      <c r="B35" s="644" t="s">
        <v>319</v>
      </c>
      <c r="C35" s="645"/>
      <c r="D35" s="645"/>
      <c r="E35" s="645"/>
      <c r="F35" s="645"/>
      <c r="G35" s="645"/>
      <c r="H35" s="645"/>
      <c r="I35" s="645"/>
      <c r="J35" s="645"/>
      <c r="K35" s="645"/>
      <c r="L35" s="645"/>
      <c r="M35" s="645"/>
      <c r="N35" s="645"/>
      <c r="O35" s="645"/>
      <c r="P35" s="645"/>
      <c r="Q35" s="646"/>
      <c r="R35" s="647">
        <v>369736</v>
      </c>
      <c r="S35" s="648"/>
      <c r="T35" s="648"/>
      <c r="U35" s="648"/>
      <c r="V35" s="648"/>
      <c r="W35" s="648"/>
      <c r="X35" s="648"/>
      <c r="Y35" s="649"/>
      <c r="Z35" s="650">
        <v>0.5</v>
      </c>
      <c r="AA35" s="650"/>
      <c r="AB35" s="650"/>
      <c r="AC35" s="650"/>
      <c r="AD35" s="651" t="s">
        <v>128</v>
      </c>
      <c r="AE35" s="651"/>
      <c r="AF35" s="651"/>
      <c r="AG35" s="651"/>
      <c r="AH35" s="651"/>
      <c r="AI35" s="651"/>
      <c r="AJ35" s="651"/>
      <c r="AK35" s="651"/>
      <c r="AL35" s="652" t="s">
        <v>128</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881764</v>
      </c>
      <c r="CS35" s="672"/>
      <c r="CT35" s="672"/>
      <c r="CU35" s="672"/>
      <c r="CV35" s="672"/>
      <c r="CW35" s="672"/>
      <c r="CX35" s="672"/>
      <c r="CY35" s="673"/>
      <c r="CZ35" s="652">
        <v>1.1000000000000001</v>
      </c>
      <c r="DA35" s="684"/>
      <c r="DB35" s="684"/>
      <c r="DC35" s="686"/>
      <c r="DD35" s="656">
        <v>609505</v>
      </c>
      <c r="DE35" s="672"/>
      <c r="DF35" s="672"/>
      <c r="DG35" s="672"/>
      <c r="DH35" s="672"/>
      <c r="DI35" s="672"/>
      <c r="DJ35" s="672"/>
      <c r="DK35" s="673"/>
      <c r="DL35" s="656">
        <v>609505</v>
      </c>
      <c r="DM35" s="672"/>
      <c r="DN35" s="672"/>
      <c r="DO35" s="672"/>
      <c r="DP35" s="672"/>
      <c r="DQ35" s="672"/>
      <c r="DR35" s="672"/>
      <c r="DS35" s="672"/>
      <c r="DT35" s="672"/>
      <c r="DU35" s="672"/>
      <c r="DV35" s="673"/>
      <c r="DW35" s="652">
        <v>1.7</v>
      </c>
      <c r="DX35" s="684"/>
      <c r="DY35" s="684"/>
      <c r="DZ35" s="684"/>
      <c r="EA35" s="684"/>
      <c r="EB35" s="684"/>
      <c r="EC35" s="685"/>
    </row>
    <row r="36" spans="2:133" ht="11.25" customHeight="1" x14ac:dyDescent="0.15">
      <c r="B36" s="644" t="s">
        <v>323</v>
      </c>
      <c r="C36" s="645"/>
      <c r="D36" s="645"/>
      <c r="E36" s="645"/>
      <c r="F36" s="645"/>
      <c r="G36" s="645"/>
      <c r="H36" s="645"/>
      <c r="I36" s="645"/>
      <c r="J36" s="645"/>
      <c r="K36" s="645"/>
      <c r="L36" s="645"/>
      <c r="M36" s="645"/>
      <c r="N36" s="645"/>
      <c r="O36" s="645"/>
      <c r="P36" s="645"/>
      <c r="Q36" s="646"/>
      <c r="R36" s="647">
        <v>694766</v>
      </c>
      <c r="S36" s="648"/>
      <c r="T36" s="648"/>
      <c r="U36" s="648"/>
      <c r="V36" s="648"/>
      <c r="W36" s="648"/>
      <c r="X36" s="648"/>
      <c r="Y36" s="649"/>
      <c r="Z36" s="650">
        <v>0.9</v>
      </c>
      <c r="AA36" s="650"/>
      <c r="AB36" s="650"/>
      <c r="AC36" s="650"/>
      <c r="AD36" s="651" t="s">
        <v>128</v>
      </c>
      <c r="AE36" s="651"/>
      <c r="AF36" s="651"/>
      <c r="AG36" s="651"/>
      <c r="AH36" s="651"/>
      <c r="AI36" s="651"/>
      <c r="AJ36" s="651"/>
      <c r="AK36" s="651"/>
      <c r="AL36" s="652" t="s">
        <v>128</v>
      </c>
      <c r="AM36" s="653"/>
      <c r="AN36" s="653"/>
      <c r="AO36" s="654"/>
      <c r="AP36" s="235"/>
      <c r="AQ36" s="721" t="s">
        <v>324</v>
      </c>
      <c r="AR36" s="722"/>
      <c r="AS36" s="722"/>
      <c r="AT36" s="722"/>
      <c r="AU36" s="722"/>
      <c r="AV36" s="722"/>
      <c r="AW36" s="722"/>
      <c r="AX36" s="722"/>
      <c r="AY36" s="723"/>
      <c r="AZ36" s="636">
        <v>9440245</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81025</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20528598</v>
      </c>
      <c r="CS36" s="648"/>
      <c r="CT36" s="648"/>
      <c r="CU36" s="648"/>
      <c r="CV36" s="648"/>
      <c r="CW36" s="648"/>
      <c r="CX36" s="648"/>
      <c r="CY36" s="649"/>
      <c r="CZ36" s="652">
        <v>26.5</v>
      </c>
      <c r="DA36" s="684"/>
      <c r="DB36" s="684"/>
      <c r="DC36" s="686"/>
      <c r="DD36" s="656">
        <v>6361482</v>
      </c>
      <c r="DE36" s="648"/>
      <c r="DF36" s="648"/>
      <c r="DG36" s="648"/>
      <c r="DH36" s="648"/>
      <c r="DI36" s="648"/>
      <c r="DJ36" s="648"/>
      <c r="DK36" s="649"/>
      <c r="DL36" s="656">
        <v>3464410</v>
      </c>
      <c r="DM36" s="648"/>
      <c r="DN36" s="648"/>
      <c r="DO36" s="648"/>
      <c r="DP36" s="648"/>
      <c r="DQ36" s="648"/>
      <c r="DR36" s="648"/>
      <c r="DS36" s="648"/>
      <c r="DT36" s="648"/>
      <c r="DU36" s="648"/>
      <c r="DV36" s="649"/>
      <c r="DW36" s="652">
        <v>9.6999999999999993</v>
      </c>
      <c r="DX36" s="684"/>
      <c r="DY36" s="684"/>
      <c r="DZ36" s="684"/>
      <c r="EA36" s="684"/>
      <c r="EB36" s="684"/>
      <c r="EC36" s="685"/>
    </row>
    <row r="37" spans="2:133" ht="11.25" customHeight="1" x14ac:dyDescent="0.15">
      <c r="B37" s="644" t="s">
        <v>327</v>
      </c>
      <c r="C37" s="645"/>
      <c r="D37" s="645"/>
      <c r="E37" s="645"/>
      <c r="F37" s="645"/>
      <c r="G37" s="645"/>
      <c r="H37" s="645"/>
      <c r="I37" s="645"/>
      <c r="J37" s="645"/>
      <c r="K37" s="645"/>
      <c r="L37" s="645"/>
      <c r="M37" s="645"/>
      <c r="N37" s="645"/>
      <c r="O37" s="645"/>
      <c r="P37" s="645"/>
      <c r="Q37" s="646"/>
      <c r="R37" s="647">
        <v>834531</v>
      </c>
      <c r="S37" s="648"/>
      <c r="T37" s="648"/>
      <c r="U37" s="648"/>
      <c r="V37" s="648"/>
      <c r="W37" s="648"/>
      <c r="X37" s="648"/>
      <c r="Y37" s="649"/>
      <c r="Z37" s="650">
        <v>1.1000000000000001</v>
      </c>
      <c r="AA37" s="650"/>
      <c r="AB37" s="650"/>
      <c r="AC37" s="650"/>
      <c r="AD37" s="651" t="s">
        <v>128</v>
      </c>
      <c r="AE37" s="651"/>
      <c r="AF37" s="651"/>
      <c r="AG37" s="651"/>
      <c r="AH37" s="651"/>
      <c r="AI37" s="651"/>
      <c r="AJ37" s="651"/>
      <c r="AK37" s="651"/>
      <c r="AL37" s="652" t="s">
        <v>128</v>
      </c>
      <c r="AM37" s="653"/>
      <c r="AN37" s="653"/>
      <c r="AO37" s="654"/>
      <c r="AQ37" s="725" t="s">
        <v>328</v>
      </c>
      <c r="AR37" s="726"/>
      <c r="AS37" s="726"/>
      <c r="AT37" s="726"/>
      <c r="AU37" s="726"/>
      <c r="AV37" s="726"/>
      <c r="AW37" s="726"/>
      <c r="AX37" s="726"/>
      <c r="AY37" s="727"/>
      <c r="AZ37" s="647">
        <v>1908659</v>
      </c>
      <c r="BA37" s="648"/>
      <c r="BB37" s="648"/>
      <c r="BC37" s="648"/>
      <c r="BD37" s="672"/>
      <c r="BE37" s="672"/>
      <c r="BF37" s="702"/>
      <c r="BG37" s="662" t="s">
        <v>329</v>
      </c>
      <c r="BH37" s="663"/>
      <c r="BI37" s="663"/>
      <c r="BJ37" s="663"/>
      <c r="BK37" s="663"/>
      <c r="BL37" s="663"/>
      <c r="BM37" s="663"/>
      <c r="BN37" s="663"/>
      <c r="BO37" s="663"/>
      <c r="BP37" s="663"/>
      <c r="BQ37" s="663"/>
      <c r="BR37" s="663"/>
      <c r="BS37" s="663"/>
      <c r="BT37" s="663"/>
      <c r="BU37" s="664"/>
      <c r="BV37" s="647">
        <v>-122883</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15419</v>
      </c>
      <c r="CS37" s="672"/>
      <c r="CT37" s="672"/>
      <c r="CU37" s="672"/>
      <c r="CV37" s="672"/>
      <c r="CW37" s="672"/>
      <c r="CX37" s="672"/>
      <c r="CY37" s="673"/>
      <c r="CZ37" s="652">
        <v>0</v>
      </c>
      <c r="DA37" s="684"/>
      <c r="DB37" s="684"/>
      <c r="DC37" s="686"/>
      <c r="DD37" s="656">
        <v>15419</v>
      </c>
      <c r="DE37" s="672"/>
      <c r="DF37" s="672"/>
      <c r="DG37" s="672"/>
      <c r="DH37" s="672"/>
      <c r="DI37" s="672"/>
      <c r="DJ37" s="672"/>
      <c r="DK37" s="673"/>
      <c r="DL37" s="656">
        <v>9424</v>
      </c>
      <c r="DM37" s="672"/>
      <c r="DN37" s="672"/>
      <c r="DO37" s="672"/>
      <c r="DP37" s="672"/>
      <c r="DQ37" s="672"/>
      <c r="DR37" s="672"/>
      <c r="DS37" s="672"/>
      <c r="DT37" s="672"/>
      <c r="DU37" s="672"/>
      <c r="DV37" s="673"/>
      <c r="DW37" s="652">
        <v>0</v>
      </c>
      <c r="DX37" s="684"/>
      <c r="DY37" s="684"/>
      <c r="DZ37" s="684"/>
      <c r="EA37" s="684"/>
      <c r="EB37" s="684"/>
      <c r="EC37" s="685"/>
    </row>
    <row r="38" spans="2:133" ht="11.25" customHeight="1" x14ac:dyDescent="0.15">
      <c r="B38" s="644" t="s">
        <v>331</v>
      </c>
      <c r="C38" s="645"/>
      <c r="D38" s="645"/>
      <c r="E38" s="645"/>
      <c r="F38" s="645"/>
      <c r="G38" s="645"/>
      <c r="H38" s="645"/>
      <c r="I38" s="645"/>
      <c r="J38" s="645"/>
      <c r="K38" s="645"/>
      <c r="L38" s="645"/>
      <c r="M38" s="645"/>
      <c r="N38" s="645"/>
      <c r="O38" s="645"/>
      <c r="P38" s="645"/>
      <c r="Q38" s="646"/>
      <c r="R38" s="647">
        <v>1586446</v>
      </c>
      <c r="S38" s="648"/>
      <c r="T38" s="648"/>
      <c r="U38" s="648"/>
      <c r="V38" s="648"/>
      <c r="W38" s="648"/>
      <c r="X38" s="648"/>
      <c r="Y38" s="649"/>
      <c r="Z38" s="650">
        <v>2</v>
      </c>
      <c r="AA38" s="650"/>
      <c r="AB38" s="650"/>
      <c r="AC38" s="650"/>
      <c r="AD38" s="651">
        <v>2682</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1011876</v>
      </c>
      <c r="BA38" s="648"/>
      <c r="BB38" s="648"/>
      <c r="BC38" s="648"/>
      <c r="BD38" s="672"/>
      <c r="BE38" s="672"/>
      <c r="BF38" s="702"/>
      <c r="BG38" s="662" t="s">
        <v>333</v>
      </c>
      <c r="BH38" s="663"/>
      <c r="BI38" s="663"/>
      <c r="BJ38" s="663"/>
      <c r="BK38" s="663"/>
      <c r="BL38" s="663"/>
      <c r="BM38" s="663"/>
      <c r="BN38" s="663"/>
      <c r="BO38" s="663"/>
      <c r="BP38" s="663"/>
      <c r="BQ38" s="663"/>
      <c r="BR38" s="663"/>
      <c r="BS38" s="663"/>
      <c r="BT38" s="663"/>
      <c r="BU38" s="664"/>
      <c r="BV38" s="647">
        <v>18982</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6437300</v>
      </c>
      <c r="CS38" s="648"/>
      <c r="CT38" s="648"/>
      <c r="CU38" s="648"/>
      <c r="CV38" s="648"/>
      <c r="CW38" s="648"/>
      <c r="CX38" s="648"/>
      <c r="CY38" s="649"/>
      <c r="CZ38" s="652">
        <v>8.3000000000000007</v>
      </c>
      <c r="DA38" s="684"/>
      <c r="DB38" s="684"/>
      <c r="DC38" s="686"/>
      <c r="DD38" s="656">
        <v>5318437</v>
      </c>
      <c r="DE38" s="648"/>
      <c r="DF38" s="648"/>
      <c r="DG38" s="648"/>
      <c r="DH38" s="648"/>
      <c r="DI38" s="648"/>
      <c r="DJ38" s="648"/>
      <c r="DK38" s="649"/>
      <c r="DL38" s="656">
        <v>5016455</v>
      </c>
      <c r="DM38" s="648"/>
      <c r="DN38" s="648"/>
      <c r="DO38" s="648"/>
      <c r="DP38" s="648"/>
      <c r="DQ38" s="648"/>
      <c r="DR38" s="648"/>
      <c r="DS38" s="648"/>
      <c r="DT38" s="648"/>
      <c r="DU38" s="648"/>
      <c r="DV38" s="649"/>
      <c r="DW38" s="652">
        <v>14</v>
      </c>
      <c r="DX38" s="684"/>
      <c r="DY38" s="684"/>
      <c r="DZ38" s="684"/>
      <c r="EA38" s="684"/>
      <c r="EB38" s="684"/>
      <c r="EC38" s="685"/>
    </row>
    <row r="39" spans="2:133" ht="11.25" customHeight="1" x14ac:dyDescent="0.15">
      <c r="B39" s="644" t="s">
        <v>335</v>
      </c>
      <c r="C39" s="645"/>
      <c r="D39" s="645"/>
      <c r="E39" s="645"/>
      <c r="F39" s="645"/>
      <c r="G39" s="645"/>
      <c r="H39" s="645"/>
      <c r="I39" s="645"/>
      <c r="J39" s="645"/>
      <c r="K39" s="645"/>
      <c r="L39" s="645"/>
      <c r="M39" s="645"/>
      <c r="N39" s="645"/>
      <c r="O39" s="645"/>
      <c r="P39" s="645"/>
      <c r="Q39" s="646"/>
      <c r="R39" s="647">
        <v>6288900</v>
      </c>
      <c r="S39" s="648"/>
      <c r="T39" s="648"/>
      <c r="U39" s="648"/>
      <c r="V39" s="648"/>
      <c r="W39" s="648"/>
      <c r="X39" s="648"/>
      <c r="Y39" s="649"/>
      <c r="Z39" s="650">
        <v>8</v>
      </c>
      <c r="AA39" s="650"/>
      <c r="AB39" s="650"/>
      <c r="AC39" s="650"/>
      <c r="AD39" s="651" t="s">
        <v>128</v>
      </c>
      <c r="AE39" s="651"/>
      <c r="AF39" s="651"/>
      <c r="AG39" s="651"/>
      <c r="AH39" s="651"/>
      <c r="AI39" s="651"/>
      <c r="AJ39" s="651"/>
      <c r="AK39" s="651"/>
      <c r="AL39" s="652" t="s">
        <v>238</v>
      </c>
      <c r="AM39" s="653"/>
      <c r="AN39" s="653"/>
      <c r="AO39" s="654"/>
      <c r="AQ39" s="725" t="s">
        <v>336</v>
      </c>
      <c r="AR39" s="726"/>
      <c r="AS39" s="726"/>
      <c r="AT39" s="726"/>
      <c r="AU39" s="726"/>
      <c r="AV39" s="726"/>
      <c r="AW39" s="726"/>
      <c r="AX39" s="726"/>
      <c r="AY39" s="727"/>
      <c r="AZ39" s="647">
        <v>127789</v>
      </c>
      <c r="BA39" s="648"/>
      <c r="BB39" s="648"/>
      <c r="BC39" s="648"/>
      <c r="BD39" s="672"/>
      <c r="BE39" s="672"/>
      <c r="BF39" s="702"/>
      <c r="BG39" s="662" t="s">
        <v>337</v>
      </c>
      <c r="BH39" s="663"/>
      <c r="BI39" s="663"/>
      <c r="BJ39" s="663"/>
      <c r="BK39" s="663"/>
      <c r="BL39" s="663"/>
      <c r="BM39" s="663"/>
      <c r="BN39" s="663"/>
      <c r="BO39" s="663"/>
      <c r="BP39" s="663"/>
      <c r="BQ39" s="663"/>
      <c r="BR39" s="663"/>
      <c r="BS39" s="663"/>
      <c r="BT39" s="663"/>
      <c r="BU39" s="664"/>
      <c r="BV39" s="647">
        <v>28828</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921124</v>
      </c>
      <c r="CS39" s="672"/>
      <c r="CT39" s="672"/>
      <c r="CU39" s="672"/>
      <c r="CV39" s="672"/>
      <c r="CW39" s="672"/>
      <c r="CX39" s="672"/>
      <c r="CY39" s="673"/>
      <c r="CZ39" s="652">
        <v>1.2</v>
      </c>
      <c r="DA39" s="684"/>
      <c r="DB39" s="684"/>
      <c r="DC39" s="686"/>
      <c r="DD39" s="656">
        <v>565576</v>
      </c>
      <c r="DE39" s="672"/>
      <c r="DF39" s="672"/>
      <c r="DG39" s="672"/>
      <c r="DH39" s="672"/>
      <c r="DI39" s="672"/>
      <c r="DJ39" s="672"/>
      <c r="DK39" s="673"/>
      <c r="DL39" s="656" t="s">
        <v>128</v>
      </c>
      <c r="DM39" s="672"/>
      <c r="DN39" s="672"/>
      <c r="DO39" s="672"/>
      <c r="DP39" s="672"/>
      <c r="DQ39" s="672"/>
      <c r="DR39" s="672"/>
      <c r="DS39" s="672"/>
      <c r="DT39" s="672"/>
      <c r="DU39" s="672"/>
      <c r="DV39" s="673"/>
      <c r="DW39" s="652" t="s">
        <v>128</v>
      </c>
      <c r="DX39" s="684"/>
      <c r="DY39" s="684"/>
      <c r="DZ39" s="684"/>
      <c r="EA39" s="684"/>
      <c r="EB39" s="684"/>
      <c r="EC39" s="685"/>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238</v>
      </c>
      <c r="AA40" s="650"/>
      <c r="AB40" s="650"/>
      <c r="AC40" s="650"/>
      <c r="AD40" s="651" t="s">
        <v>128</v>
      </c>
      <c r="AE40" s="651"/>
      <c r="AF40" s="651"/>
      <c r="AG40" s="651"/>
      <c r="AH40" s="651"/>
      <c r="AI40" s="651"/>
      <c r="AJ40" s="651"/>
      <c r="AK40" s="651"/>
      <c r="AL40" s="652" t="s">
        <v>128</v>
      </c>
      <c r="AM40" s="653"/>
      <c r="AN40" s="653"/>
      <c r="AO40" s="654"/>
      <c r="AQ40" s="725" t="s">
        <v>340</v>
      </c>
      <c r="AR40" s="726"/>
      <c r="AS40" s="726"/>
      <c r="AT40" s="726"/>
      <c r="AU40" s="726"/>
      <c r="AV40" s="726"/>
      <c r="AW40" s="726"/>
      <c r="AX40" s="726"/>
      <c r="AY40" s="727"/>
      <c r="AZ40" s="647">
        <v>47909</v>
      </c>
      <c r="BA40" s="648"/>
      <c r="BB40" s="648"/>
      <c r="BC40" s="648"/>
      <c r="BD40" s="672"/>
      <c r="BE40" s="672"/>
      <c r="BF40" s="702"/>
      <c r="BG40" s="728" t="s">
        <v>341</v>
      </c>
      <c r="BH40" s="729"/>
      <c r="BI40" s="729"/>
      <c r="BJ40" s="729"/>
      <c r="BK40" s="729"/>
      <c r="BL40" s="236"/>
      <c r="BM40" s="663" t="s">
        <v>342</v>
      </c>
      <c r="BN40" s="663"/>
      <c r="BO40" s="663"/>
      <c r="BP40" s="663"/>
      <c r="BQ40" s="663"/>
      <c r="BR40" s="663"/>
      <c r="BS40" s="663"/>
      <c r="BT40" s="663"/>
      <c r="BU40" s="664"/>
      <c r="BV40" s="647">
        <v>90</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1569305</v>
      </c>
      <c r="CS40" s="648"/>
      <c r="CT40" s="648"/>
      <c r="CU40" s="648"/>
      <c r="CV40" s="648"/>
      <c r="CW40" s="648"/>
      <c r="CX40" s="648"/>
      <c r="CY40" s="649"/>
      <c r="CZ40" s="652">
        <v>2</v>
      </c>
      <c r="DA40" s="684"/>
      <c r="DB40" s="684"/>
      <c r="DC40" s="686"/>
      <c r="DD40" s="656">
        <v>318705</v>
      </c>
      <c r="DE40" s="648"/>
      <c r="DF40" s="648"/>
      <c r="DG40" s="648"/>
      <c r="DH40" s="648"/>
      <c r="DI40" s="648"/>
      <c r="DJ40" s="648"/>
      <c r="DK40" s="649"/>
      <c r="DL40" s="656" t="s">
        <v>238</v>
      </c>
      <c r="DM40" s="648"/>
      <c r="DN40" s="648"/>
      <c r="DO40" s="648"/>
      <c r="DP40" s="648"/>
      <c r="DQ40" s="648"/>
      <c r="DR40" s="648"/>
      <c r="DS40" s="648"/>
      <c r="DT40" s="648"/>
      <c r="DU40" s="648"/>
      <c r="DV40" s="649"/>
      <c r="DW40" s="652" t="s">
        <v>128</v>
      </c>
      <c r="DX40" s="684"/>
      <c r="DY40" s="684"/>
      <c r="DZ40" s="684"/>
      <c r="EA40" s="684"/>
      <c r="EB40" s="684"/>
      <c r="EC40" s="685"/>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238</v>
      </c>
      <c r="AM41" s="653"/>
      <c r="AN41" s="653"/>
      <c r="AO41" s="654"/>
      <c r="AQ41" s="725" t="s">
        <v>345</v>
      </c>
      <c r="AR41" s="726"/>
      <c r="AS41" s="726"/>
      <c r="AT41" s="726"/>
      <c r="AU41" s="726"/>
      <c r="AV41" s="726"/>
      <c r="AW41" s="726"/>
      <c r="AX41" s="726"/>
      <c r="AY41" s="727"/>
      <c r="AZ41" s="647">
        <v>1202506</v>
      </c>
      <c r="BA41" s="648"/>
      <c r="BB41" s="648"/>
      <c r="BC41" s="648"/>
      <c r="BD41" s="672"/>
      <c r="BE41" s="672"/>
      <c r="BF41" s="702"/>
      <c r="BG41" s="728"/>
      <c r="BH41" s="729"/>
      <c r="BI41" s="729"/>
      <c r="BJ41" s="729"/>
      <c r="BK41" s="729"/>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128</v>
      </c>
      <c r="CS41" s="672"/>
      <c r="CT41" s="672"/>
      <c r="CU41" s="672"/>
      <c r="CV41" s="672"/>
      <c r="CW41" s="672"/>
      <c r="CX41" s="672"/>
      <c r="CY41" s="673"/>
      <c r="CZ41" s="652" t="s">
        <v>128</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348</v>
      </c>
      <c r="C42" s="645"/>
      <c r="D42" s="645"/>
      <c r="E42" s="645"/>
      <c r="F42" s="645"/>
      <c r="G42" s="645"/>
      <c r="H42" s="645"/>
      <c r="I42" s="645"/>
      <c r="J42" s="645"/>
      <c r="K42" s="645"/>
      <c r="L42" s="645"/>
      <c r="M42" s="645"/>
      <c r="N42" s="645"/>
      <c r="O42" s="645"/>
      <c r="P42" s="645"/>
      <c r="Q42" s="646"/>
      <c r="R42" s="647">
        <v>1696200</v>
      </c>
      <c r="S42" s="648"/>
      <c r="T42" s="648"/>
      <c r="U42" s="648"/>
      <c r="V42" s="648"/>
      <c r="W42" s="648"/>
      <c r="X42" s="648"/>
      <c r="Y42" s="649"/>
      <c r="Z42" s="650">
        <v>2.2000000000000002</v>
      </c>
      <c r="AA42" s="650"/>
      <c r="AB42" s="650"/>
      <c r="AC42" s="650"/>
      <c r="AD42" s="651" t="s">
        <v>128</v>
      </c>
      <c r="AE42" s="651"/>
      <c r="AF42" s="651"/>
      <c r="AG42" s="651"/>
      <c r="AH42" s="651"/>
      <c r="AI42" s="651"/>
      <c r="AJ42" s="651"/>
      <c r="AK42" s="651"/>
      <c r="AL42" s="652" t="s">
        <v>128</v>
      </c>
      <c r="AM42" s="653"/>
      <c r="AN42" s="653"/>
      <c r="AO42" s="654"/>
      <c r="AQ42" s="746" t="s">
        <v>349</v>
      </c>
      <c r="AR42" s="747"/>
      <c r="AS42" s="747"/>
      <c r="AT42" s="747"/>
      <c r="AU42" s="747"/>
      <c r="AV42" s="747"/>
      <c r="AW42" s="747"/>
      <c r="AX42" s="747"/>
      <c r="AY42" s="748"/>
      <c r="AZ42" s="738">
        <v>5141506</v>
      </c>
      <c r="BA42" s="739"/>
      <c r="BB42" s="739"/>
      <c r="BC42" s="739"/>
      <c r="BD42" s="718"/>
      <c r="BE42" s="718"/>
      <c r="BF42" s="720"/>
      <c r="BG42" s="730"/>
      <c r="BH42" s="731"/>
      <c r="BI42" s="731"/>
      <c r="BJ42" s="731"/>
      <c r="BK42" s="731"/>
      <c r="BL42" s="237"/>
      <c r="BM42" s="675" t="s">
        <v>350</v>
      </c>
      <c r="BN42" s="675"/>
      <c r="BO42" s="675"/>
      <c r="BP42" s="675"/>
      <c r="BQ42" s="675"/>
      <c r="BR42" s="675"/>
      <c r="BS42" s="675"/>
      <c r="BT42" s="675"/>
      <c r="BU42" s="676"/>
      <c r="BV42" s="738">
        <v>377</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8347236</v>
      </c>
      <c r="CS42" s="648"/>
      <c r="CT42" s="648"/>
      <c r="CU42" s="648"/>
      <c r="CV42" s="648"/>
      <c r="CW42" s="648"/>
      <c r="CX42" s="648"/>
      <c r="CY42" s="649"/>
      <c r="CZ42" s="652">
        <v>10.8</v>
      </c>
      <c r="DA42" s="653"/>
      <c r="DB42" s="653"/>
      <c r="DC42" s="665"/>
      <c r="DD42" s="656">
        <v>1426066</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352</v>
      </c>
      <c r="C43" s="689"/>
      <c r="D43" s="689"/>
      <c r="E43" s="689"/>
      <c r="F43" s="689"/>
      <c r="G43" s="689"/>
      <c r="H43" s="689"/>
      <c r="I43" s="689"/>
      <c r="J43" s="689"/>
      <c r="K43" s="689"/>
      <c r="L43" s="689"/>
      <c r="M43" s="689"/>
      <c r="N43" s="689"/>
      <c r="O43" s="689"/>
      <c r="P43" s="689"/>
      <c r="Q43" s="690"/>
      <c r="R43" s="738">
        <v>78273398</v>
      </c>
      <c r="S43" s="739"/>
      <c r="T43" s="739"/>
      <c r="U43" s="739"/>
      <c r="V43" s="739"/>
      <c r="W43" s="739"/>
      <c r="X43" s="739"/>
      <c r="Y43" s="740"/>
      <c r="Z43" s="741">
        <v>100</v>
      </c>
      <c r="AA43" s="741"/>
      <c r="AB43" s="741"/>
      <c r="AC43" s="741"/>
      <c r="AD43" s="742">
        <v>34163026</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240407</v>
      </c>
      <c r="CS43" s="672"/>
      <c r="CT43" s="672"/>
      <c r="CU43" s="672"/>
      <c r="CV43" s="672"/>
      <c r="CW43" s="672"/>
      <c r="CX43" s="672"/>
      <c r="CY43" s="673"/>
      <c r="CZ43" s="652">
        <v>0.3</v>
      </c>
      <c r="DA43" s="684"/>
      <c r="DB43" s="684"/>
      <c r="DC43" s="686"/>
      <c r="DD43" s="656">
        <v>239251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6108102</v>
      </c>
      <c r="CS44" s="648"/>
      <c r="CT44" s="648"/>
      <c r="CU44" s="648"/>
      <c r="CV44" s="648"/>
      <c r="CW44" s="648"/>
      <c r="CX44" s="648"/>
      <c r="CY44" s="649"/>
      <c r="CZ44" s="652">
        <v>7.9</v>
      </c>
      <c r="DA44" s="653"/>
      <c r="DB44" s="653"/>
      <c r="DC44" s="665"/>
      <c r="DD44" s="656">
        <v>1247105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1497450</v>
      </c>
      <c r="CS45" s="672"/>
      <c r="CT45" s="672"/>
      <c r="CU45" s="672"/>
      <c r="CV45" s="672"/>
      <c r="CW45" s="672"/>
      <c r="CX45" s="672"/>
      <c r="CY45" s="673"/>
      <c r="CZ45" s="652">
        <v>1.9</v>
      </c>
      <c r="DA45" s="684"/>
      <c r="DB45" s="684"/>
      <c r="DC45" s="686"/>
      <c r="DD45" s="656">
        <v>239257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4429164</v>
      </c>
      <c r="CS46" s="648"/>
      <c r="CT46" s="648"/>
      <c r="CU46" s="648"/>
      <c r="CV46" s="648"/>
      <c r="CW46" s="648"/>
      <c r="CX46" s="648"/>
      <c r="CY46" s="649"/>
      <c r="CZ46" s="652">
        <v>5.7</v>
      </c>
      <c r="DA46" s="653"/>
      <c r="DB46" s="653"/>
      <c r="DC46" s="665"/>
      <c r="DD46" s="656">
        <v>929041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2239134</v>
      </c>
      <c r="CS47" s="672"/>
      <c r="CT47" s="672"/>
      <c r="CU47" s="672"/>
      <c r="CV47" s="672"/>
      <c r="CW47" s="672"/>
      <c r="CX47" s="672"/>
      <c r="CY47" s="673"/>
      <c r="CZ47" s="652">
        <v>2.9</v>
      </c>
      <c r="DA47" s="684"/>
      <c r="DB47" s="684"/>
      <c r="DC47" s="686"/>
      <c r="DD47" s="656">
        <v>178961</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77342996</v>
      </c>
      <c r="CS49" s="718"/>
      <c r="CT49" s="718"/>
      <c r="CU49" s="718"/>
      <c r="CV49" s="718"/>
      <c r="CW49" s="718"/>
      <c r="CX49" s="718"/>
      <c r="CY49" s="749"/>
      <c r="CZ49" s="743">
        <v>100</v>
      </c>
      <c r="DA49" s="750"/>
      <c r="DB49" s="750"/>
      <c r="DC49" s="751"/>
      <c r="DD49" s="752">
        <v>41231033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jsfVBtXFKCj1MjQ6xFB2ruR20JXqASplMXZ5+2xyWHucaIC2WAqQzpC5buy8O6Qf6SFEsKJeDaJj1NI8CvGMg==" saltValue="sQ5tv1tFmo8LUkA2KRAcF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78082</v>
      </c>
      <c r="R7" s="783"/>
      <c r="S7" s="783"/>
      <c r="T7" s="783"/>
      <c r="U7" s="783"/>
      <c r="V7" s="783">
        <v>77163</v>
      </c>
      <c r="W7" s="783"/>
      <c r="X7" s="783"/>
      <c r="Y7" s="783"/>
      <c r="Z7" s="783"/>
      <c r="AA7" s="783">
        <v>918</v>
      </c>
      <c r="AB7" s="783"/>
      <c r="AC7" s="783"/>
      <c r="AD7" s="783"/>
      <c r="AE7" s="784"/>
      <c r="AF7" s="785">
        <v>276</v>
      </c>
      <c r="AG7" s="786"/>
      <c r="AH7" s="786"/>
      <c r="AI7" s="786"/>
      <c r="AJ7" s="787"/>
      <c r="AK7" s="822">
        <v>704</v>
      </c>
      <c r="AL7" s="823"/>
      <c r="AM7" s="823"/>
      <c r="AN7" s="823"/>
      <c r="AO7" s="823"/>
      <c r="AP7" s="823">
        <v>77572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579</v>
      </c>
      <c r="BT7" s="827"/>
      <c r="BU7" s="827"/>
      <c r="BV7" s="827"/>
      <c r="BW7" s="827"/>
      <c r="BX7" s="827"/>
      <c r="BY7" s="827"/>
      <c r="BZ7" s="827"/>
      <c r="CA7" s="827"/>
      <c r="CB7" s="827"/>
      <c r="CC7" s="827"/>
      <c r="CD7" s="827"/>
      <c r="CE7" s="827"/>
      <c r="CF7" s="827"/>
      <c r="CG7" s="828"/>
      <c r="CH7" s="819">
        <v>43</v>
      </c>
      <c r="CI7" s="820"/>
      <c r="CJ7" s="820"/>
      <c r="CK7" s="820"/>
      <c r="CL7" s="821"/>
      <c r="CM7" s="819">
        <v>581</v>
      </c>
      <c r="CN7" s="820"/>
      <c r="CO7" s="820"/>
      <c r="CP7" s="820"/>
      <c r="CQ7" s="821"/>
      <c r="CR7" s="819">
        <v>200</v>
      </c>
      <c r="CS7" s="820"/>
      <c r="CT7" s="820"/>
      <c r="CU7" s="820"/>
      <c r="CV7" s="821"/>
      <c r="CW7" s="819" t="s">
        <v>578</v>
      </c>
      <c r="CX7" s="820"/>
      <c r="CY7" s="820"/>
      <c r="CZ7" s="820"/>
      <c r="DA7" s="821"/>
      <c r="DB7" s="819" t="s">
        <v>512</v>
      </c>
      <c r="DC7" s="820"/>
      <c r="DD7" s="820"/>
      <c r="DE7" s="820"/>
      <c r="DF7" s="821"/>
      <c r="DG7" s="819" t="s">
        <v>512</v>
      </c>
      <c r="DH7" s="820"/>
      <c r="DI7" s="820"/>
      <c r="DJ7" s="820"/>
      <c r="DK7" s="821"/>
      <c r="DL7" s="819" t="s">
        <v>512</v>
      </c>
      <c r="DM7" s="820"/>
      <c r="DN7" s="820"/>
      <c r="DO7" s="820"/>
      <c r="DP7" s="821"/>
      <c r="DQ7" s="819" t="s">
        <v>512</v>
      </c>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201</v>
      </c>
      <c r="R8" s="807"/>
      <c r="S8" s="807"/>
      <c r="T8" s="807"/>
      <c r="U8" s="807"/>
      <c r="V8" s="807">
        <v>189</v>
      </c>
      <c r="W8" s="807"/>
      <c r="X8" s="807"/>
      <c r="Y8" s="807"/>
      <c r="Z8" s="807"/>
      <c r="AA8" s="807">
        <v>12</v>
      </c>
      <c r="AB8" s="807"/>
      <c r="AC8" s="807"/>
      <c r="AD8" s="807"/>
      <c r="AE8" s="808"/>
      <c r="AF8" s="809">
        <v>12</v>
      </c>
      <c r="AG8" s="810"/>
      <c r="AH8" s="810"/>
      <c r="AI8" s="810"/>
      <c r="AJ8" s="811"/>
      <c r="AK8" s="812" t="s">
        <v>578</v>
      </c>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580</v>
      </c>
      <c r="BT8" s="817"/>
      <c r="BU8" s="817"/>
      <c r="BV8" s="817"/>
      <c r="BW8" s="817"/>
      <c r="BX8" s="817"/>
      <c r="BY8" s="817"/>
      <c r="BZ8" s="817"/>
      <c r="CA8" s="817"/>
      <c r="CB8" s="817"/>
      <c r="CC8" s="817"/>
      <c r="CD8" s="817"/>
      <c r="CE8" s="817"/>
      <c r="CF8" s="817"/>
      <c r="CG8" s="818"/>
      <c r="CH8" s="829">
        <v>39</v>
      </c>
      <c r="CI8" s="830"/>
      <c r="CJ8" s="830"/>
      <c r="CK8" s="830"/>
      <c r="CL8" s="831"/>
      <c r="CM8" s="829">
        <v>778</v>
      </c>
      <c r="CN8" s="830"/>
      <c r="CO8" s="830"/>
      <c r="CP8" s="830"/>
      <c r="CQ8" s="831"/>
      <c r="CR8" s="829">
        <v>150</v>
      </c>
      <c r="CS8" s="830"/>
      <c r="CT8" s="830"/>
      <c r="CU8" s="830"/>
      <c r="CV8" s="831"/>
      <c r="CW8" s="829" t="s">
        <v>585</v>
      </c>
      <c r="CX8" s="830"/>
      <c r="CY8" s="830"/>
      <c r="CZ8" s="830"/>
      <c r="DA8" s="831"/>
      <c r="DB8" s="829" t="s">
        <v>512</v>
      </c>
      <c r="DC8" s="830"/>
      <c r="DD8" s="830"/>
      <c r="DE8" s="830"/>
      <c r="DF8" s="831"/>
      <c r="DG8" s="829" t="s">
        <v>512</v>
      </c>
      <c r="DH8" s="830"/>
      <c r="DI8" s="830"/>
      <c r="DJ8" s="830"/>
      <c r="DK8" s="831"/>
      <c r="DL8" s="829" t="s">
        <v>512</v>
      </c>
      <c r="DM8" s="830"/>
      <c r="DN8" s="830"/>
      <c r="DO8" s="830"/>
      <c r="DP8" s="831"/>
      <c r="DQ8" s="829" t="s">
        <v>512</v>
      </c>
      <c r="DR8" s="830"/>
      <c r="DS8" s="830"/>
      <c r="DT8" s="830"/>
      <c r="DU8" s="831"/>
      <c r="DV8" s="832"/>
      <c r="DW8" s="833"/>
      <c r="DX8" s="833"/>
      <c r="DY8" s="833"/>
      <c r="DZ8" s="834"/>
      <c r="EA8" s="256"/>
    </row>
    <row r="9" spans="1:131" s="257" customFormat="1" ht="26.25" customHeight="1" x14ac:dyDescent="0.15">
      <c r="A9" s="263">
        <v>3</v>
      </c>
      <c r="B9" s="803" t="s">
        <v>387</v>
      </c>
      <c r="C9" s="804"/>
      <c r="D9" s="804"/>
      <c r="E9" s="804"/>
      <c r="F9" s="804"/>
      <c r="G9" s="804"/>
      <c r="H9" s="804"/>
      <c r="I9" s="804"/>
      <c r="J9" s="804"/>
      <c r="K9" s="804"/>
      <c r="L9" s="804"/>
      <c r="M9" s="804"/>
      <c r="N9" s="804"/>
      <c r="O9" s="804"/>
      <c r="P9" s="805"/>
      <c r="Q9" s="806">
        <v>72</v>
      </c>
      <c r="R9" s="807"/>
      <c r="S9" s="807"/>
      <c r="T9" s="807"/>
      <c r="U9" s="807"/>
      <c r="V9" s="807">
        <v>72</v>
      </c>
      <c r="W9" s="807"/>
      <c r="X9" s="807"/>
      <c r="Y9" s="807"/>
      <c r="Z9" s="807"/>
      <c r="AA9" s="807" t="s">
        <v>578</v>
      </c>
      <c r="AB9" s="807"/>
      <c r="AC9" s="807"/>
      <c r="AD9" s="807"/>
      <c r="AE9" s="808"/>
      <c r="AF9" s="809" t="s">
        <v>128</v>
      </c>
      <c r="AG9" s="810"/>
      <c r="AH9" s="810"/>
      <c r="AI9" s="810"/>
      <c r="AJ9" s="811"/>
      <c r="AK9" s="812">
        <v>60</v>
      </c>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581</v>
      </c>
      <c r="BT9" s="817"/>
      <c r="BU9" s="817"/>
      <c r="BV9" s="817"/>
      <c r="BW9" s="817"/>
      <c r="BX9" s="817"/>
      <c r="BY9" s="817"/>
      <c r="BZ9" s="817"/>
      <c r="CA9" s="817"/>
      <c r="CB9" s="817"/>
      <c r="CC9" s="817"/>
      <c r="CD9" s="817"/>
      <c r="CE9" s="817"/>
      <c r="CF9" s="817"/>
      <c r="CG9" s="818"/>
      <c r="CH9" s="829">
        <v>-6</v>
      </c>
      <c r="CI9" s="830"/>
      <c r="CJ9" s="830"/>
      <c r="CK9" s="830"/>
      <c r="CL9" s="831"/>
      <c r="CM9" s="829">
        <v>79</v>
      </c>
      <c r="CN9" s="830"/>
      <c r="CO9" s="830"/>
      <c r="CP9" s="830"/>
      <c r="CQ9" s="831"/>
      <c r="CR9" s="829">
        <v>3</v>
      </c>
      <c r="CS9" s="830"/>
      <c r="CT9" s="830"/>
      <c r="CU9" s="830"/>
      <c r="CV9" s="831"/>
      <c r="CW9" s="829">
        <v>30</v>
      </c>
      <c r="CX9" s="830"/>
      <c r="CY9" s="830"/>
      <c r="CZ9" s="830"/>
      <c r="DA9" s="831"/>
      <c r="DB9" s="829" t="s">
        <v>512</v>
      </c>
      <c r="DC9" s="830"/>
      <c r="DD9" s="830"/>
      <c r="DE9" s="830"/>
      <c r="DF9" s="831"/>
      <c r="DG9" s="829" t="s">
        <v>512</v>
      </c>
      <c r="DH9" s="830"/>
      <c r="DI9" s="830"/>
      <c r="DJ9" s="830"/>
      <c r="DK9" s="831"/>
      <c r="DL9" s="829" t="s">
        <v>512</v>
      </c>
      <c r="DM9" s="830"/>
      <c r="DN9" s="830"/>
      <c r="DO9" s="830"/>
      <c r="DP9" s="831"/>
      <c r="DQ9" s="829" t="s">
        <v>512</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582</v>
      </c>
      <c r="BT10" s="817"/>
      <c r="BU10" s="817"/>
      <c r="BV10" s="817"/>
      <c r="BW10" s="817"/>
      <c r="BX10" s="817"/>
      <c r="BY10" s="817"/>
      <c r="BZ10" s="817"/>
      <c r="CA10" s="817"/>
      <c r="CB10" s="817"/>
      <c r="CC10" s="817"/>
      <c r="CD10" s="817"/>
      <c r="CE10" s="817"/>
      <c r="CF10" s="817"/>
      <c r="CG10" s="818"/>
      <c r="CH10" s="829">
        <v>-20</v>
      </c>
      <c r="CI10" s="830"/>
      <c r="CJ10" s="830"/>
      <c r="CK10" s="830"/>
      <c r="CL10" s="831"/>
      <c r="CM10" s="829">
        <v>864</v>
      </c>
      <c r="CN10" s="830"/>
      <c r="CO10" s="830"/>
      <c r="CP10" s="830"/>
      <c r="CQ10" s="831"/>
      <c r="CR10" s="829">
        <v>50</v>
      </c>
      <c r="CS10" s="830"/>
      <c r="CT10" s="830"/>
      <c r="CU10" s="830"/>
      <c r="CV10" s="831"/>
      <c r="CW10" s="829" t="s">
        <v>578</v>
      </c>
      <c r="CX10" s="830"/>
      <c r="CY10" s="830"/>
      <c r="CZ10" s="830"/>
      <c r="DA10" s="831"/>
      <c r="DB10" s="829" t="s">
        <v>512</v>
      </c>
      <c r="DC10" s="830"/>
      <c r="DD10" s="830"/>
      <c r="DE10" s="830"/>
      <c r="DF10" s="831"/>
      <c r="DG10" s="829" t="s">
        <v>512</v>
      </c>
      <c r="DH10" s="830"/>
      <c r="DI10" s="830"/>
      <c r="DJ10" s="830"/>
      <c r="DK10" s="831"/>
      <c r="DL10" s="829" t="s">
        <v>512</v>
      </c>
      <c r="DM10" s="830"/>
      <c r="DN10" s="830"/>
      <c r="DO10" s="830"/>
      <c r="DP10" s="831"/>
      <c r="DQ10" s="829" t="s">
        <v>512</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583</v>
      </c>
      <c r="BT11" s="817"/>
      <c r="BU11" s="817"/>
      <c r="BV11" s="817"/>
      <c r="BW11" s="817"/>
      <c r="BX11" s="817"/>
      <c r="BY11" s="817"/>
      <c r="BZ11" s="817"/>
      <c r="CA11" s="817"/>
      <c r="CB11" s="817"/>
      <c r="CC11" s="817"/>
      <c r="CD11" s="817"/>
      <c r="CE11" s="817"/>
      <c r="CF11" s="817"/>
      <c r="CG11" s="818"/>
      <c r="CH11" s="829">
        <v>-59</v>
      </c>
      <c r="CI11" s="830"/>
      <c r="CJ11" s="830"/>
      <c r="CK11" s="830"/>
      <c r="CL11" s="831"/>
      <c r="CM11" s="829">
        <v>724</v>
      </c>
      <c r="CN11" s="830"/>
      <c r="CO11" s="830"/>
      <c r="CP11" s="830"/>
      <c r="CQ11" s="831"/>
      <c r="CR11" s="829">
        <v>275</v>
      </c>
      <c r="CS11" s="830"/>
      <c r="CT11" s="830"/>
      <c r="CU11" s="830"/>
      <c r="CV11" s="831"/>
      <c r="CW11" s="829">
        <v>123</v>
      </c>
      <c r="CX11" s="830"/>
      <c r="CY11" s="830"/>
      <c r="CZ11" s="830"/>
      <c r="DA11" s="831"/>
      <c r="DB11" s="829" t="s">
        <v>512</v>
      </c>
      <c r="DC11" s="830"/>
      <c r="DD11" s="830"/>
      <c r="DE11" s="830"/>
      <c r="DF11" s="831"/>
      <c r="DG11" s="829" t="s">
        <v>512</v>
      </c>
      <c r="DH11" s="830"/>
      <c r="DI11" s="830"/>
      <c r="DJ11" s="830"/>
      <c r="DK11" s="831"/>
      <c r="DL11" s="829" t="s">
        <v>512</v>
      </c>
      <c r="DM11" s="830"/>
      <c r="DN11" s="830"/>
      <c r="DO11" s="830"/>
      <c r="DP11" s="831"/>
      <c r="DQ11" s="829" t="s">
        <v>512</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584</v>
      </c>
      <c r="BT12" s="817"/>
      <c r="BU12" s="817"/>
      <c r="BV12" s="817"/>
      <c r="BW12" s="817"/>
      <c r="BX12" s="817"/>
      <c r="BY12" s="817"/>
      <c r="BZ12" s="817"/>
      <c r="CA12" s="817"/>
      <c r="CB12" s="817"/>
      <c r="CC12" s="817"/>
      <c r="CD12" s="817"/>
      <c r="CE12" s="817"/>
      <c r="CF12" s="817"/>
      <c r="CG12" s="818"/>
      <c r="CH12" s="829">
        <v>114</v>
      </c>
      <c r="CI12" s="830"/>
      <c r="CJ12" s="830"/>
      <c r="CK12" s="830"/>
      <c r="CL12" s="831"/>
      <c r="CM12" s="829">
        <v>3843</v>
      </c>
      <c r="CN12" s="830"/>
      <c r="CO12" s="830"/>
      <c r="CP12" s="830"/>
      <c r="CQ12" s="831"/>
      <c r="CR12" s="829">
        <v>2175</v>
      </c>
      <c r="CS12" s="830"/>
      <c r="CT12" s="830"/>
      <c r="CU12" s="830"/>
      <c r="CV12" s="831"/>
      <c r="CW12" s="829">
        <v>432</v>
      </c>
      <c r="CX12" s="830"/>
      <c r="CY12" s="830"/>
      <c r="CZ12" s="830"/>
      <c r="DA12" s="831"/>
      <c r="DB12" s="829" t="s">
        <v>512</v>
      </c>
      <c r="DC12" s="830"/>
      <c r="DD12" s="830"/>
      <c r="DE12" s="830"/>
      <c r="DF12" s="831"/>
      <c r="DG12" s="829" t="s">
        <v>512</v>
      </c>
      <c r="DH12" s="830"/>
      <c r="DI12" s="830"/>
      <c r="DJ12" s="830"/>
      <c r="DK12" s="831"/>
      <c r="DL12" s="829" t="s">
        <v>512</v>
      </c>
      <c r="DM12" s="830"/>
      <c r="DN12" s="830"/>
      <c r="DO12" s="830"/>
      <c r="DP12" s="831"/>
      <c r="DQ12" s="829" t="s">
        <v>512</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78281</v>
      </c>
      <c r="R23" s="842"/>
      <c r="S23" s="842"/>
      <c r="T23" s="842"/>
      <c r="U23" s="842"/>
      <c r="V23" s="842">
        <v>77351</v>
      </c>
      <c r="W23" s="842"/>
      <c r="X23" s="842"/>
      <c r="Y23" s="842"/>
      <c r="Z23" s="842"/>
      <c r="AA23" s="842">
        <v>930</v>
      </c>
      <c r="AB23" s="842"/>
      <c r="AC23" s="842"/>
      <c r="AD23" s="842"/>
      <c r="AE23" s="843"/>
      <c r="AF23" s="844">
        <v>288</v>
      </c>
      <c r="AG23" s="842"/>
      <c r="AH23" s="842"/>
      <c r="AI23" s="842"/>
      <c r="AJ23" s="845"/>
      <c r="AK23" s="846"/>
      <c r="AL23" s="847"/>
      <c r="AM23" s="847"/>
      <c r="AN23" s="847"/>
      <c r="AO23" s="847"/>
      <c r="AP23" s="842">
        <v>77572</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15265</v>
      </c>
      <c r="R28" s="871"/>
      <c r="S28" s="871"/>
      <c r="T28" s="871"/>
      <c r="U28" s="871"/>
      <c r="V28" s="871">
        <v>15184</v>
      </c>
      <c r="W28" s="871"/>
      <c r="X28" s="871"/>
      <c r="Y28" s="871"/>
      <c r="Z28" s="871"/>
      <c r="AA28" s="871">
        <v>81</v>
      </c>
      <c r="AB28" s="871"/>
      <c r="AC28" s="871"/>
      <c r="AD28" s="871"/>
      <c r="AE28" s="872"/>
      <c r="AF28" s="873">
        <v>81</v>
      </c>
      <c r="AG28" s="871"/>
      <c r="AH28" s="871"/>
      <c r="AI28" s="871"/>
      <c r="AJ28" s="874"/>
      <c r="AK28" s="875">
        <v>1261</v>
      </c>
      <c r="AL28" s="866"/>
      <c r="AM28" s="866"/>
      <c r="AN28" s="866"/>
      <c r="AO28" s="866"/>
      <c r="AP28" s="866" t="s">
        <v>586</v>
      </c>
      <c r="AQ28" s="866"/>
      <c r="AR28" s="866"/>
      <c r="AS28" s="866"/>
      <c r="AT28" s="866"/>
      <c r="AU28" s="866" t="s">
        <v>586</v>
      </c>
      <c r="AV28" s="866"/>
      <c r="AW28" s="866"/>
      <c r="AX28" s="866"/>
      <c r="AY28" s="866"/>
      <c r="AZ28" s="867" t="s">
        <v>586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71</v>
      </c>
      <c r="R29" s="807"/>
      <c r="S29" s="807"/>
      <c r="T29" s="807"/>
      <c r="U29" s="807"/>
      <c r="V29" s="807">
        <v>71</v>
      </c>
      <c r="W29" s="807"/>
      <c r="X29" s="807"/>
      <c r="Y29" s="807"/>
      <c r="Z29" s="807"/>
      <c r="AA29" s="807" t="s">
        <v>586</v>
      </c>
      <c r="AB29" s="807"/>
      <c r="AC29" s="807"/>
      <c r="AD29" s="807"/>
      <c r="AE29" s="808"/>
      <c r="AF29" s="809" t="s">
        <v>128</v>
      </c>
      <c r="AG29" s="810"/>
      <c r="AH29" s="810"/>
      <c r="AI29" s="810"/>
      <c r="AJ29" s="811"/>
      <c r="AK29" s="878" t="s">
        <v>586</v>
      </c>
      <c r="AL29" s="879"/>
      <c r="AM29" s="879"/>
      <c r="AN29" s="879"/>
      <c r="AO29" s="879"/>
      <c r="AP29" s="879">
        <v>148</v>
      </c>
      <c r="AQ29" s="879"/>
      <c r="AR29" s="879"/>
      <c r="AS29" s="879"/>
      <c r="AT29" s="879"/>
      <c r="AU29" s="879" t="s">
        <v>586</v>
      </c>
      <c r="AV29" s="879"/>
      <c r="AW29" s="879"/>
      <c r="AX29" s="879"/>
      <c r="AY29" s="879"/>
      <c r="AZ29" s="880" t="s">
        <v>512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16695</v>
      </c>
      <c r="R30" s="807"/>
      <c r="S30" s="807"/>
      <c r="T30" s="807"/>
      <c r="U30" s="807"/>
      <c r="V30" s="807">
        <v>16545</v>
      </c>
      <c r="W30" s="807"/>
      <c r="X30" s="807"/>
      <c r="Y30" s="807"/>
      <c r="Z30" s="807"/>
      <c r="AA30" s="807">
        <v>150</v>
      </c>
      <c r="AB30" s="807"/>
      <c r="AC30" s="807"/>
      <c r="AD30" s="807"/>
      <c r="AE30" s="808"/>
      <c r="AF30" s="809">
        <v>150</v>
      </c>
      <c r="AG30" s="810"/>
      <c r="AH30" s="810"/>
      <c r="AI30" s="810"/>
      <c r="AJ30" s="811"/>
      <c r="AK30" s="878">
        <v>2529</v>
      </c>
      <c r="AL30" s="879"/>
      <c r="AM30" s="879"/>
      <c r="AN30" s="879"/>
      <c r="AO30" s="879"/>
      <c r="AP30" s="879" t="s">
        <v>586</v>
      </c>
      <c r="AQ30" s="879"/>
      <c r="AR30" s="879"/>
      <c r="AS30" s="879"/>
      <c r="AT30" s="879"/>
      <c r="AU30" s="879" t="s">
        <v>586</v>
      </c>
      <c r="AV30" s="879"/>
      <c r="AW30" s="879"/>
      <c r="AX30" s="879"/>
      <c r="AY30" s="879"/>
      <c r="AZ30" s="880" t="s">
        <v>512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2425</v>
      </c>
      <c r="R31" s="807"/>
      <c r="S31" s="807"/>
      <c r="T31" s="807"/>
      <c r="U31" s="807"/>
      <c r="V31" s="807">
        <v>2374</v>
      </c>
      <c r="W31" s="807"/>
      <c r="X31" s="807"/>
      <c r="Y31" s="807"/>
      <c r="Z31" s="807"/>
      <c r="AA31" s="807">
        <v>50</v>
      </c>
      <c r="AB31" s="807"/>
      <c r="AC31" s="807"/>
      <c r="AD31" s="807"/>
      <c r="AE31" s="808"/>
      <c r="AF31" s="809">
        <v>50</v>
      </c>
      <c r="AG31" s="810"/>
      <c r="AH31" s="810"/>
      <c r="AI31" s="810"/>
      <c r="AJ31" s="811"/>
      <c r="AK31" s="878">
        <v>611</v>
      </c>
      <c r="AL31" s="879"/>
      <c r="AM31" s="879"/>
      <c r="AN31" s="879"/>
      <c r="AO31" s="879"/>
      <c r="AP31" s="879" t="s">
        <v>587</v>
      </c>
      <c r="AQ31" s="879"/>
      <c r="AR31" s="879"/>
      <c r="AS31" s="879"/>
      <c r="AT31" s="879"/>
      <c r="AU31" s="879" t="s">
        <v>586</v>
      </c>
      <c r="AV31" s="879"/>
      <c r="AW31" s="879"/>
      <c r="AX31" s="879"/>
      <c r="AY31" s="879"/>
      <c r="AZ31" s="880" t="s">
        <v>512</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3838</v>
      </c>
      <c r="R32" s="807"/>
      <c r="S32" s="807"/>
      <c r="T32" s="807"/>
      <c r="U32" s="807"/>
      <c r="V32" s="807">
        <v>3620</v>
      </c>
      <c r="W32" s="807"/>
      <c r="X32" s="807"/>
      <c r="Y32" s="807"/>
      <c r="Z32" s="807"/>
      <c r="AA32" s="807">
        <v>218</v>
      </c>
      <c r="AB32" s="807"/>
      <c r="AC32" s="807"/>
      <c r="AD32" s="807"/>
      <c r="AE32" s="808"/>
      <c r="AF32" s="809">
        <v>2760</v>
      </c>
      <c r="AG32" s="810"/>
      <c r="AH32" s="810"/>
      <c r="AI32" s="810"/>
      <c r="AJ32" s="811"/>
      <c r="AK32" s="878">
        <v>128</v>
      </c>
      <c r="AL32" s="879"/>
      <c r="AM32" s="879"/>
      <c r="AN32" s="879"/>
      <c r="AO32" s="879"/>
      <c r="AP32" s="879">
        <v>4627</v>
      </c>
      <c r="AQ32" s="879"/>
      <c r="AR32" s="879"/>
      <c r="AS32" s="879"/>
      <c r="AT32" s="879"/>
      <c r="AU32" s="879">
        <v>1013</v>
      </c>
      <c r="AV32" s="879"/>
      <c r="AW32" s="879"/>
      <c r="AX32" s="879"/>
      <c r="AY32" s="879"/>
      <c r="AZ32" s="880" t="s">
        <v>512</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13589</v>
      </c>
      <c r="R33" s="807"/>
      <c r="S33" s="807"/>
      <c r="T33" s="807"/>
      <c r="U33" s="807"/>
      <c r="V33" s="807">
        <v>13608</v>
      </c>
      <c r="W33" s="807"/>
      <c r="X33" s="807"/>
      <c r="Y33" s="807"/>
      <c r="Z33" s="807"/>
      <c r="AA33" s="807">
        <v>-19</v>
      </c>
      <c r="AB33" s="807"/>
      <c r="AC33" s="807"/>
      <c r="AD33" s="807"/>
      <c r="AE33" s="808"/>
      <c r="AF33" s="809">
        <v>4765</v>
      </c>
      <c r="AG33" s="810"/>
      <c r="AH33" s="810"/>
      <c r="AI33" s="810"/>
      <c r="AJ33" s="811"/>
      <c r="AK33" s="878">
        <v>1938</v>
      </c>
      <c r="AL33" s="879"/>
      <c r="AM33" s="879"/>
      <c r="AN33" s="879"/>
      <c r="AO33" s="879"/>
      <c r="AP33" s="879">
        <v>3928</v>
      </c>
      <c r="AQ33" s="879"/>
      <c r="AR33" s="879"/>
      <c r="AS33" s="879"/>
      <c r="AT33" s="879"/>
      <c r="AU33" s="879">
        <v>2333</v>
      </c>
      <c r="AV33" s="879"/>
      <c r="AW33" s="879"/>
      <c r="AX33" s="879"/>
      <c r="AY33" s="879"/>
      <c r="AZ33" s="880" t="s">
        <v>512</v>
      </c>
      <c r="BA33" s="880"/>
      <c r="BB33" s="880"/>
      <c r="BC33" s="880"/>
      <c r="BD33" s="880"/>
      <c r="BE33" s="876" t="s">
        <v>406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1742</v>
      </c>
      <c r="R34" s="807"/>
      <c r="S34" s="807"/>
      <c r="T34" s="807"/>
      <c r="U34" s="807"/>
      <c r="V34" s="807">
        <v>1723</v>
      </c>
      <c r="W34" s="807"/>
      <c r="X34" s="807"/>
      <c r="Y34" s="807"/>
      <c r="Z34" s="807"/>
      <c r="AA34" s="807">
        <v>19</v>
      </c>
      <c r="AB34" s="807"/>
      <c r="AC34" s="807"/>
      <c r="AD34" s="807"/>
      <c r="AE34" s="808"/>
      <c r="AF34" s="809">
        <v>198</v>
      </c>
      <c r="AG34" s="810"/>
      <c r="AH34" s="810"/>
      <c r="AI34" s="810"/>
      <c r="AJ34" s="811"/>
      <c r="AK34" s="878">
        <v>944</v>
      </c>
      <c r="AL34" s="879"/>
      <c r="AM34" s="879"/>
      <c r="AN34" s="879"/>
      <c r="AO34" s="879"/>
      <c r="AP34" s="879">
        <v>10564</v>
      </c>
      <c r="AQ34" s="879"/>
      <c r="AR34" s="879"/>
      <c r="AS34" s="879"/>
      <c r="AT34" s="879"/>
      <c r="AU34" s="879">
        <v>9243</v>
      </c>
      <c r="AV34" s="879"/>
      <c r="AW34" s="879"/>
      <c r="AX34" s="879"/>
      <c r="AY34" s="879"/>
      <c r="AZ34" s="880" t="s">
        <v>512</v>
      </c>
      <c r="BA34" s="880"/>
      <c r="BB34" s="880"/>
      <c r="BC34" s="880"/>
      <c r="BD34" s="880"/>
      <c r="BE34" s="876" t="s">
        <v>406</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409</v>
      </c>
      <c r="C35" s="804"/>
      <c r="D35" s="804"/>
      <c r="E35" s="804"/>
      <c r="F35" s="804"/>
      <c r="G35" s="804"/>
      <c r="H35" s="804"/>
      <c r="I35" s="804"/>
      <c r="J35" s="804"/>
      <c r="K35" s="804"/>
      <c r="L35" s="804"/>
      <c r="M35" s="804"/>
      <c r="N35" s="804"/>
      <c r="O35" s="804"/>
      <c r="P35" s="805"/>
      <c r="Q35" s="806">
        <v>48</v>
      </c>
      <c r="R35" s="807"/>
      <c r="S35" s="807"/>
      <c r="T35" s="807"/>
      <c r="U35" s="807"/>
      <c r="V35" s="807">
        <v>48</v>
      </c>
      <c r="W35" s="807"/>
      <c r="X35" s="807"/>
      <c r="Y35" s="807"/>
      <c r="Z35" s="807"/>
      <c r="AA35" s="807" t="s">
        <v>586</v>
      </c>
      <c r="AB35" s="807"/>
      <c r="AC35" s="807"/>
      <c r="AD35" s="807"/>
      <c r="AE35" s="808"/>
      <c r="AF35" s="809" t="s">
        <v>128</v>
      </c>
      <c r="AG35" s="810"/>
      <c r="AH35" s="810"/>
      <c r="AI35" s="810"/>
      <c r="AJ35" s="811"/>
      <c r="AK35" s="878">
        <v>48</v>
      </c>
      <c r="AL35" s="879"/>
      <c r="AM35" s="879"/>
      <c r="AN35" s="879"/>
      <c r="AO35" s="879"/>
      <c r="AP35" s="879">
        <v>87</v>
      </c>
      <c r="AQ35" s="879"/>
      <c r="AR35" s="879"/>
      <c r="AS35" s="879"/>
      <c r="AT35" s="879"/>
      <c r="AU35" s="879">
        <v>62</v>
      </c>
      <c r="AV35" s="879"/>
      <c r="AW35" s="879"/>
      <c r="AX35" s="879"/>
      <c r="AY35" s="879"/>
      <c r="AZ35" s="880" t="s">
        <v>512</v>
      </c>
      <c r="BA35" s="880"/>
      <c r="BB35" s="880"/>
      <c r="BC35" s="880"/>
      <c r="BD35" s="880"/>
      <c r="BE35" s="876" t="s">
        <v>410</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411</v>
      </c>
      <c r="C36" s="804"/>
      <c r="D36" s="804"/>
      <c r="E36" s="804"/>
      <c r="F36" s="804"/>
      <c r="G36" s="804"/>
      <c r="H36" s="804"/>
      <c r="I36" s="804"/>
      <c r="J36" s="804"/>
      <c r="K36" s="804"/>
      <c r="L36" s="804"/>
      <c r="M36" s="804"/>
      <c r="N36" s="804"/>
      <c r="O36" s="804"/>
      <c r="P36" s="805"/>
      <c r="Q36" s="806">
        <v>38</v>
      </c>
      <c r="R36" s="807"/>
      <c r="S36" s="807"/>
      <c r="T36" s="807"/>
      <c r="U36" s="807"/>
      <c r="V36" s="807">
        <v>38</v>
      </c>
      <c r="W36" s="807"/>
      <c r="X36" s="807"/>
      <c r="Y36" s="807"/>
      <c r="Z36" s="807"/>
      <c r="AA36" s="807" t="s">
        <v>586</v>
      </c>
      <c r="AB36" s="807"/>
      <c r="AC36" s="807"/>
      <c r="AD36" s="807"/>
      <c r="AE36" s="808"/>
      <c r="AF36" s="809" t="s">
        <v>128</v>
      </c>
      <c r="AG36" s="810"/>
      <c r="AH36" s="810"/>
      <c r="AI36" s="810"/>
      <c r="AJ36" s="811"/>
      <c r="AK36" s="878">
        <v>26</v>
      </c>
      <c r="AL36" s="879"/>
      <c r="AM36" s="879"/>
      <c r="AN36" s="879"/>
      <c r="AO36" s="879"/>
      <c r="AP36" s="879">
        <v>72</v>
      </c>
      <c r="AQ36" s="879"/>
      <c r="AR36" s="879"/>
      <c r="AS36" s="879"/>
      <c r="AT36" s="879"/>
      <c r="AU36" s="879">
        <v>72</v>
      </c>
      <c r="AV36" s="879"/>
      <c r="AW36" s="879"/>
      <c r="AX36" s="879"/>
      <c r="AY36" s="879"/>
      <c r="AZ36" s="880" t="s">
        <v>512</v>
      </c>
      <c r="BA36" s="880"/>
      <c r="BB36" s="880"/>
      <c r="BC36" s="880"/>
      <c r="BD36" s="880"/>
      <c r="BE36" s="876" t="s">
        <v>410</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412</v>
      </c>
      <c r="C37" s="804"/>
      <c r="D37" s="804"/>
      <c r="E37" s="804"/>
      <c r="F37" s="804"/>
      <c r="G37" s="804"/>
      <c r="H37" s="804"/>
      <c r="I37" s="804"/>
      <c r="J37" s="804"/>
      <c r="K37" s="804"/>
      <c r="L37" s="804"/>
      <c r="M37" s="804"/>
      <c r="N37" s="804"/>
      <c r="O37" s="804"/>
      <c r="P37" s="805"/>
      <c r="Q37" s="806">
        <v>25</v>
      </c>
      <c r="R37" s="807"/>
      <c r="S37" s="807"/>
      <c r="T37" s="807"/>
      <c r="U37" s="807"/>
      <c r="V37" s="807">
        <v>25</v>
      </c>
      <c r="W37" s="807"/>
      <c r="X37" s="807"/>
      <c r="Y37" s="807"/>
      <c r="Z37" s="807"/>
      <c r="AA37" s="807" t="s">
        <v>586</v>
      </c>
      <c r="AB37" s="807"/>
      <c r="AC37" s="807"/>
      <c r="AD37" s="807"/>
      <c r="AE37" s="808"/>
      <c r="AF37" s="809" t="s">
        <v>128</v>
      </c>
      <c r="AG37" s="810"/>
      <c r="AH37" s="810"/>
      <c r="AI37" s="810"/>
      <c r="AJ37" s="811"/>
      <c r="AK37" s="878">
        <v>19</v>
      </c>
      <c r="AL37" s="879"/>
      <c r="AM37" s="879"/>
      <c r="AN37" s="879"/>
      <c r="AO37" s="879"/>
      <c r="AP37" s="879">
        <v>132</v>
      </c>
      <c r="AQ37" s="879"/>
      <c r="AR37" s="879"/>
      <c r="AS37" s="879"/>
      <c r="AT37" s="879"/>
      <c r="AU37" s="879">
        <v>132</v>
      </c>
      <c r="AV37" s="879"/>
      <c r="AW37" s="879"/>
      <c r="AX37" s="879"/>
      <c r="AY37" s="879"/>
      <c r="AZ37" s="880" t="s">
        <v>512</v>
      </c>
      <c r="BA37" s="880"/>
      <c r="BB37" s="880"/>
      <c r="BC37" s="880"/>
      <c r="BD37" s="880"/>
      <c r="BE37" s="876" t="s">
        <v>410</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413</v>
      </c>
      <c r="C38" s="804"/>
      <c r="D38" s="804"/>
      <c r="E38" s="804"/>
      <c r="F38" s="804"/>
      <c r="G38" s="804"/>
      <c r="H38" s="804"/>
      <c r="I38" s="804"/>
      <c r="J38" s="804"/>
      <c r="K38" s="804"/>
      <c r="L38" s="804"/>
      <c r="M38" s="804"/>
      <c r="N38" s="804"/>
      <c r="O38" s="804"/>
      <c r="P38" s="805"/>
      <c r="Q38" s="806">
        <v>56</v>
      </c>
      <c r="R38" s="807"/>
      <c r="S38" s="807"/>
      <c r="T38" s="807"/>
      <c r="U38" s="807"/>
      <c r="V38" s="807">
        <v>56</v>
      </c>
      <c r="W38" s="807"/>
      <c r="X38" s="807"/>
      <c r="Y38" s="807"/>
      <c r="Z38" s="807"/>
      <c r="AA38" s="807" t="s">
        <v>586</v>
      </c>
      <c r="AB38" s="807"/>
      <c r="AC38" s="807"/>
      <c r="AD38" s="807"/>
      <c r="AE38" s="808"/>
      <c r="AF38" s="809" t="s">
        <v>128</v>
      </c>
      <c r="AG38" s="810"/>
      <c r="AH38" s="810"/>
      <c r="AI38" s="810"/>
      <c r="AJ38" s="811"/>
      <c r="AK38" s="878">
        <v>16</v>
      </c>
      <c r="AL38" s="879"/>
      <c r="AM38" s="879"/>
      <c r="AN38" s="879"/>
      <c r="AO38" s="879"/>
      <c r="AP38" s="879">
        <v>35</v>
      </c>
      <c r="AQ38" s="879"/>
      <c r="AR38" s="879"/>
      <c r="AS38" s="879"/>
      <c r="AT38" s="879"/>
      <c r="AU38" s="879">
        <v>12</v>
      </c>
      <c r="AV38" s="879"/>
      <c r="AW38" s="879"/>
      <c r="AX38" s="879"/>
      <c r="AY38" s="879"/>
      <c r="AZ38" s="880" t="s">
        <v>512</v>
      </c>
      <c r="BA38" s="880"/>
      <c r="BB38" s="880"/>
      <c r="BC38" s="880"/>
      <c r="BD38" s="880"/>
      <c r="BE38" s="876" t="s">
        <v>410</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8005</v>
      </c>
      <c r="AG63" s="890"/>
      <c r="AH63" s="890"/>
      <c r="AI63" s="890"/>
      <c r="AJ63" s="891"/>
      <c r="AK63" s="892"/>
      <c r="AL63" s="887"/>
      <c r="AM63" s="887"/>
      <c r="AN63" s="887"/>
      <c r="AO63" s="887"/>
      <c r="AP63" s="890">
        <v>19593</v>
      </c>
      <c r="AQ63" s="890"/>
      <c r="AR63" s="890"/>
      <c r="AS63" s="890"/>
      <c r="AT63" s="890"/>
      <c r="AU63" s="890">
        <v>12867</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393</v>
      </c>
      <c r="R66" s="766"/>
      <c r="S66" s="766"/>
      <c r="T66" s="766"/>
      <c r="U66" s="767"/>
      <c r="V66" s="765" t="s">
        <v>418</v>
      </c>
      <c r="W66" s="766"/>
      <c r="X66" s="766"/>
      <c r="Y66" s="766"/>
      <c r="Z66" s="767"/>
      <c r="AA66" s="765" t="s">
        <v>419</v>
      </c>
      <c r="AB66" s="766"/>
      <c r="AC66" s="766"/>
      <c r="AD66" s="766"/>
      <c r="AE66" s="767"/>
      <c r="AF66" s="900" t="s">
        <v>420</v>
      </c>
      <c r="AG66" s="861"/>
      <c r="AH66" s="861"/>
      <c r="AI66" s="861"/>
      <c r="AJ66" s="901"/>
      <c r="AK66" s="765" t="s">
        <v>397</v>
      </c>
      <c r="AL66" s="789"/>
      <c r="AM66" s="789"/>
      <c r="AN66" s="789"/>
      <c r="AO66" s="790"/>
      <c r="AP66" s="765" t="s">
        <v>421</v>
      </c>
      <c r="AQ66" s="766"/>
      <c r="AR66" s="766"/>
      <c r="AS66" s="766"/>
      <c r="AT66" s="767"/>
      <c r="AU66" s="765" t="s">
        <v>422</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1393</v>
      </c>
      <c r="R68" s="914"/>
      <c r="S68" s="914"/>
      <c r="T68" s="914"/>
      <c r="U68" s="914"/>
      <c r="V68" s="914">
        <v>1235</v>
      </c>
      <c r="W68" s="914"/>
      <c r="X68" s="914"/>
      <c r="Y68" s="914"/>
      <c r="Z68" s="914"/>
      <c r="AA68" s="914">
        <v>158</v>
      </c>
      <c r="AB68" s="914"/>
      <c r="AC68" s="914"/>
      <c r="AD68" s="914"/>
      <c r="AE68" s="914"/>
      <c r="AF68" s="914">
        <v>158</v>
      </c>
      <c r="AG68" s="914"/>
      <c r="AH68" s="914"/>
      <c r="AI68" s="914"/>
      <c r="AJ68" s="914"/>
      <c r="AK68" s="914" t="s">
        <v>595</v>
      </c>
      <c r="AL68" s="914"/>
      <c r="AM68" s="914"/>
      <c r="AN68" s="914"/>
      <c r="AO68" s="914"/>
      <c r="AP68" s="914" t="s">
        <v>512</v>
      </c>
      <c r="AQ68" s="914"/>
      <c r="AR68" s="914"/>
      <c r="AS68" s="914"/>
      <c r="AT68" s="914"/>
      <c r="AU68" s="914" t="s">
        <v>512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v>421958</v>
      </c>
      <c r="R69" s="879"/>
      <c r="S69" s="879"/>
      <c r="T69" s="879"/>
      <c r="U69" s="879"/>
      <c r="V69" s="879">
        <v>405722</v>
      </c>
      <c r="W69" s="879"/>
      <c r="X69" s="879"/>
      <c r="Y69" s="879"/>
      <c r="Z69" s="879"/>
      <c r="AA69" s="879">
        <v>16237</v>
      </c>
      <c r="AB69" s="879"/>
      <c r="AC69" s="879"/>
      <c r="AD69" s="879"/>
      <c r="AE69" s="879"/>
      <c r="AF69" s="879">
        <v>16237</v>
      </c>
      <c r="AG69" s="879"/>
      <c r="AH69" s="879"/>
      <c r="AI69" s="879"/>
      <c r="AJ69" s="879"/>
      <c r="AK69" s="879">
        <v>816</v>
      </c>
      <c r="AL69" s="879"/>
      <c r="AM69" s="879"/>
      <c r="AN69" s="879"/>
      <c r="AO69" s="879"/>
      <c r="AP69" s="879" t="s">
        <v>512</v>
      </c>
      <c r="AQ69" s="879"/>
      <c r="AR69" s="879"/>
      <c r="AS69" s="879"/>
      <c r="AT69" s="879"/>
      <c r="AU69" s="879" t="s">
        <v>512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16395</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2853</v>
      </c>
      <c r="CS102" s="898"/>
      <c r="CT102" s="898"/>
      <c r="CU102" s="898"/>
      <c r="CV102" s="941"/>
      <c r="CW102" s="940">
        <v>585</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303</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303</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303</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6858226</v>
      </c>
      <c r="AB110" s="950"/>
      <c r="AC110" s="950"/>
      <c r="AD110" s="950"/>
      <c r="AE110" s="951"/>
      <c r="AF110" s="952">
        <v>7179508</v>
      </c>
      <c r="AG110" s="950"/>
      <c r="AH110" s="950"/>
      <c r="AI110" s="950"/>
      <c r="AJ110" s="951"/>
      <c r="AK110" s="952">
        <v>7333314</v>
      </c>
      <c r="AL110" s="950"/>
      <c r="AM110" s="950"/>
      <c r="AN110" s="950"/>
      <c r="AO110" s="951"/>
      <c r="AP110" s="953">
        <v>24.2</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73360560</v>
      </c>
      <c r="BR110" s="985"/>
      <c r="BS110" s="985"/>
      <c r="BT110" s="985"/>
      <c r="BU110" s="985"/>
      <c r="BV110" s="985">
        <v>78205031</v>
      </c>
      <c r="BW110" s="985"/>
      <c r="BX110" s="985"/>
      <c r="BY110" s="985"/>
      <c r="BZ110" s="985"/>
      <c r="CA110" s="985">
        <v>77571533</v>
      </c>
      <c r="CB110" s="985"/>
      <c r="CC110" s="985"/>
      <c r="CD110" s="985"/>
      <c r="CE110" s="985"/>
      <c r="CF110" s="999">
        <v>256.3</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t="s">
        <v>128</v>
      </c>
      <c r="CB111" s="978"/>
      <c r="CC111" s="978"/>
      <c r="CD111" s="978"/>
      <c r="CE111" s="978"/>
      <c r="CF111" s="972" t="s">
        <v>128</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128</v>
      </c>
      <c r="AG112" s="1017"/>
      <c r="AH112" s="1017"/>
      <c r="AI112" s="1017"/>
      <c r="AJ112" s="1018"/>
      <c r="AK112" s="1019" t="s">
        <v>128</v>
      </c>
      <c r="AL112" s="1017"/>
      <c r="AM112" s="1017"/>
      <c r="AN112" s="1017"/>
      <c r="AO112" s="1018"/>
      <c r="AP112" s="1020" t="s">
        <v>128</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14353362</v>
      </c>
      <c r="BR112" s="978"/>
      <c r="BS112" s="978"/>
      <c r="BT112" s="978"/>
      <c r="BU112" s="978"/>
      <c r="BV112" s="978">
        <v>13235474</v>
      </c>
      <c r="BW112" s="978"/>
      <c r="BX112" s="978"/>
      <c r="BY112" s="978"/>
      <c r="BZ112" s="978"/>
      <c r="CA112" s="978">
        <v>12867369</v>
      </c>
      <c r="CB112" s="978"/>
      <c r="CC112" s="978"/>
      <c r="CD112" s="978"/>
      <c r="CE112" s="978"/>
      <c r="CF112" s="972">
        <v>42.5</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128</v>
      </c>
      <c r="DR112" s="978"/>
      <c r="DS112" s="978"/>
      <c r="DT112" s="978"/>
      <c r="DU112" s="978"/>
      <c r="DV112" s="979" t="s">
        <v>440</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1175452</v>
      </c>
      <c r="AB113" s="992"/>
      <c r="AC113" s="992"/>
      <c r="AD113" s="992"/>
      <c r="AE113" s="993"/>
      <c r="AF113" s="994">
        <v>1110551</v>
      </c>
      <c r="AG113" s="992"/>
      <c r="AH113" s="992"/>
      <c r="AI113" s="992"/>
      <c r="AJ113" s="993"/>
      <c r="AK113" s="994">
        <v>1164221</v>
      </c>
      <c r="AL113" s="992"/>
      <c r="AM113" s="992"/>
      <c r="AN113" s="992"/>
      <c r="AO113" s="993"/>
      <c r="AP113" s="995">
        <v>3.8</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t="s">
        <v>128</v>
      </c>
      <c r="BR113" s="978"/>
      <c r="BS113" s="978"/>
      <c r="BT113" s="978"/>
      <c r="BU113" s="978"/>
      <c r="BV113" s="978" t="s">
        <v>128</v>
      </c>
      <c r="BW113" s="978"/>
      <c r="BX113" s="978"/>
      <c r="BY113" s="978"/>
      <c r="BZ113" s="978"/>
      <c r="CA113" s="978" t="s">
        <v>128</v>
      </c>
      <c r="CB113" s="978"/>
      <c r="CC113" s="978"/>
      <c r="CD113" s="978"/>
      <c r="CE113" s="978"/>
      <c r="CF113" s="972" t="s">
        <v>128</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128</v>
      </c>
      <c r="DR113" s="1017"/>
      <c r="DS113" s="1017"/>
      <c r="DT113" s="1017"/>
      <c r="DU113" s="1018"/>
      <c r="DV113" s="1020" t="s">
        <v>128</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128</v>
      </c>
      <c r="AB114" s="1017"/>
      <c r="AC114" s="1017"/>
      <c r="AD114" s="1017"/>
      <c r="AE114" s="1018"/>
      <c r="AF114" s="1019" t="s">
        <v>128</v>
      </c>
      <c r="AG114" s="1017"/>
      <c r="AH114" s="1017"/>
      <c r="AI114" s="1017"/>
      <c r="AJ114" s="1018"/>
      <c r="AK114" s="1019" t="s">
        <v>128</v>
      </c>
      <c r="AL114" s="1017"/>
      <c r="AM114" s="1017"/>
      <c r="AN114" s="1017"/>
      <c r="AO114" s="1018"/>
      <c r="AP114" s="1020" t="s">
        <v>440</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9563190</v>
      </c>
      <c r="BR114" s="978"/>
      <c r="BS114" s="978"/>
      <c r="BT114" s="978"/>
      <c r="BU114" s="978"/>
      <c r="BV114" s="978">
        <v>8990708</v>
      </c>
      <c r="BW114" s="978"/>
      <c r="BX114" s="978"/>
      <c r="BY114" s="978"/>
      <c r="BZ114" s="978"/>
      <c r="CA114" s="978">
        <v>8761930</v>
      </c>
      <c r="CB114" s="978"/>
      <c r="CC114" s="978"/>
      <c r="CD114" s="978"/>
      <c r="CE114" s="978"/>
      <c r="CF114" s="972">
        <v>29</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440</v>
      </c>
      <c r="DR114" s="1017"/>
      <c r="DS114" s="1017"/>
      <c r="DT114" s="1017"/>
      <c r="DU114" s="1018"/>
      <c r="DV114" s="1020" t="s">
        <v>128</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440</v>
      </c>
      <c r="AB115" s="992"/>
      <c r="AC115" s="992"/>
      <c r="AD115" s="992"/>
      <c r="AE115" s="993"/>
      <c r="AF115" s="994" t="s">
        <v>128</v>
      </c>
      <c r="AG115" s="992"/>
      <c r="AH115" s="992"/>
      <c r="AI115" s="992"/>
      <c r="AJ115" s="993"/>
      <c r="AK115" s="994" t="s">
        <v>128</v>
      </c>
      <c r="AL115" s="992"/>
      <c r="AM115" s="992"/>
      <c r="AN115" s="992"/>
      <c r="AO115" s="993"/>
      <c r="AP115" s="995" t="s">
        <v>128</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t="s">
        <v>440</v>
      </c>
      <c r="BR115" s="978"/>
      <c r="BS115" s="978"/>
      <c r="BT115" s="978"/>
      <c r="BU115" s="978"/>
      <c r="BV115" s="978" t="s">
        <v>128</v>
      </c>
      <c r="BW115" s="978"/>
      <c r="BX115" s="978"/>
      <c r="BY115" s="978"/>
      <c r="BZ115" s="978"/>
      <c r="CA115" s="978" t="s">
        <v>128</v>
      </c>
      <c r="CB115" s="978"/>
      <c r="CC115" s="978"/>
      <c r="CD115" s="978"/>
      <c r="CE115" s="978"/>
      <c r="CF115" s="972" t="s">
        <v>128</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128</v>
      </c>
      <c r="DM115" s="1017"/>
      <c r="DN115" s="1017"/>
      <c r="DO115" s="1017"/>
      <c r="DP115" s="1018"/>
      <c r="DQ115" s="1019" t="s">
        <v>128</v>
      </c>
      <c r="DR115" s="1017"/>
      <c r="DS115" s="1017"/>
      <c r="DT115" s="1017"/>
      <c r="DU115" s="1018"/>
      <c r="DV115" s="1020" t="s">
        <v>440</v>
      </c>
      <c r="DW115" s="1021"/>
      <c r="DX115" s="1021"/>
      <c r="DY115" s="1021"/>
      <c r="DZ115" s="1022"/>
    </row>
    <row r="116" spans="1:130" s="248" customFormat="1" ht="26.25" customHeight="1" x14ac:dyDescent="0.15">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128</v>
      </c>
      <c r="AB116" s="1017"/>
      <c r="AC116" s="1017"/>
      <c r="AD116" s="1017"/>
      <c r="AE116" s="1018"/>
      <c r="AF116" s="1019">
        <v>58</v>
      </c>
      <c r="AG116" s="1017"/>
      <c r="AH116" s="1017"/>
      <c r="AI116" s="1017"/>
      <c r="AJ116" s="1018"/>
      <c r="AK116" s="1019" t="s">
        <v>128</v>
      </c>
      <c r="AL116" s="1017"/>
      <c r="AM116" s="1017"/>
      <c r="AN116" s="1017"/>
      <c r="AO116" s="1018"/>
      <c r="AP116" s="1020" t="s">
        <v>128</v>
      </c>
      <c r="AQ116" s="1021"/>
      <c r="AR116" s="1021"/>
      <c r="AS116" s="1021"/>
      <c r="AT116" s="1022"/>
      <c r="AU116" s="958"/>
      <c r="AV116" s="959"/>
      <c r="AW116" s="959"/>
      <c r="AX116" s="959"/>
      <c r="AY116" s="959"/>
      <c r="AZ116" s="1025" t="s">
        <v>458</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128</v>
      </c>
      <c r="BW116" s="978"/>
      <c r="BX116" s="978"/>
      <c r="BY116" s="978"/>
      <c r="BZ116" s="978"/>
      <c r="CA116" s="978" t="s">
        <v>440</v>
      </c>
      <c r="CB116" s="978"/>
      <c r="CC116" s="978"/>
      <c r="CD116" s="978"/>
      <c r="CE116" s="978"/>
      <c r="CF116" s="972" t="s">
        <v>128</v>
      </c>
      <c r="CG116" s="973"/>
      <c r="CH116" s="973"/>
      <c r="CI116" s="973"/>
      <c r="CJ116" s="973"/>
      <c r="CK116" s="1003"/>
      <c r="CL116" s="1004"/>
      <c r="CM116" s="974" t="s">
        <v>459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440</v>
      </c>
      <c r="DM116" s="1017"/>
      <c r="DN116" s="1017"/>
      <c r="DO116" s="1017"/>
      <c r="DP116" s="1018"/>
      <c r="DQ116" s="1019" t="s">
        <v>128</v>
      </c>
      <c r="DR116" s="1017"/>
      <c r="DS116" s="1017"/>
      <c r="DT116" s="1017"/>
      <c r="DU116" s="1018"/>
      <c r="DV116" s="1020" t="s">
        <v>128</v>
      </c>
      <c r="DW116" s="1021"/>
      <c r="DX116" s="1021"/>
      <c r="DY116" s="1021"/>
      <c r="DZ116" s="1022"/>
    </row>
    <row r="117" spans="1:130" s="248" customFormat="1" ht="26.25" customHeight="1" x14ac:dyDescent="0.15">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460</v>
      </c>
      <c r="Z117" s="944"/>
      <c r="AA117" s="1034">
        <v>8033678</v>
      </c>
      <c r="AB117" s="1035"/>
      <c r="AC117" s="1035"/>
      <c r="AD117" s="1035"/>
      <c r="AE117" s="1036"/>
      <c r="AF117" s="1037">
        <v>8290117</v>
      </c>
      <c r="AG117" s="1035"/>
      <c r="AH117" s="1035"/>
      <c r="AI117" s="1035"/>
      <c r="AJ117" s="1036"/>
      <c r="AK117" s="1037">
        <v>8497535</v>
      </c>
      <c r="AL117" s="1035"/>
      <c r="AM117" s="1035"/>
      <c r="AN117" s="1035"/>
      <c r="AO117" s="1036"/>
      <c r="AP117" s="1038"/>
      <c r="AQ117" s="1039"/>
      <c r="AR117" s="1039"/>
      <c r="AS117" s="1039"/>
      <c r="AT117" s="1040"/>
      <c r="AU117" s="958"/>
      <c r="AV117" s="959"/>
      <c r="AW117" s="959"/>
      <c r="AX117" s="959"/>
      <c r="AY117" s="959"/>
      <c r="AZ117" s="1025" t="s">
        <v>461</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128</v>
      </c>
      <c r="CG117" s="973"/>
      <c r="CH117" s="973"/>
      <c r="CI117" s="973"/>
      <c r="CJ117" s="973"/>
      <c r="CK117" s="1003"/>
      <c r="CL117" s="1004"/>
      <c r="CM117" s="974" t="s">
        <v>462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303</v>
      </c>
      <c r="AL118" s="943"/>
      <c r="AM118" s="943"/>
      <c r="AN118" s="943"/>
      <c r="AO118" s="944"/>
      <c r="AP118" s="1029" t="s">
        <v>434</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440</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440</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440</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465</v>
      </c>
      <c r="BP119" s="1064"/>
      <c r="BQ119" s="1055">
        <v>97277112</v>
      </c>
      <c r="BR119" s="1056"/>
      <c r="BS119" s="1056"/>
      <c r="BT119" s="1056"/>
      <c r="BU119" s="1056"/>
      <c r="BV119" s="1056">
        <v>100431213</v>
      </c>
      <c r="BW119" s="1056"/>
      <c r="BX119" s="1056"/>
      <c r="BY119" s="1056"/>
      <c r="BZ119" s="1056"/>
      <c r="CA119" s="1056">
        <v>99200832</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128</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15">
      <c r="A120" s="1117"/>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440</v>
      </c>
      <c r="AG120" s="1017"/>
      <c r="AH120" s="1017"/>
      <c r="AI120" s="1017"/>
      <c r="AJ120" s="1018"/>
      <c r="AK120" s="1019" t="s">
        <v>128</v>
      </c>
      <c r="AL120" s="1017"/>
      <c r="AM120" s="1017"/>
      <c r="AN120" s="1017"/>
      <c r="AO120" s="1018"/>
      <c r="AP120" s="1020" t="s">
        <v>440</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15174132</v>
      </c>
      <c r="BR120" s="985"/>
      <c r="BS120" s="985"/>
      <c r="BT120" s="985"/>
      <c r="BU120" s="985"/>
      <c r="BV120" s="985">
        <v>13851493</v>
      </c>
      <c r="BW120" s="985"/>
      <c r="BX120" s="985"/>
      <c r="BY120" s="985"/>
      <c r="BZ120" s="985"/>
      <c r="CA120" s="985">
        <v>14264953</v>
      </c>
      <c r="CB120" s="985"/>
      <c r="CC120" s="985"/>
      <c r="CD120" s="985"/>
      <c r="CE120" s="985"/>
      <c r="CF120" s="999">
        <v>47.1</v>
      </c>
      <c r="CG120" s="1000"/>
      <c r="CH120" s="1000"/>
      <c r="CI120" s="1000"/>
      <c r="CJ120" s="1000"/>
      <c r="CK120" s="1065" t="s">
        <v>469</v>
      </c>
      <c r="CL120" s="1066"/>
      <c r="CM120" s="1066"/>
      <c r="CN120" s="1066"/>
      <c r="CO120" s="1067"/>
      <c r="CP120" s="1073" t="s">
        <v>470</v>
      </c>
      <c r="CQ120" s="1074"/>
      <c r="CR120" s="1074"/>
      <c r="CS120" s="1074"/>
      <c r="CT120" s="1074"/>
      <c r="CU120" s="1074"/>
      <c r="CV120" s="1074"/>
      <c r="CW120" s="1074"/>
      <c r="CX120" s="1074"/>
      <c r="CY120" s="1074"/>
      <c r="CZ120" s="1074"/>
      <c r="DA120" s="1074"/>
      <c r="DB120" s="1074"/>
      <c r="DC120" s="1074"/>
      <c r="DD120" s="1074"/>
      <c r="DE120" s="1074"/>
      <c r="DF120" s="1075"/>
      <c r="DG120" s="984" t="s">
        <v>128</v>
      </c>
      <c r="DH120" s="985"/>
      <c r="DI120" s="985"/>
      <c r="DJ120" s="985"/>
      <c r="DK120" s="985"/>
      <c r="DL120" s="985">
        <v>9456395</v>
      </c>
      <c r="DM120" s="985"/>
      <c r="DN120" s="985"/>
      <c r="DO120" s="985"/>
      <c r="DP120" s="985"/>
      <c r="DQ120" s="985">
        <v>9243221</v>
      </c>
      <c r="DR120" s="985"/>
      <c r="DS120" s="985"/>
      <c r="DT120" s="985"/>
      <c r="DU120" s="985"/>
      <c r="DV120" s="986">
        <v>30.5</v>
      </c>
      <c r="DW120" s="986"/>
      <c r="DX120" s="986"/>
      <c r="DY120" s="986"/>
      <c r="DZ120" s="987"/>
    </row>
    <row r="121" spans="1:130" s="248" customFormat="1" ht="26.25" customHeight="1" x14ac:dyDescent="0.15">
      <c r="A121" s="1117"/>
      <c r="B121" s="1004"/>
      <c r="C121" s="1025" t="s">
        <v>471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440</v>
      </c>
      <c r="AG121" s="1017"/>
      <c r="AH121" s="1017"/>
      <c r="AI121" s="1017"/>
      <c r="AJ121" s="1018"/>
      <c r="AK121" s="1019" t="s">
        <v>128</v>
      </c>
      <c r="AL121" s="1017"/>
      <c r="AM121" s="1017"/>
      <c r="AN121" s="1017"/>
      <c r="AO121" s="1018"/>
      <c r="AP121" s="1020" t="s">
        <v>440</v>
      </c>
      <c r="AQ121" s="1021"/>
      <c r="AR121" s="1021"/>
      <c r="AS121" s="1021"/>
      <c r="AT121" s="1022"/>
      <c r="AU121" s="1050"/>
      <c r="AV121" s="1051"/>
      <c r="AW121" s="1051"/>
      <c r="AX121" s="1051"/>
      <c r="AY121" s="1052"/>
      <c r="AZ121" s="1007" t="s">
        <v>472</v>
      </c>
      <c r="BA121" s="1008"/>
      <c r="BB121" s="1008"/>
      <c r="BC121" s="1008"/>
      <c r="BD121" s="1008"/>
      <c r="BE121" s="1008"/>
      <c r="BF121" s="1008"/>
      <c r="BG121" s="1008"/>
      <c r="BH121" s="1008"/>
      <c r="BI121" s="1008"/>
      <c r="BJ121" s="1008"/>
      <c r="BK121" s="1008"/>
      <c r="BL121" s="1008"/>
      <c r="BM121" s="1008"/>
      <c r="BN121" s="1008"/>
      <c r="BO121" s="1008"/>
      <c r="BP121" s="1009"/>
      <c r="BQ121" s="977">
        <v>12111881</v>
      </c>
      <c r="BR121" s="978"/>
      <c r="BS121" s="978"/>
      <c r="BT121" s="978"/>
      <c r="BU121" s="978"/>
      <c r="BV121" s="978">
        <v>12434255</v>
      </c>
      <c r="BW121" s="978"/>
      <c r="BX121" s="978"/>
      <c r="BY121" s="978"/>
      <c r="BZ121" s="978"/>
      <c r="CA121" s="978">
        <v>12045793</v>
      </c>
      <c r="CB121" s="978"/>
      <c r="CC121" s="978"/>
      <c r="CD121" s="978"/>
      <c r="CE121" s="978"/>
      <c r="CF121" s="972">
        <v>39.799999999999997</v>
      </c>
      <c r="CG121" s="973"/>
      <c r="CH121" s="973"/>
      <c r="CI121" s="973"/>
      <c r="CJ121" s="973"/>
      <c r="CK121" s="1068"/>
      <c r="CL121" s="1069"/>
      <c r="CM121" s="1069"/>
      <c r="CN121" s="1069"/>
      <c r="CO121" s="1070"/>
      <c r="CP121" s="1078" t="s">
        <v>407</v>
      </c>
      <c r="CQ121" s="1079"/>
      <c r="CR121" s="1079"/>
      <c r="CS121" s="1079"/>
      <c r="CT121" s="1079"/>
      <c r="CU121" s="1079"/>
      <c r="CV121" s="1079"/>
      <c r="CW121" s="1079"/>
      <c r="CX121" s="1079"/>
      <c r="CY121" s="1079"/>
      <c r="CZ121" s="1079"/>
      <c r="DA121" s="1079"/>
      <c r="DB121" s="1079"/>
      <c r="DC121" s="1079"/>
      <c r="DD121" s="1079"/>
      <c r="DE121" s="1079"/>
      <c r="DF121" s="1080"/>
      <c r="DG121" s="977">
        <v>2591062</v>
      </c>
      <c r="DH121" s="978"/>
      <c r="DI121" s="978"/>
      <c r="DJ121" s="978"/>
      <c r="DK121" s="978"/>
      <c r="DL121" s="978">
        <v>2458603</v>
      </c>
      <c r="DM121" s="978"/>
      <c r="DN121" s="978"/>
      <c r="DO121" s="978"/>
      <c r="DP121" s="978"/>
      <c r="DQ121" s="978">
        <v>2333151</v>
      </c>
      <c r="DR121" s="978"/>
      <c r="DS121" s="978"/>
      <c r="DT121" s="978"/>
      <c r="DU121" s="978"/>
      <c r="DV121" s="979">
        <v>7.7</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59573979</v>
      </c>
      <c r="BR122" s="1056"/>
      <c r="BS122" s="1056"/>
      <c r="BT122" s="1056"/>
      <c r="BU122" s="1056"/>
      <c r="BV122" s="1056">
        <v>63890298</v>
      </c>
      <c r="BW122" s="1056"/>
      <c r="BX122" s="1056"/>
      <c r="BY122" s="1056"/>
      <c r="BZ122" s="1056"/>
      <c r="CA122" s="1056">
        <v>63722703</v>
      </c>
      <c r="CB122" s="1056"/>
      <c r="CC122" s="1056"/>
      <c r="CD122" s="1056"/>
      <c r="CE122" s="1056"/>
      <c r="CF122" s="1076">
        <v>210.6</v>
      </c>
      <c r="CG122" s="1077"/>
      <c r="CH122" s="1077"/>
      <c r="CI122" s="1077"/>
      <c r="CJ122" s="1077"/>
      <c r="CK122" s="1068"/>
      <c r="CL122" s="1069"/>
      <c r="CM122" s="1069"/>
      <c r="CN122" s="1069"/>
      <c r="CO122" s="1070"/>
      <c r="CP122" s="1078" t="s">
        <v>405</v>
      </c>
      <c r="CQ122" s="1079"/>
      <c r="CR122" s="1079"/>
      <c r="CS122" s="1079"/>
      <c r="CT122" s="1079"/>
      <c r="CU122" s="1079"/>
      <c r="CV122" s="1079"/>
      <c r="CW122" s="1079"/>
      <c r="CX122" s="1079"/>
      <c r="CY122" s="1079"/>
      <c r="CZ122" s="1079"/>
      <c r="DA122" s="1079"/>
      <c r="DB122" s="1079"/>
      <c r="DC122" s="1079"/>
      <c r="DD122" s="1079"/>
      <c r="DE122" s="1079"/>
      <c r="DF122" s="1080"/>
      <c r="DG122" s="977">
        <v>971648</v>
      </c>
      <c r="DH122" s="978"/>
      <c r="DI122" s="978"/>
      <c r="DJ122" s="978"/>
      <c r="DK122" s="978"/>
      <c r="DL122" s="978">
        <v>1002024</v>
      </c>
      <c r="DM122" s="978"/>
      <c r="DN122" s="978"/>
      <c r="DO122" s="978"/>
      <c r="DP122" s="978"/>
      <c r="DQ122" s="978">
        <v>1013368</v>
      </c>
      <c r="DR122" s="978"/>
      <c r="DS122" s="978"/>
      <c r="DT122" s="978"/>
      <c r="DU122" s="978"/>
      <c r="DV122" s="979">
        <v>3.3</v>
      </c>
      <c r="DW122" s="979"/>
      <c r="DX122" s="979"/>
      <c r="DY122" s="979"/>
      <c r="DZ122" s="980"/>
    </row>
    <row r="123" spans="1:130" s="248" customFormat="1" ht="26.25" customHeight="1" x14ac:dyDescent="0.15">
      <c r="A123" s="1117"/>
      <c r="B123" s="1004"/>
      <c r="C123" s="974" t="s">
        <v>459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440</v>
      </c>
      <c r="AL123" s="1017"/>
      <c r="AM123" s="1017"/>
      <c r="AN123" s="1017"/>
      <c r="AO123" s="1018"/>
      <c r="AP123" s="1020" t="s">
        <v>128</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474</v>
      </c>
      <c r="BP123" s="1064"/>
      <c r="BQ123" s="1123">
        <v>86859992</v>
      </c>
      <c r="BR123" s="1124"/>
      <c r="BS123" s="1124"/>
      <c r="BT123" s="1124"/>
      <c r="BU123" s="1124"/>
      <c r="BV123" s="1124">
        <v>90176046</v>
      </c>
      <c r="BW123" s="1124"/>
      <c r="BX123" s="1124"/>
      <c r="BY123" s="1124"/>
      <c r="BZ123" s="1124"/>
      <c r="CA123" s="1124">
        <v>90033449</v>
      </c>
      <c r="CB123" s="1124"/>
      <c r="CC123" s="1124"/>
      <c r="CD123" s="1124"/>
      <c r="CE123" s="1124"/>
      <c r="CF123" s="1057"/>
      <c r="CG123" s="1058"/>
      <c r="CH123" s="1058"/>
      <c r="CI123" s="1058"/>
      <c r="CJ123" s="1059"/>
      <c r="CK123" s="1068"/>
      <c r="CL123" s="1069"/>
      <c r="CM123" s="1069"/>
      <c r="CN123" s="1069"/>
      <c r="CO123" s="1070"/>
      <c r="CP123" s="1078" t="s">
        <v>412</v>
      </c>
      <c r="CQ123" s="1079"/>
      <c r="CR123" s="1079"/>
      <c r="CS123" s="1079"/>
      <c r="CT123" s="1079"/>
      <c r="CU123" s="1079"/>
      <c r="CV123" s="1079"/>
      <c r="CW123" s="1079"/>
      <c r="CX123" s="1079"/>
      <c r="CY123" s="1079"/>
      <c r="CZ123" s="1079"/>
      <c r="DA123" s="1079"/>
      <c r="DB123" s="1079"/>
      <c r="DC123" s="1079"/>
      <c r="DD123" s="1079"/>
      <c r="DE123" s="1079"/>
      <c r="DF123" s="1080"/>
      <c r="DG123" s="1016">
        <v>147465</v>
      </c>
      <c r="DH123" s="1017"/>
      <c r="DI123" s="1017"/>
      <c r="DJ123" s="1017"/>
      <c r="DK123" s="1018"/>
      <c r="DL123" s="1019">
        <v>139766</v>
      </c>
      <c r="DM123" s="1017"/>
      <c r="DN123" s="1017"/>
      <c r="DO123" s="1017"/>
      <c r="DP123" s="1018"/>
      <c r="DQ123" s="1019">
        <v>131903</v>
      </c>
      <c r="DR123" s="1017"/>
      <c r="DS123" s="1017"/>
      <c r="DT123" s="1017"/>
      <c r="DU123" s="1018"/>
      <c r="DV123" s="1020">
        <v>0.4</v>
      </c>
      <c r="DW123" s="1021"/>
      <c r="DX123" s="1021"/>
      <c r="DY123" s="1021"/>
      <c r="DZ123" s="1022"/>
    </row>
    <row r="124" spans="1:130" s="248" customFormat="1" ht="26.25" customHeight="1" thickBot="1" x14ac:dyDescent="0.2">
      <c r="A124" s="1117"/>
      <c r="B124" s="1004"/>
      <c r="C124" s="974" t="s">
        <v>462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440</v>
      </c>
      <c r="AL124" s="1017"/>
      <c r="AM124" s="1017"/>
      <c r="AN124" s="1017"/>
      <c r="AO124" s="1018"/>
      <c r="AP124" s="1020" t="s">
        <v>128</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34.700000000000003</v>
      </c>
      <c r="BR124" s="1086"/>
      <c r="BS124" s="1086"/>
      <c r="BT124" s="1086"/>
      <c r="BU124" s="1086"/>
      <c r="BV124" s="1086">
        <v>34.5</v>
      </c>
      <c r="BW124" s="1086"/>
      <c r="BX124" s="1086"/>
      <c r="BY124" s="1086"/>
      <c r="BZ124" s="1086"/>
      <c r="CA124" s="1086">
        <v>30.2</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v>10643187</v>
      </c>
      <c r="DH124" s="1042"/>
      <c r="DI124" s="1042"/>
      <c r="DJ124" s="1042"/>
      <c r="DK124" s="1043"/>
      <c r="DL124" s="1041">
        <v>178686</v>
      </c>
      <c r="DM124" s="1042"/>
      <c r="DN124" s="1042"/>
      <c r="DO124" s="1042"/>
      <c r="DP124" s="1043"/>
      <c r="DQ124" s="1041">
        <v>145726</v>
      </c>
      <c r="DR124" s="1042"/>
      <c r="DS124" s="1042"/>
      <c r="DT124" s="1042"/>
      <c r="DU124" s="1043"/>
      <c r="DV124" s="1044">
        <v>0.5</v>
      </c>
      <c r="DW124" s="1045"/>
      <c r="DX124" s="1045"/>
      <c r="DY124" s="1045"/>
      <c r="DZ124" s="1046"/>
    </row>
    <row r="125" spans="1:130" s="248" customFormat="1" ht="26.25" customHeight="1" x14ac:dyDescent="0.15">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128</v>
      </c>
      <c r="AB126" s="1017"/>
      <c r="AC126" s="1017"/>
      <c r="AD126" s="1017"/>
      <c r="AE126" s="1018"/>
      <c r="AF126" s="1019" t="s">
        <v>128</v>
      </c>
      <c r="AG126" s="1017"/>
      <c r="AH126" s="1017"/>
      <c r="AI126" s="1017"/>
      <c r="AJ126" s="1018"/>
      <c r="AK126" s="1019" t="s">
        <v>128</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128</v>
      </c>
      <c r="DW126" s="979"/>
      <c r="DX126" s="979"/>
      <c r="DY126" s="979"/>
      <c r="DZ126" s="980"/>
    </row>
    <row r="127" spans="1:130" s="248" customFormat="1" ht="26.25" customHeight="1" x14ac:dyDescent="0.15">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128</v>
      </c>
      <c r="AB127" s="1017"/>
      <c r="AC127" s="1017"/>
      <c r="AD127" s="1017"/>
      <c r="AE127" s="1018"/>
      <c r="AF127" s="1019" t="s">
        <v>128</v>
      </c>
      <c r="AG127" s="1017"/>
      <c r="AH127" s="1017"/>
      <c r="AI127" s="1017"/>
      <c r="AJ127" s="1018"/>
      <c r="AK127" s="1019" t="s">
        <v>128</v>
      </c>
      <c r="AL127" s="1017"/>
      <c r="AM127" s="1017"/>
      <c r="AN127" s="1017"/>
      <c r="AO127" s="1018"/>
      <c r="AP127" s="1020" t="s">
        <v>128</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1221361</v>
      </c>
      <c r="AB128" s="1106"/>
      <c r="AC128" s="1106"/>
      <c r="AD128" s="1106"/>
      <c r="AE128" s="1107"/>
      <c r="AF128" s="1108">
        <v>1037731</v>
      </c>
      <c r="AG128" s="1106"/>
      <c r="AH128" s="1106"/>
      <c r="AI128" s="1106"/>
      <c r="AJ128" s="1107"/>
      <c r="AK128" s="1108">
        <v>937028</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128</v>
      </c>
      <c r="BG128" s="1113"/>
      <c r="BH128" s="1113"/>
      <c r="BI128" s="1113"/>
      <c r="BJ128" s="1113"/>
      <c r="BK128" s="1113"/>
      <c r="BL128" s="1114"/>
      <c r="BM128" s="1112">
        <v>11.58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128</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34958257</v>
      </c>
      <c r="AB129" s="1017"/>
      <c r="AC129" s="1017"/>
      <c r="AD129" s="1017"/>
      <c r="AE129" s="1018"/>
      <c r="AF129" s="1019">
        <v>34988448</v>
      </c>
      <c r="AG129" s="1017"/>
      <c r="AH129" s="1017"/>
      <c r="AI129" s="1017"/>
      <c r="AJ129" s="1018"/>
      <c r="AK129" s="1019">
        <v>35761146</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128</v>
      </c>
      <c r="BG129" s="1127"/>
      <c r="BH129" s="1127"/>
      <c r="BI129" s="1127"/>
      <c r="BJ129" s="1127"/>
      <c r="BK129" s="1127"/>
      <c r="BL129" s="1128"/>
      <c r="BM129" s="1126">
        <v>16.579999999999998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4985495</v>
      </c>
      <c r="AB130" s="1017"/>
      <c r="AC130" s="1017"/>
      <c r="AD130" s="1017"/>
      <c r="AE130" s="1018"/>
      <c r="AF130" s="1019">
        <v>5338245</v>
      </c>
      <c r="AG130" s="1017"/>
      <c r="AH130" s="1017"/>
      <c r="AI130" s="1017"/>
      <c r="AJ130" s="1018"/>
      <c r="AK130" s="1019">
        <v>5499320</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6.4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29972762</v>
      </c>
      <c r="AB131" s="1042"/>
      <c r="AC131" s="1042"/>
      <c r="AD131" s="1042"/>
      <c r="AE131" s="1043"/>
      <c r="AF131" s="1041">
        <v>29650203</v>
      </c>
      <c r="AG131" s="1042"/>
      <c r="AH131" s="1042"/>
      <c r="AI131" s="1042"/>
      <c r="AJ131" s="1043"/>
      <c r="AK131" s="1041">
        <v>30261826</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v>30.2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6.0949404659999997</v>
      </c>
      <c r="AB132" s="1158"/>
      <c r="AC132" s="1158"/>
      <c r="AD132" s="1158"/>
      <c r="AE132" s="1159"/>
      <c r="AF132" s="1160">
        <v>6.455743322</v>
      </c>
      <c r="AG132" s="1158"/>
      <c r="AH132" s="1158"/>
      <c r="AI132" s="1158"/>
      <c r="AJ132" s="1159"/>
      <c r="AK132" s="1160">
        <v>6.8111785459999998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6.4</v>
      </c>
      <c r="AB133" s="1141"/>
      <c r="AC133" s="1141"/>
      <c r="AD133" s="1141"/>
      <c r="AE133" s="1142"/>
      <c r="AF133" s="1140">
        <v>6.4</v>
      </c>
      <c r="AG133" s="1141"/>
      <c r="AH133" s="1141"/>
      <c r="AI133" s="1141"/>
      <c r="AJ133" s="1142"/>
      <c r="AK133" s="1140">
        <v>6.4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hvx3Zl7aLrkSVajabmQ4ER4nPVnqckUCtuvvKWzSXBXF7NMB3ZUryCT1n/w/oT35fr7Z6H/hPIkHceYIhPn2w==" saltValue="MfLsUNiuI+9M/AYxSHve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zwEUsS7Mm4Azv8J1IWqddIdXY78ETRiVXXpTKCWF5sxGgXESnPZcstlb6OBeqiFSKos0mniE1aw8pihRE8QxA==" saltValue="HA9aGVmTMCXv/gElt5Ww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DodULPwwlVUJwyn0m+gApp2b8YssvTZITSzNOEhj4Z0loPcjybjtQkQoVoa1vifoYnl8+3DfbfLJj2cbKzFw==" saltValue="r7vhrAffjyoaxkU3AsoU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1" zoomScaleSheetLayoutView="7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10213267</v>
      </c>
      <c r="AP9" s="314">
        <v>76037</v>
      </c>
      <c r="AQ9" s="315">
        <v>63345</v>
      </c>
      <c r="AR9" s="316">
        <v>20</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211</v>
      </c>
      <c r="AP10" s="317">
        <v>2</v>
      </c>
      <c r="AQ10" s="318">
        <v>4099</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v>1449579</v>
      </c>
      <c r="AP11" s="317">
        <v>10792</v>
      </c>
      <c r="AQ11" s="318">
        <v>1825</v>
      </c>
      <c r="AR11" s="319">
        <v>491.3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512</v>
      </c>
      <c r="AP12" s="317" t="s">
        <v>512</v>
      </c>
      <c r="AQ12" s="318">
        <v>40</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383867</v>
      </c>
      <c r="AP13" s="317">
        <v>2858</v>
      </c>
      <c r="AQ13" s="318">
        <v>1974</v>
      </c>
      <c r="AR13" s="319">
        <v>44.8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240407</v>
      </c>
      <c r="AP14" s="317">
        <v>1790</v>
      </c>
      <c r="AQ14" s="318">
        <v>1633</v>
      </c>
      <c r="AR14" s="319">
        <v>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-945089</v>
      </c>
      <c r="AP15" s="317">
        <v>-7036</v>
      </c>
      <c r="AQ15" s="318">
        <v>-4020</v>
      </c>
      <c r="AR15" s="319">
        <v>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11342242</v>
      </c>
      <c r="AP16" s="317">
        <v>84442</v>
      </c>
      <c r="AQ16" s="318">
        <v>68896</v>
      </c>
      <c r="AR16" s="319">
        <v>22.6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7.2</v>
      </c>
      <c r="AP21" s="331">
        <v>6.55</v>
      </c>
      <c r="AQ21" s="332">
        <v>0.65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100.8</v>
      </c>
      <c r="AP22" s="336">
        <v>99.7</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7333314</v>
      </c>
      <c r="AP32" s="345">
        <v>54596</v>
      </c>
      <c r="AQ32" s="346">
        <v>35933</v>
      </c>
      <c r="AR32" s="347">
        <v>51.9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512</v>
      </c>
      <c r="AP34" s="345" t="s">
        <v>512</v>
      </c>
      <c r="AQ34" s="346">
        <v>14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1164221</v>
      </c>
      <c r="AP35" s="345">
        <v>8668</v>
      </c>
      <c r="AQ35" s="346">
        <v>11386</v>
      </c>
      <c r="AR35" s="347">
        <v>-23.9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t="s">
        <v>512</v>
      </c>
      <c r="AP36" s="345" t="s">
        <v>512</v>
      </c>
      <c r="AQ36" s="346">
        <v>1734</v>
      </c>
      <c r="AR36" s="347" t="s">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t="s">
        <v>512</v>
      </c>
      <c r="AP37" s="345" t="s">
        <v>512</v>
      </c>
      <c r="AQ37" s="346">
        <v>495</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-937028</v>
      </c>
      <c r="AP39" s="345">
        <v>-6976</v>
      </c>
      <c r="AQ39" s="346">
        <v>-7666</v>
      </c>
      <c r="AR39" s="347">
        <v>-9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-5499320</v>
      </c>
      <c r="AP40" s="345">
        <v>-40942</v>
      </c>
      <c r="AQ40" s="346">
        <v>-31862</v>
      </c>
      <c r="AR40" s="347">
        <v>28.5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2061187</v>
      </c>
      <c r="AP41" s="345">
        <v>15345</v>
      </c>
      <c r="AQ41" s="346">
        <v>10035</v>
      </c>
      <c r="AR41" s="347">
        <v>52.9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6551845</v>
      </c>
      <c r="AN51" s="367">
        <v>46431</v>
      </c>
      <c r="AO51" s="368">
        <v>12.2</v>
      </c>
      <c r="AP51" s="369">
        <v>63257</v>
      </c>
      <c r="AQ51" s="370">
        <v>36.200000000000003</v>
      </c>
      <c r="AR51" s="371">
        <v>-24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3675950</v>
      </c>
      <c r="AN52" s="375">
        <v>26050</v>
      </c>
      <c r="AO52" s="376">
        <v>-11.4</v>
      </c>
      <c r="AP52" s="377">
        <v>27259</v>
      </c>
      <c r="AQ52" s="378">
        <v>-1.4</v>
      </c>
      <c r="AR52" s="379">
        <v>-10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9437607</v>
      </c>
      <c r="AN53" s="367">
        <v>67792</v>
      </c>
      <c r="AO53" s="368">
        <v>46</v>
      </c>
      <c r="AP53" s="369">
        <v>52308</v>
      </c>
      <c r="AQ53" s="370">
        <v>-17.3</v>
      </c>
      <c r="AR53" s="371">
        <v>63.3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5160629</v>
      </c>
      <c r="AN54" s="375">
        <v>37070</v>
      </c>
      <c r="AO54" s="376">
        <v>42.3</v>
      </c>
      <c r="AP54" s="377">
        <v>28695</v>
      </c>
      <c r="AQ54" s="378">
        <v>5.3</v>
      </c>
      <c r="AR54" s="379">
        <v>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7875797</v>
      </c>
      <c r="AN55" s="367">
        <v>57219</v>
      </c>
      <c r="AO55" s="368">
        <v>-15.6</v>
      </c>
      <c r="AP55" s="369">
        <v>46402</v>
      </c>
      <c r="AQ55" s="370">
        <v>-11.3</v>
      </c>
      <c r="AR55" s="371">
        <v>-4.3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5314515</v>
      </c>
      <c r="AN56" s="375">
        <v>38611</v>
      </c>
      <c r="AO56" s="376">
        <v>4.2</v>
      </c>
      <c r="AP56" s="377">
        <v>26897</v>
      </c>
      <c r="AQ56" s="378">
        <v>-6.3</v>
      </c>
      <c r="AR56" s="379">
        <v>10.5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13183697</v>
      </c>
      <c r="AN57" s="367">
        <v>96828</v>
      </c>
      <c r="AO57" s="368">
        <v>69.2</v>
      </c>
      <c r="AP57" s="369">
        <v>66343</v>
      </c>
      <c r="AQ57" s="370">
        <v>43</v>
      </c>
      <c r="AR57" s="371">
        <v>26.2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9313605</v>
      </c>
      <c r="AN58" s="375">
        <v>68404</v>
      </c>
      <c r="AO58" s="376">
        <v>77.2</v>
      </c>
      <c r="AP58" s="377">
        <v>34529</v>
      </c>
      <c r="AQ58" s="378">
        <v>28.4</v>
      </c>
      <c r="AR58" s="379">
        <v>48.8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6108102</v>
      </c>
      <c r="AN59" s="367">
        <v>45474</v>
      </c>
      <c r="AO59" s="368">
        <v>-53</v>
      </c>
      <c r="AP59" s="369">
        <v>56416</v>
      </c>
      <c r="AQ59" s="370">
        <v>-15</v>
      </c>
      <c r="AR59" s="371">
        <v>-38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4429164</v>
      </c>
      <c r="AN60" s="375">
        <v>32975</v>
      </c>
      <c r="AO60" s="376">
        <v>-51.8</v>
      </c>
      <c r="AP60" s="377">
        <v>32623</v>
      </c>
      <c r="AQ60" s="378">
        <v>-5.5</v>
      </c>
      <c r="AR60" s="379">
        <v>-46.3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8631410</v>
      </c>
      <c r="AN61" s="382">
        <v>62749</v>
      </c>
      <c r="AO61" s="383">
        <v>11.8</v>
      </c>
      <c r="AP61" s="384">
        <v>56945</v>
      </c>
      <c r="AQ61" s="385">
        <v>7.1</v>
      </c>
      <c r="AR61" s="371">
        <v>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5578773</v>
      </c>
      <c r="AN62" s="375">
        <v>40622</v>
      </c>
      <c r="AO62" s="376">
        <v>12.1</v>
      </c>
      <c r="AP62" s="377">
        <v>30001</v>
      </c>
      <c r="AQ62" s="378">
        <v>4.0999999999999996</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JoFLVKPaKz4nGrqkb0ctIRPCh2rnSL05ax/5jujV42SDuN4cVbulZkZsYu3qOL6ijY2avmCPdcyQLFeP4iyfg==" saltValue="yQzU8eQ7/b1hrPjfhyKJ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2" zoomScaleNormal="82"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aEBIOZQ85icCz7NT94l5ioJmmnZ9sdYbKHp8YrmZDhI7QTMTcupgzePhhIc44scNsET49Ig0pmNL0l31I+3GXw==" saltValue="2xjSuyeTAOYnJCIofetd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SItd8fT8GVxfDw0UWWOG7Lil9Gpu/u2BnujUAHM8+QlSeD7BpRzAoefrzYqaGRGFj9bc8gMG/v/wI5Bvn2VuNA==" saltValue="PVgo5oMPczHDNXZVJoKhj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13.78</v>
      </c>
      <c r="G47" s="12">
        <v>14.86</v>
      </c>
      <c r="H47" s="12">
        <v>15.22</v>
      </c>
      <c r="I47" s="12">
        <v>13.78</v>
      </c>
      <c r="J47" s="13">
        <v>12.81</v>
      </c>
    </row>
    <row r="48" spans="2:10" ht="57.75" customHeight="1" x14ac:dyDescent="0.15">
      <c r="B48" s="14"/>
      <c r="C48" s="1202" t="s">
        <v>4</v>
      </c>
      <c r="D48" s="1202"/>
      <c r="E48" s="1203"/>
      <c r="F48" s="15">
        <v>1.62</v>
      </c>
      <c r="G48" s="16">
        <v>0.77</v>
      </c>
      <c r="H48" s="16">
        <v>0.56000000000000005</v>
      </c>
      <c r="I48" s="16">
        <v>0.95</v>
      </c>
      <c r="J48" s="17">
        <v>0.8</v>
      </c>
    </row>
    <row r="49" spans="2:10" ht="57.75" customHeight="1" thickBot="1" x14ac:dyDescent="0.2">
      <c r="B49" s="18"/>
      <c r="C49" s="1204" t="s">
        <v>5</v>
      </c>
      <c r="D49" s="1204"/>
      <c r="E49" s="1205"/>
      <c r="F49" s="19" t="s">
        <v>558</v>
      </c>
      <c r="G49" s="20" t="s">
        <v>559</v>
      </c>
      <c r="H49" s="20">
        <v>0.16</v>
      </c>
      <c r="I49" s="20" t="s">
        <v>560</v>
      </c>
      <c r="J49" s="21" t="s">
        <v>561</v>
      </c>
    </row>
    <row r="50" spans="2:10" ht="13.5" customHeight="1" x14ac:dyDescent="0.15"/>
  </sheetData>
  <sheetProtection algorithmName="SHA-512" hashValue="gOCOCnIPgiwW7lg9/SiolXvckZ1icEiDClXxk4KPtEVOs7ukHjCxCq+B4hqPQH0sa8l/Jra6oJTXWbuDtlkxMQ==" saltValue="b0/xJzpc9VTUntI6OXPg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福本　真弓</cp:lastModifiedBy>
  <cp:lastPrinted>2022-03-09T08:32:26Z</cp:lastPrinted>
  <dcterms:created xsi:type="dcterms:W3CDTF">2022-02-02T06:30:32Z</dcterms:created>
  <dcterms:modified xsi:type="dcterms:W3CDTF">2022-03-09T08:54:33Z</dcterms:modified>
  <cp:category/>
</cp:coreProperties>
</file>