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16\財政\財務課共有\決算\財政状況資料集（H22決算～）\R4年度決算\作業\"/>
    </mc:Choice>
  </mc:AlternateContent>
  <bookViews>
    <workbookView xWindow="0" yWindow="0" windowWidth="15360" windowHeight="7185" tabRatio="78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<sst xmlns="http://schemas.openxmlformats.org/spreadsheetml/2006/main" count="1144" uniqueCount="609">
  <si>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</si>
  <si>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</si>
  <si>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</si>
  <si>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</si>
  <si>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</si>
  <si>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</si>
  <si>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</si>
  <si>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</si>
  <si>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</si>
  <si>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</si>
  <si>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</si>
  <si>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</si>
  <si>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</si>
  <si>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</si>
  <si>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</si>
  <si>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</si>
  <si>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</si>
  <si>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</si>
  <si>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</si>
  <si>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</si>
  <si>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</si>
  <si>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</si>
  <si>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</si>
  <si>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</si>
  <si>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</si>
  <si>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</si>
  <si>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</si>
  <si>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</si>
  <si>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</si>
  <si>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</si>
  <si>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</si>
  <si>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</si>
  <si>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</si>
  <si>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</si>
  <si>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</si>
  <si>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</si>
  <si>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</si>
  <si>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</si>
  <si>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</si>
  <si>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</si>
  <si>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</si>
  <si>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</si>
  <si>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</si>
  <si>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</si>
  <si>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</si>
  <si>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</si>
  <si>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</si>
  <si>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</si>
  <si>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</si>
  <si>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</si>
  <si>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</si>
  <si>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</si>
  <si>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</si>
  <si>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</si>
  <si>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</si>
  <si>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</si>
  <si>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</si>
  <si>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</si>
  <si>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</si>
  <si>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</si>
  <si>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</si>
  <si>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</si>
  <si>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</si>
  <si>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</si>
  <si>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</si>
  <si>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</si>
  <si>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</si>
  <si>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</si>
  <si>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</si>
  <si>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</si>
  <si>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</si>
  <si>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</si>
  <si>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</si>
  <si>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</si>
  <si>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</si>
  <si>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</si>
  <si>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</si>
  <si>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</si>
  <si>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</si>
  <si>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</si>
  <si>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</si>
  <si>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</si>
  <si>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</si>
  <si>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</si>
  <si>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</si>
  <si>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</si>
  <si>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</si>
  <si>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</si>
  <si>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</si>
  <si>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</si>
  <si>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</si>
  <si>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</si>
  <si>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</si>
  <si>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</si>
  <si>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</si>
  <si>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</si>
  <si>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</si>
  <si>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</si>
  <si>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</si>
  <si>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</si>
  <si>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</si>
  <si>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</si>
  <si>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</si>
  <si>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</si>
  <si>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</si>
  <si>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</si>
  <si>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</si>
  <si>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</si>
  <si>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</si>
  <si>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</si>
  <si>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</si>
  <si>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</si>
  <si>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</si>
  <si>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</si>
  <si>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</si>
  <si>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</si>
  <si>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</si>
  <si>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</si>
  <si>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</si>
  <si>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</si>
  <si>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</si>
  <si>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</si>
  <si>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</si>
  <si>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</si>
  <si>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</si>
  <si>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</si>
  <si>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</si>
  <si>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</si>
  <si>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</si>
  <si>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</si>
  <si>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</si>
  <si>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</si>
  <si>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</si>
  <si>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</si>
  <si>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</si>
  <si>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</si>
  <si>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</si>
  <si>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</si>
  <si>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</si>
  <si>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</si>
  <si>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</si>
  <si>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</si>
  <si>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</si>
  <si>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</si>
  <si>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</si>
  <si>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</si>
  <si>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</si>
  <si>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</si>
  <si>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</si>
  <si>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</si>
  <si>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</si>
  <si>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</si>
  <si>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</si>
  <si>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</si>
  <si>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</si>
  <si>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</si>
  <si>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</si>
  <si>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</si>
  <si>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</si>
  <si>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</si>
  <si>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</si>
  <si>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</si>
  <si>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</si>
  <si>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</si>
  <si>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</si>
  <si>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</si>
  <si>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</si>
  <si>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</si>
  <si>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</si>
  <si>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</si>
  <si>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</si>
  <si>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</si>
  <si>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</si>
  <si>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</si>
  <si>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</si>
  <si>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</si>
  <si>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</si>
  <si>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</si>
  <si>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</si>
  <si>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</si>
  <si>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</si>
  <si>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</si>
  <si>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</si>
  <si>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</si>
  <si>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</si>
  <si>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</si>
  <si>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</si>
  <si>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</si>
  <si>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</si>
  <si>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</si>
  <si>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</si>
  <si>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</si>
  <si>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</si>
  <si>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</si>
  <si>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</si>
  <si>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</si>
  <si>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</si>
  <si>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</si>
  <si>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</si>
  <si>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</si>
  <si>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</si>
  <si>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</si>
  <si>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</si>
  <si>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</si>
  <si>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</si>
  <si>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</si>
  <si>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</si>
  <si>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</si>
  <si>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</si>
  <si>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</si>
  <si>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</si>
  <si>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広島県尾道市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</si>
  <si>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</si>
  <si>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</si>
  <si>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</si>
  <si>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</si>
  <si>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</si>
  <si>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</si>
  <si>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</si>
  <si>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</si>
  <si>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</si>
  <si>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</si>
  <si>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</si>
  <si>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</si>
  <si>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</si>
  <si>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</si>
  <si>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</si>
  <si>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</si>
  <si>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</si>
  <si>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</si>
  <si>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</si>
  <si>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</si>
  <si>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</si>
  <si>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</si>
  <si>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</si>
  <si>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</si>
  <si>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</si>
  <si>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</si>
  <si>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</si>
  <si>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</si>
  <si>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</si>
  <si>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</si>
  <si>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</si>
  <si>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</si>
  <si>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</si>
  <si>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</si>
  <si>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</si>
  <si>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</si>
  <si>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</si>
  <si>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</si>
  <si>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</si>
  <si>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</si>
  <si>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</si>
  <si>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</si>
  <si>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</si>
  <si>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</si>
  <si>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</si>
  <si>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</si>
  <si>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</si>
  <si>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</si>
  <si>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</si>
  <si>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</si>
  <si>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</si>
  <si>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</si>
  <si>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</si>
  <si>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</si>
  <si>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</si>
  <si>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</si>
  <si>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</si>
  <si>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</si>
  <si>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</si>
  <si>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</si>
  <si>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</si>
  <si>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</si>
  <si>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</si>
  <si>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</si>
  <si>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</si>
  <si>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</si>
  <si>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</si>
  <si>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</si>
  <si>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</si>
  <si>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</si>
  <si>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</si>
  <si>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</si>
  <si>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</si>
  <si>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</si>
  <si>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</si>
  <si>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</si>
  <si>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</si>
  <si>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</si>
  <si>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</si>
  <si>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</si>
  <si>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</si>
  <si>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</si>
  <si>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</si>
  <si>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</si>
  <si>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</si>
  <si>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</si>
  <si>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</si>
  <si>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</si>
  <si>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</si>
  <si>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</si>
  <si>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</si>
  <si>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</si>
  <si>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</si>
  <si>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</si>
  <si>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</si>
  <si>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</si>
  <si>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</si>
  <si>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</si>
  <si>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</si>
  <si>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</si>
  <si>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</si>
  <si>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</si>
  <si>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</si>
  <si>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</si>
  <si>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</si>
  <si>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</si>
  <si>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</si>
  <si>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</si>
  <si>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</si>
  <si>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</si>
  <si>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</si>
  <si>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</si>
  <si>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</si>
  <si>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</si>
  <si>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</si>
  <si>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</si>
  <si>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</si>
  <si>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</si>
  <si>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</si>
  <si>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</si>
  <si>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</si>
  <si>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</si>
  <si>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</si>
  <si>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</si>
  <si>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</si>
  <si>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</si>
  <si>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</si>
  <si>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</si>
  <si>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</si>
  <si>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</si>
  <si>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</si>
  <si>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</si>
  <si>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</si>
  <si>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</si>
  <si>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</si>
  <si>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</si>
  <si>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</si>
  <si>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</si>
  <si>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</si>
  <si>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</si>
  <si>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</si>
  <si>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</si>
  <si>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</si>
  <si>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</si>
  <si>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</si>
  <si>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</si>
  <si>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</si>
  <si>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</si>
  <si>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</si>
  <si>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</si>
  <si>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</si>
  <si>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</si>
  <si>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広島県尾道市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</si>
  <si>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</si>
  <si>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</si>
  <si>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</si>
  <si>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</si>
  <si>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</si>
  <si>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</si>
  <si>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</si>
  <si>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</si>
  <si>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</si>
  <si>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</si>
  <si>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</si>
  <si>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</si>
  <si>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</si>
  <si>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</si>
  <si>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</si>
  <si>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</si>
  <si>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</si>
  <si>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</si>
  <si>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</si>
  <si>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</si>
  <si>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</si>
  <si>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</si>
  <si>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</si>
  <si>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</si>
  <si>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</si>
  <si>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</si>
  <si>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</si>
  <si>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</si>
  <si>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</si>
  <si>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</si>
  <si>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</si>
  <si>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</si>
  <si>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</si>
  <si>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</si>
  <si>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</si>
  <si>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</si>
  <si>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</si>
  <si>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</si>
  <si>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</si>
  <si>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</si>
  <si>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</si>
  <si>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</si>
  <si>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</si>
  <si>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</si>
  <si>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</si>
  <si>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下水道事業会計</t>
    <phoneticPr fontId="5"/>
  </si>
  <si>
    <t>千光寺山索道事業特別会計</t>
    <phoneticPr fontId="5"/>
  </si>
  <si>
    <t>-</t>
    <phoneticPr fontId="5"/>
  </si>
  <si>
    <t>法非適用企業</t>
    <phoneticPr fontId="5"/>
  </si>
  <si>
    <t>農業集落排水事業特別会計</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</si>
  <si>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</si>
  <si>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</si>
  <si>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</si>
  <si>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</si>
  <si>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</si>
  <si>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</si>
  <si>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</si>
  <si>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</si>
  <si>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</si>
  <si>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</si>
  <si>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</si>
  <si>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</si>
  <si>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</si>
  <si>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</si>
  <si>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</si>
  <si>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</si>
  <si>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</si>
  <si>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</si>
  <si>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</si>
  <si>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</si>
  <si>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</si>
  <si>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</si>
  <si>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</si>
  <si>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</si>
  <si>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</si>
  <si>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</si>
  <si>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</si>
  <si>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</si>
  <si>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</si>
  <si>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</si>
  <si>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</si>
  <si>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</si>
  <si>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</si>
  <si>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</si>
  <si>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</si>
  <si>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</si>
  <si>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</si>
  <si>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</si>
  <si>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</si>
  <si>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</si>
  <si>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</si>
  <si>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</si>
  <si>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</si>
  <si>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</si>
  <si>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</si>
  <si>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</si>
  <si>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</si>
  <si>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</si>
  <si>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</si>
  <si>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</si>
  <si>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</si>
  <si>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</si>
  <si>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</si>
  <si>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</si>
  <si>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</si>
  <si>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</si>
  <si>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</si>
  <si>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</si>
  <si>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</si>
  <si>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</si>
  <si>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</si>
  <si>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</si>
  <si>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</si>
  <si>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</si>
  <si>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</si>
  <si>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</si>
  <si>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</si>
  <si>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</si>
  <si>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</si>
  <si>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</si>
  <si>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</si>
  <si>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</si>
  <si>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</si>
  <si>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</si>
  <si>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</si>
  <si>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</si>
  <si>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</si>
  <si>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</si>
  <si>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</si>
  <si>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</si>
  <si>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</si>
  <si>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</si>
  <si>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</si>
  <si>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</si>
  <si>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</si>
  <si>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</si>
  <si>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</si>
  <si>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</si>
  <si>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</si>
  <si>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</si>
  <si>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</si>
  <si>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</si>
  <si>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</si>
  <si>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</si>
  <si>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</si>
  <si>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</si>
  <si>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</si>
  <si>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</si>
  <si>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</si>
  <si>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</si>
  <si>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</si>
  <si>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</si>
  <si>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</si>
  <si>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</si>
  <si>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</si>
  <si>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</si>
  <si>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</si>
  <si>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</si>
  <si>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</si>
  <si>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</si>
  <si>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</si>
  <si>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</si>
  <si>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</si>
  <si>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</si>
  <si>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</si>
  <si>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</si>
  <si>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</si>
  <si>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</si>
  <si>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</si>
  <si>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</si>
  <si>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</si>
  <si>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</si>
  <si>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</si>
  <si>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</si>
  <si>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</si>
  <si>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</si>
  <si>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</si>
  <si>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</si>
  <si>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</si>
  <si>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</si>
  <si>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</si>
  <si>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</si>
  <si>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</si>
  <si>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</si>
  <si>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</si>
  <si>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</si>
  <si>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</si>
  <si>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</si>
  <si>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</si>
  <si>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</si>
  <si>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</si>
  <si>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</si>
  <si>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</si>
  <si>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</si>
  <si>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</si>
  <si>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</si>
  <si>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</si>
  <si>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</si>
  <si>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</si>
  <si>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</si>
  <si>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</si>
  <si>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</si>
  <si>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</si>
  <si>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</si>
  <si>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</si>
  <si>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</si>
  <si>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</si>
  <si>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</si>
  <si>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</si>
  <si>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1.03</t>
  </si>
  <si>
    <t>▲ 0.79</t>
  </si>
  <si>
    <t>▲ 1.26</t>
  </si>
  <si>
    <t>病院事業会計</t>
  </si>
  <si>
    <t>水道事業会計</t>
  </si>
  <si>
    <t>一般会計</t>
  </si>
  <si>
    <t>介護保険事業特別会計</t>
  </si>
  <si>
    <t>下水道事業会計</t>
  </si>
  <si>
    <t>国民健康保険事業特別会計</t>
  </si>
  <si>
    <t>後期高齢者医療事業特別会計</t>
  </si>
  <si>
    <t>港湾事業特別会計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</si>
  <si>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</si>
  <si>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</si>
  <si>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</si>
  <si>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</si>
  <si>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</si>
  <si>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</si>
  <si>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</si>
  <si>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</si>
  <si>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</si>
  <si>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後期高齢者医療広域連合（一般会計）</t>
    <phoneticPr fontId="2"/>
  </si>
  <si>
    <t>後期高齢者医療広域連合（特別会計）</t>
    <phoneticPr fontId="2"/>
  </si>
  <si>
    <t>尾道ウォーターフロント開発株式会社</t>
    <phoneticPr fontId="2"/>
  </si>
  <si>
    <t>おのみち渡し船株式会社</t>
    <phoneticPr fontId="2"/>
  </si>
  <si>
    <t>尾道駅前都市開発株式会社</t>
    <phoneticPr fontId="2"/>
  </si>
  <si>
    <t>尾道観光協会</t>
    <phoneticPr fontId="2"/>
  </si>
  <si>
    <t>芸予汽船株式会社</t>
    <phoneticPr fontId="2"/>
  </si>
  <si>
    <t>公立大学法人尾道市立大学</t>
    <phoneticPr fontId="2"/>
  </si>
  <si>
    <t>おのみちバス株式会社</t>
    <phoneticPr fontId="2"/>
  </si>
  <si>
    <t>公益財団法人　平山郁夫美術館</t>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</si>
  <si>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</si>
  <si>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</si>
  <si>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ふるさと振興基金</t>
    <rPh sb="4" eb="8">
      <t>シンコウキキン</t>
    </rPh>
    <phoneticPr fontId="2"/>
  </si>
  <si>
    <t>学校教育施設整備基金</t>
    <rPh sb="0" eb="2">
      <t>ガッコウ</t>
    </rPh>
    <rPh sb="2" eb="4">
      <t>キョウイク</t>
    </rPh>
    <rPh sb="4" eb="8">
      <t>シセツセイビ</t>
    </rPh>
    <rPh sb="8" eb="10">
      <t>キキン</t>
    </rPh>
    <phoneticPr fontId="2"/>
  </si>
  <si>
    <t>職員退職手当基金</t>
    <rPh sb="0" eb="2">
      <t>ショクイン</t>
    </rPh>
    <rPh sb="2" eb="4">
      <t>タイショク</t>
    </rPh>
    <rPh sb="4" eb="6">
      <t>テアテ</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</si>
</sst>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9E88-4F7A-8D07-51D8F322A8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57219</c:v>
                </c:pt>
                <c:pt idx="1">
                  <c:v>96828</c:v>
                </c:pt>
                <c:pt idx="2">
                  <c:v>45474</c:v>
                </c:pt>
                <c:pt idx="3">
                  <c:v>41979</c:v>
                </c:pt>
                <c:pt idx="4">
                  <c:v>31640</c:v>
                </c:pt>
              </c:numCache>
            </c:numRef>
          </c:val>
          <c:smooth val="0"/>
          <c:extLst>
            <c:ext xmlns:c16="http://schemas.microsoft.com/office/drawing/2014/chart" uri="{C3380CC4-5D6E-409C-BE32-E72D297353CC}">
              <c16:uniqueId val="{00000001-9E88-4F7A-8D07-51D8F322A8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0.56000000000000005</c:v>
                </c:pt>
                <c:pt idx="1">
                  <c:v>0.95</c:v>
                </c:pt>
                <c:pt idx="2">
                  <c:v>0.8</c:v>
                </c:pt>
                <c:pt idx="3">
                  <c:v>2.5099999999999998</c:v>
                </c:pt>
                <c:pt idx="4">
                  <c:v>1.1200000000000001</c:v>
                </c:pt>
              </c:numCache>
            </c:numRef>
          </c:val>
          <c:extLst>
            <c:ext xmlns:c16="http://schemas.microsoft.com/office/drawing/2014/chart" uri="{C3380CC4-5D6E-409C-BE32-E72D297353CC}">
              <c16:uniqueId val="{00000000-E398-42D7-94BD-3A0FD498EC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15.22</c:v>
                </c:pt>
                <c:pt idx="1">
                  <c:v>13.78</c:v>
                </c:pt>
                <c:pt idx="2">
                  <c:v>12.81</c:v>
                </c:pt>
                <c:pt idx="3">
                  <c:v>12.71</c:v>
                </c:pt>
                <c:pt idx="4">
                  <c:v>13.23</c:v>
                </c:pt>
              </c:numCache>
            </c:numRef>
          </c:val>
          <c:extLst>
            <c:ext xmlns:c16="http://schemas.microsoft.com/office/drawing/2014/chart" uri="{C3380CC4-5D6E-409C-BE32-E72D297353CC}">
              <c16:uniqueId val="{00000001-E398-42D7-94BD-3A0FD498EC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0.16</c:v>
                </c:pt>
                <c:pt idx="1">
                  <c:v>-1.03</c:v>
                </c:pt>
                <c:pt idx="2">
                  <c:v>-0.79</c:v>
                </c:pt>
                <c:pt idx="3">
                  <c:v>2.11</c:v>
                </c:pt>
                <c:pt idx="4">
                  <c:v>-1.26</c:v>
                </c:pt>
              </c:numCache>
            </c:numRef>
          </c:val>
          <c:smooth val="0"/>
          <c:extLst>
            <c:ext xmlns:c16="http://schemas.microsoft.com/office/drawing/2014/chart" uri="{C3380CC4-5D6E-409C-BE32-E72D297353CC}">
              <c16:uniqueId val="{00000002-E398-42D7-94BD-3A0FD498EC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0-DC96-4356-8419-BC014AE6F5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96-4356-8419-BC014AE6F56B}"/>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0.05</c:v>
                </c:pt>
                <c:pt idx="4">
                  <c:v>#N/A</c:v>
                </c:pt>
                <c:pt idx="5">
                  <c:v>0.03</c:v>
                </c:pt>
                <c:pt idx="6">
                  <c:v>#N/A</c:v>
                </c:pt>
                <c:pt idx="7">
                  <c:v>0.02</c:v>
                </c:pt>
                <c:pt idx="8">
                  <c:v>#N/A</c:v>
                </c:pt>
                <c:pt idx="9">
                  <c:v>0.04</c:v>
                </c:pt>
              </c:numCache>
            </c:numRef>
          </c:val>
          <c:extLst>
            <c:ext xmlns:c16="http://schemas.microsoft.com/office/drawing/2014/chart" uri="{C3380CC4-5D6E-409C-BE32-E72D297353CC}">
              <c16:uniqueId val="{00000002-DC96-4356-8419-BC014AE6F56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0.13</c:v>
                </c:pt>
                <c:pt idx="4">
                  <c:v>#N/A</c:v>
                </c:pt>
                <c:pt idx="5">
                  <c:v>0.14000000000000001</c:v>
                </c:pt>
                <c:pt idx="6">
                  <c:v>#N/A</c:v>
                </c:pt>
                <c:pt idx="7">
                  <c:v>0.14000000000000001</c:v>
                </c:pt>
                <c:pt idx="8">
                  <c:v>#N/A</c:v>
                </c:pt>
                <c:pt idx="9">
                  <c:v>0.14000000000000001</c:v>
                </c:pt>
              </c:numCache>
            </c:numRef>
          </c:val>
          <c:extLst>
            <c:ext xmlns:c16="http://schemas.microsoft.com/office/drawing/2014/chart" uri="{C3380CC4-5D6E-409C-BE32-E72D297353CC}">
              <c16:uniqueId val="{00000003-DC96-4356-8419-BC014AE6F56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0.35</c:v>
                </c:pt>
                <c:pt idx="4">
                  <c:v>#N/A</c:v>
                </c:pt>
                <c:pt idx="5">
                  <c:v>0.22</c:v>
                </c:pt>
                <c:pt idx="6">
                  <c:v>#N/A</c:v>
                </c:pt>
                <c:pt idx="7">
                  <c:v>0.16</c:v>
                </c:pt>
                <c:pt idx="8">
                  <c:v>#N/A</c:v>
                </c:pt>
                <c:pt idx="9">
                  <c:v>0.18</c:v>
                </c:pt>
              </c:numCache>
            </c:numRef>
          </c:val>
          <c:extLst>
            <c:ext xmlns:c16="http://schemas.microsoft.com/office/drawing/2014/chart" uri="{C3380CC4-5D6E-409C-BE32-E72D297353CC}">
              <c16:uniqueId val="{00000004-DC96-4356-8419-BC014AE6F56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0.33</c:v>
                </c:pt>
                <c:pt idx="4">
                  <c:v>#N/A</c:v>
                </c:pt>
                <c:pt idx="5">
                  <c:v>0.55000000000000004</c:v>
                </c:pt>
                <c:pt idx="6">
                  <c:v>#N/A</c:v>
                </c:pt>
                <c:pt idx="7">
                  <c:v>0.67</c:v>
                </c:pt>
                <c:pt idx="8">
                  <c:v>#N/A</c:v>
                </c:pt>
                <c:pt idx="9">
                  <c:v>0.65</c:v>
                </c:pt>
              </c:numCache>
            </c:numRef>
          </c:val>
          <c:extLst>
            <c:ext xmlns:c16="http://schemas.microsoft.com/office/drawing/2014/chart" uri="{C3380CC4-5D6E-409C-BE32-E72D297353CC}">
              <c16:uniqueId val="{00000005-DC96-4356-8419-BC014AE6F56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0.46</c:v>
                </c:pt>
                <c:pt idx="2">
                  <c:v>#N/A</c:v>
                </c:pt>
                <c:pt idx="3">
                  <c:v>0.57999999999999996</c:v>
                </c:pt>
                <c:pt idx="4">
                  <c:v>#N/A</c:v>
                </c:pt>
                <c:pt idx="5">
                  <c:v>0.42</c:v>
                </c:pt>
                <c:pt idx="6">
                  <c:v>#N/A</c:v>
                </c:pt>
                <c:pt idx="7">
                  <c:v>0.76</c:v>
                </c:pt>
                <c:pt idx="8">
                  <c:v>#N/A</c:v>
                </c:pt>
                <c:pt idx="9">
                  <c:v>1.07</c:v>
                </c:pt>
              </c:numCache>
            </c:numRef>
          </c:val>
          <c:extLst>
            <c:ext xmlns:c16="http://schemas.microsoft.com/office/drawing/2014/chart" uri="{C3380CC4-5D6E-409C-BE32-E72D297353CC}">
              <c16:uniqueId val="{00000006-DC96-4356-8419-BC014AE6F56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0.51</c:v>
                </c:pt>
                <c:pt idx="2">
                  <c:v>#N/A</c:v>
                </c:pt>
                <c:pt idx="3">
                  <c:v>0.89</c:v>
                </c:pt>
                <c:pt idx="4">
                  <c:v>#N/A</c:v>
                </c:pt>
                <c:pt idx="5">
                  <c:v>0.77</c:v>
                </c:pt>
                <c:pt idx="6">
                  <c:v>#N/A</c:v>
                </c:pt>
                <c:pt idx="7">
                  <c:v>2.48</c:v>
                </c:pt>
                <c:pt idx="8">
                  <c:v>#N/A</c:v>
                </c:pt>
                <c:pt idx="9">
                  <c:v>1.07</c:v>
                </c:pt>
              </c:numCache>
            </c:numRef>
          </c:val>
          <c:extLst>
            <c:ext xmlns:c16="http://schemas.microsoft.com/office/drawing/2014/chart" uri="{C3380CC4-5D6E-409C-BE32-E72D297353CC}">
              <c16:uniqueId val="{00000007-DC96-4356-8419-BC014AE6F56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8.82</c:v>
                </c:pt>
                <c:pt idx="2">
                  <c:v>#N/A</c:v>
                </c:pt>
                <c:pt idx="3">
                  <c:v>8.5500000000000007</c:v>
                </c:pt>
                <c:pt idx="4">
                  <c:v>#N/A</c:v>
                </c:pt>
                <c:pt idx="5">
                  <c:v>7.71</c:v>
                </c:pt>
                <c:pt idx="6">
                  <c:v>#N/A</c:v>
                </c:pt>
                <c:pt idx="7">
                  <c:v>7.22</c:v>
                </c:pt>
                <c:pt idx="8">
                  <c:v>#N/A</c:v>
                </c:pt>
                <c:pt idx="9">
                  <c:v>7.46</c:v>
                </c:pt>
              </c:numCache>
            </c:numRef>
          </c:val>
          <c:extLst>
            <c:ext xmlns:c16="http://schemas.microsoft.com/office/drawing/2014/chart" uri="{C3380CC4-5D6E-409C-BE32-E72D297353CC}">
              <c16:uniqueId val="{00000008-DC96-4356-8419-BC014AE6F56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13.94</c:v>
                </c:pt>
                <c:pt idx="2">
                  <c:v>#N/A</c:v>
                </c:pt>
                <c:pt idx="3">
                  <c:v>13.26</c:v>
                </c:pt>
                <c:pt idx="4">
                  <c:v>#N/A</c:v>
                </c:pt>
                <c:pt idx="5">
                  <c:v>13.32</c:v>
                </c:pt>
                <c:pt idx="6">
                  <c:v>#N/A</c:v>
                </c:pt>
                <c:pt idx="7">
                  <c:v>14.49</c:v>
                </c:pt>
                <c:pt idx="8">
                  <c:v>#N/A</c:v>
                </c:pt>
                <c:pt idx="9">
                  <c:v>16.010000000000002</c:v>
                </c:pt>
              </c:numCache>
            </c:numRef>
          </c:val>
          <c:extLst>
            <c:ext xmlns:c16="http://schemas.microsoft.com/office/drawing/2014/chart" uri="{C3380CC4-5D6E-409C-BE32-E72D297353CC}">
              <c16:uniqueId val="{00000009-DC96-4356-8419-BC014AE6F5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6206</c:v>
                </c:pt>
                <c:pt idx="5">
                  <c:v>6376</c:v>
                </c:pt>
                <c:pt idx="8">
                  <c:v>6436</c:v>
                </c:pt>
                <c:pt idx="11">
                  <c:v>6739</c:v>
                </c:pt>
                <c:pt idx="14">
                  <c:v>6674</c:v>
                </c:pt>
              </c:numCache>
            </c:numRef>
          </c:val>
          <c:extLst>
            <c:ext xmlns:c16="http://schemas.microsoft.com/office/drawing/2014/chart" uri="{C3380CC4-5D6E-409C-BE32-E72D297353CC}">
              <c16:uniqueId val="{00000000-22A0-410A-A229-D5225E4C76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A0-410A-A229-D5225E4C76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A0-410A-A229-D5225E4C76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A0-410A-A229-D5225E4C76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1175</c:v>
                </c:pt>
                <c:pt idx="3">
                  <c:v>1111</c:v>
                </c:pt>
                <c:pt idx="6">
                  <c:v>1164</c:v>
                </c:pt>
                <c:pt idx="9">
                  <c:v>1135</c:v>
                </c:pt>
                <c:pt idx="12">
                  <c:v>1068</c:v>
                </c:pt>
              </c:numCache>
            </c:numRef>
          </c:val>
          <c:extLst>
            <c:ext xmlns:c16="http://schemas.microsoft.com/office/drawing/2014/chart" uri="{C3380CC4-5D6E-409C-BE32-E72D297353CC}">
              <c16:uniqueId val="{00000004-22A0-410A-A229-D5225E4C76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A0-410A-A229-D5225E4C76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A0-410A-A229-D5225E4C76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6858</c:v>
                </c:pt>
                <c:pt idx="3">
                  <c:v>7180</c:v>
                </c:pt>
                <c:pt idx="6">
                  <c:v>7333</c:v>
                </c:pt>
                <c:pt idx="9">
                  <c:v>7797</c:v>
                </c:pt>
                <c:pt idx="12">
                  <c:v>8133</c:v>
                </c:pt>
              </c:numCache>
            </c:numRef>
          </c:val>
          <c:extLst>
            <c:ext xmlns:c16="http://schemas.microsoft.com/office/drawing/2014/chart" uri="{C3380CC4-5D6E-409C-BE32-E72D297353CC}">
              <c16:uniqueId val="{00000007-22A0-410A-A229-D5225E4C76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1827</c:v>
                </c:pt>
                <c:pt idx="2">
                  <c:v>#N/A</c:v>
                </c:pt>
                <c:pt idx="3">
                  <c:v>#N/A</c:v>
                </c:pt>
                <c:pt idx="4">
                  <c:v>1915</c:v>
                </c:pt>
                <c:pt idx="5">
                  <c:v>#N/A</c:v>
                </c:pt>
                <c:pt idx="6">
                  <c:v>#N/A</c:v>
                </c:pt>
                <c:pt idx="7">
                  <c:v>2061</c:v>
                </c:pt>
                <c:pt idx="8">
                  <c:v>#N/A</c:v>
                </c:pt>
                <c:pt idx="9">
                  <c:v>#N/A</c:v>
                </c:pt>
                <c:pt idx="10">
                  <c:v>2193</c:v>
                </c:pt>
                <c:pt idx="11">
                  <c:v>#N/A</c:v>
                </c:pt>
                <c:pt idx="12">
                  <c:v>#N/A</c:v>
                </c:pt>
                <c:pt idx="13">
                  <c:v>2527</c:v>
                </c:pt>
                <c:pt idx="14">
                  <c:v>#N/A</c:v>
                </c:pt>
              </c:numCache>
            </c:numRef>
          </c:val>
          <c:smooth val="0"/>
          <c:extLst>
            <c:ext xmlns:c16="http://schemas.microsoft.com/office/drawing/2014/chart" uri="{C3380CC4-5D6E-409C-BE32-E72D297353CC}">
              <c16:uniqueId val="{00000008-22A0-410A-A229-D5225E4C76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59574</c:v>
                </c:pt>
                <c:pt idx="5">
                  <c:v>63890</c:v>
                </c:pt>
                <c:pt idx="8">
                  <c:v>63723</c:v>
                </c:pt>
                <c:pt idx="11">
                  <c:v>62649</c:v>
                </c:pt>
                <c:pt idx="14">
                  <c:v>59051</c:v>
                </c:pt>
              </c:numCache>
            </c:numRef>
          </c:val>
          <c:extLst>
            <c:ext xmlns:c16="http://schemas.microsoft.com/office/drawing/2014/chart" uri="{C3380CC4-5D6E-409C-BE32-E72D297353CC}">
              <c16:uniqueId val="{00000000-4AAA-4F37-8C83-F551B927A7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12112</c:v>
                </c:pt>
                <c:pt idx="5">
                  <c:v>12434</c:v>
                </c:pt>
                <c:pt idx="8">
                  <c:v>12046</c:v>
                </c:pt>
                <c:pt idx="11">
                  <c:v>11607</c:v>
                </c:pt>
                <c:pt idx="14">
                  <c:v>10938</c:v>
                </c:pt>
              </c:numCache>
            </c:numRef>
          </c:val>
          <c:extLst>
            <c:ext xmlns:c16="http://schemas.microsoft.com/office/drawing/2014/chart" uri="{C3380CC4-5D6E-409C-BE32-E72D297353CC}">
              <c16:uniqueId val="{00000001-4AAA-4F37-8C83-F551B927A7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15174</c:v>
                </c:pt>
                <c:pt idx="5">
                  <c:v>13851</c:v>
                </c:pt>
                <c:pt idx="8">
                  <c:v>14265</c:v>
                </c:pt>
                <c:pt idx="11">
                  <c:v>16813</c:v>
                </c:pt>
                <c:pt idx="14">
                  <c:v>17004</c:v>
                </c:pt>
              </c:numCache>
            </c:numRef>
          </c:val>
          <c:extLst>
            <c:ext xmlns:c16="http://schemas.microsoft.com/office/drawing/2014/chart" uri="{C3380CC4-5D6E-409C-BE32-E72D297353CC}">
              <c16:uniqueId val="{00000002-4AAA-4F37-8C83-F551B927A7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AA-4F37-8C83-F551B927A7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AA-4F37-8C83-F551B927A7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AA-4F37-8C83-F551B927A7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9563</c:v>
                </c:pt>
                <c:pt idx="3">
                  <c:v>8991</c:v>
                </c:pt>
                <c:pt idx="6">
                  <c:v>8762</c:v>
                </c:pt>
                <c:pt idx="9">
                  <c:v>8824</c:v>
                </c:pt>
                <c:pt idx="12">
                  <c:v>8917</c:v>
                </c:pt>
              </c:numCache>
            </c:numRef>
          </c:val>
          <c:extLst>
            <c:ext xmlns:c16="http://schemas.microsoft.com/office/drawing/2014/chart" uri="{C3380CC4-5D6E-409C-BE32-E72D297353CC}">
              <c16:uniqueId val="{00000006-4AAA-4F37-8C83-F551B927A7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AAA-4F37-8C83-F551B927A7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14353</c:v>
                </c:pt>
                <c:pt idx="3">
                  <c:v>13235</c:v>
                </c:pt>
                <c:pt idx="6">
                  <c:v>12867</c:v>
                </c:pt>
                <c:pt idx="9">
                  <c:v>12371</c:v>
                </c:pt>
                <c:pt idx="12">
                  <c:v>11618</c:v>
                </c:pt>
              </c:numCache>
            </c:numRef>
          </c:val>
          <c:extLst>
            <c:ext xmlns:c16="http://schemas.microsoft.com/office/drawing/2014/chart" uri="{C3380CC4-5D6E-409C-BE32-E72D297353CC}">
              <c16:uniqueId val="{00000008-4AAA-4F37-8C83-F551B927A7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AAA-4F37-8C83-F551B927A7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73361</c:v>
                </c:pt>
                <c:pt idx="3">
                  <c:v>78205</c:v>
                </c:pt>
                <c:pt idx="6">
                  <c:v>77572</c:v>
                </c:pt>
                <c:pt idx="9">
                  <c:v>75570</c:v>
                </c:pt>
                <c:pt idx="12">
                  <c:v>70233</c:v>
                </c:pt>
              </c:numCache>
            </c:numRef>
          </c:val>
          <c:extLst>
            <c:ext xmlns:c16="http://schemas.microsoft.com/office/drawing/2014/chart" uri="{C3380CC4-5D6E-409C-BE32-E72D297353CC}">
              <c16:uniqueId val="{0000000A-4AAA-4F37-8C83-F551B927A7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10417</c:v>
                </c:pt>
                <c:pt idx="2">
                  <c:v>#N/A</c:v>
                </c:pt>
                <c:pt idx="3">
                  <c:v>#N/A</c:v>
                </c:pt>
                <c:pt idx="4">
                  <c:v>10255</c:v>
                </c:pt>
                <c:pt idx="5">
                  <c:v>#N/A</c:v>
                </c:pt>
                <c:pt idx="6">
                  <c:v>#N/A</c:v>
                </c:pt>
                <c:pt idx="7">
                  <c:v>9167</c:v>
                </c:pt>
                <c:pt idx="8">
                  <c:v>#N/A</c:v>
                </c:pt>
                <c:pt idx="9">
                  <c:v>#N/A</c:v>
                </c:pt>
                <c:pt idx="10">
                  <c:v>5696</c:v>
                </c:pt>
                <c:pt idx="11">
                  <c:v>#N/A</c:v>
                </c:pt>
                <c:pt idx="12">
                  <c:v>#N/A</c:v>
                </c:pt>
                <c:pt idx="13">
                  <c:v>3776</c:v>
                </c:pt>
                <c:pt idx="14">
                  <c:v>#N/A</c:v>
                </c:pt>
              </c:numCache>
            </c:numRef>
          </c:val>
          <c:smooth val="0"/>
          <c:extLst>
            <c:ext xmlns:c16="http://schemas.microsoft.com/office/drawing/2014/chart" uri="{C3380CC4-5D6E-409C-BE32-E72D297353CC}">
              <c16:uniqueId val="{0000000B-4AAA-4F37-8C83-F551B927A7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4581</c:v>
                </c:pt>
                <c:pt idx="1">
                  <c:v>4721</c:v>
                </c:pt>
                <c:pt idx="2">
                  <c:v>4791</c:v>
                </c:pt>
              </c:numCache>
            </c:numRef>
          </c:val>
          <c:extLst>
            <c:ext xmlns:c16="http://schemas.microsoft.com/office/drawing/2014/chart" uri="{C3380CC4-5D6E-409C-BE32-E72D297353CC}">
              <c16:uniqueId val="{00000000-5A57-4451-AB5A-0BC757B2AE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1766</c:v>
                </c:pt>
                <c:pt idx="1">
                  <c:v>2396</c:v>
                </c:pt>
                <c:pt idx="2">
                  <c:v>1997</c:v>
                </c:pt>
              </c:numCache>
            </c:numRef>
          </c:val>
          <c:extLst>
            <c:ext xmlns:c16="http://schemas.microsoft.com/office/drawing/2014/chart" uri="{C3380CC4-5D6E-409C-BE32-E72D297353CC}">
              <c16:uniqueId val="{00000001-5A57-4451-AB5A-0BC757B2AE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8002</c:v>
                </c:pt>
                <c:pt idx="1">
                  <c:v>9780</c:v>
                </c:pt>
                <c:pt idx="2">
                  <c:v>10455</c:v>
                </c:pt>
              </c:numCache>
            </c:numRef>
          </c:val>
          <c:extLst>
            <c:ext xmlns:c16="http://schemas.microsoft.com/office/drawing/2014/chart" uri="{C3380CC4-5D6E-409C-BE32-E72D297353CC}">
              <c16:uniqueId val="{00000002-5A57-4451-AB5A-0BC757B2AE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大規模建設事業や災害復旧事業に係る借入れの償還により、</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をピークに元利償還金が増加すると見込んでおり、指標の悪化が懸念されるが、旧合併特例事業債を中心とした交付税措置率の高い有利な地方債の借入を行っていることから、基準財政需要額に算入される公債費も同様に増加し、指標の悪化は一定程度抑制されるものと想定さ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では、退職手当支給対象者（会計年度任用職員等）の増による退職手当負担見込額の増があったものの、旧合併特例事業債等の償還による地方債現在高の減、下水道事業の公営企業債等繰入見込額の減、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では、地域福祉基金・職員退職手当基金の増による充当可能基金が増となったこと等により、分子が大きく減少した。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広島県尾道市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百万円取崩したが、地域医療の確保等のため「地域福祉基金」へ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人口減少による普通交付税の減や社会保障関係経費の増大に備え、健全な財政運営を維持するため、基金残高に留意しながら運用を図る。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地域振興基金：市民の連帯の強化及び地域振興に必要な費用に充てる。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地域福祉基金：保健福祉施策を推進し、保健福祉の増進を図る。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ふるさと振興基金：活力と魅力あふれるふるさとづくりを推進する。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学校教育施設整備基金：幼稚園、小学校及び中学校の施設整備に必要な費用に充てる。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職員退職手当基金：退職手当の支給に必要な財源を確保するため。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地域福祉基金：病院事業への繰出金（経営基盤強化等）等への財源として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百万円を取崩したが、地域医療の将来的な確保等のために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ふるさと振興基金：子ども医療費等の事業へ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百万円を取崩したが、受納したふるさと納税を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学校教育施設整備基金：校舎の老朽化、児童生徒数の増減に対応した校舎整備等のため、取崩したことによる減。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年頃から定年退職者数が増加する見込みのため、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地域福祉基金：保健福祉の増進を図る事業の財源として計画的に取り崩していくとともに、地域医療の確保等のため積立てていく。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ふるさと振興基金：ふるさと納税の増額による充当事業の充実を図る。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学校教育施設整備基金：施設の老朽化、児童生徒数の見通しに対応した教育環境整備に備え、積立てていく。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原油価格高騰による光熱水費の上昇分等への財源として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経済事情の変動や災害対応経費等の財源を確保し、健全な財政運営を確保するため、標準財政規模の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割程度を目標額とし、決算剰余金を中心に積立を行う。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年度に地方債償還のピークを迎える見込みのため、償還財源として計画的に取り崩していく。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130,007
126,991
284.88
65,523,362
64,487,530
404,842
36,202,862
70,233,161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分子となる基準財政収入額においては、市民税（法人市民税について、大規模事業所の業績好調及び円安による為替影響による増収）の増があり、分母に当たる基準財政需要額においては、臨時財政対策債償還基金費の皆減による影響から、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人口増や大幅な税収増が見込めず、厳しい財政状況が続くことが見込まれる。事業見直し・施設統廃合等の経費削減や、使用料の見直しによる自主財源の確保等の行財政改革を実施し、持続的な行財政運営の実施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44</xdr:row>
      <xdr:rowOff>4233</xdr:rowOff>
    </xdr:to>
    <xdr:cxnSp macro="">
      <xdr:nvCxnSpPr>
        <xdr:cNvPr id="69" name="直線コネクタ 68"/>
        <xdr:cNvCxnSpPr/>
      </xdr:nvCxnSpPr>
      <xdr:spPr>
        <a:xfrm>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135467</xdr:rowOff>
    </xdr:to>
    <xdr:cxnSp macro="">
      <xdr:nvCxnSpPr>
        <xdr:cNvPr id="72" name="直線コネクタ 71"/>
        <xdr:cNvCxnSpPr/>
      </xdr:nvCxnSpPr>
      <xdr:spPr>
        <a:xfrm>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原油価格高騰による光熱水費の増による分子の増に加え、分母となる経常一般財源の大幅減（臨時財政対策債等）があったことが挙げられる。</a:t>
          </a:r>
        </a:p>
        <a:p>
          <a:r>
            <a:rPr kumimoji="1" lang="ja-JP" altLang="en-US" sz="1300">
              <a:latin typeface="ＭＳ Ｐゴシック" panose="020B0600070205080204" pitchFamily="50" charset="-128"/>
              <a:ea typeface="ＭＳ Ｐゴシック" panose="020B0600070205080204" pitchFamily="50" charset="-128"/>
            </a:rPr>
            <a:t>　経常収支比率が高水準で推移している主な要因として、公債費、公営企業への繰出金が高止まりしていることなどがある。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64</xdr:row>
      <xdr:rowOff>93663</xdr:rowOff>
    </xdr:to>
    <xdr:cxnSp macro="">
      <xdr:nvCxnSpPr>
        <xdr:cNvPr id="128" name="直線コネクタ 127"/>
        <xdr:cNvCxnSpPr/>
      </xdr:nvCxnSpPr>
      <xdr:spPr>
        <a:xfrm>
          <a:off x="4114800" y="10758805"/>
          <a:ext cx="838200" cy="3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65</xdr:row>
      <xdr:rowOff>6668</xdr:rowOff>
    </xdr:to>
    <xdr:cxnSp macro="">
      <xdr:nvCxnSpPr>
        <xdr:cNvPr id="131" name="直線コネクタ 130"/>
        <xdr:cNvCxnSpPr/>
      </xdr:nvCxnSpPr>
      <xdr:spPr>
        <a:xfrm flipV="1">
          <a:off x="3225800" y="10758805"/>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6668</xdr:rowOff>
    </xdr:from>
    <xdr:to>
      <xdr:col>15</xdr:col>
      <xdr:colOff>82550</xdr:colOff>
      <xdr:row>65</xdr:row>
      <xdr:rowOff>85090</xdr:rowOff>
    </xdr:to>
    <xdr:cxnSp macro="">
      <xdr:nvCxnSpPr>
        <xdr:cNvPr id="134" name="直線コネクタ 133"/>
        <xdr:cNvCxnSpPr/>
      </xdr:nvCxnSpPr>
      <xdr:spPr>
        <a:xfrm flipV="1">
          <a:off x="2336800" y="1115091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153988</xdr:rowOff>
    </xdr:from>
    <xdr:to>
      <xdr:col>11</xdr:col>
      <xdr:colOff>31750</xdr:colOff>
      <xdr:row>65</xdr:row>
      <xdr:rowOff>85090</xdr:rowOff>
    </xdr:to>
    <xdr:cxnSp macro="">
      <xdr:nvCxnSpPr>
        <xdr:cNvPr id="137" name="直線コネクタ 136"/>
        <xdr:cNvCxnSpPr/>
      </xdr:nvCxnSpPr>
      <xdr:spPr>
        <a:xfrm>
          <a:off x="1447800" y="1112678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42863</xdr:rowOff>
    </xdr:from>
    <xdr:to>
      <xdr:col>23</xdr:col>
      <xdr:colOff>184150</xdr:colOff>
      <xdr:row>64</xdr:row>
      <xdr:rowOff>144463</xdr:rowOff>
    </xdr:to>
    <xdr:sp macro="" textlink="">
      <xdr:nvSpPr>
        <xdr:cNvPr id="147" name="楕円 146"/>
        <xdr:cNvSpPr/>
      </xdr:nvSpPr>
      <xdr:spPr>
        <a:xfrm>
          <a:off x="49022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14940</xdr:rowOff>
    </xdr:from>
    <xdr:ext cx="762000" cy="259045"/>
    <xdr:sp macro="" textlink="">
      <xdr:nvSpPr>
        <xdr:cNvPr id="148" name="財政構造の弾力性該当値テキスト"/>
        <xdr:cNvSpPr txBox="1"/>
      </xdr:nvSpPr>
      <xdr:spPr>
        <a:xfrm>
          <a:off x="5041900" y="1098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49" name="楕円 148"/>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164482</xdr:rowOff>
    </xdr:from>
    <xdr:ext cx="736600" cy="259045"/>
    <xdr:sp macro="" textlink="">
      <xdr:nvSpPr>
        <xdr:cNvPr id="150" name="テキスト ボックス 149"/>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127318</xdr:rowOff>
    </xdr:from>
    <xdr:to>
      <xdr:col>15</xdr:col>
      <xdr:colOff>133350</xdr:colOff>
      <xdr:row>65</xdr:row>
      <xdr:rowOff>57468</xdr:rowOff>
    </xdr:to>
    <xdr:sp macro="" textlink="">
      <xdr:nvSpPr>
        <xdr:cNvPr id="151" name="楕円 150"/>
        <xdr:cNvSpPr/>
      </xdr:nvSpPr>
      <xdr:spPr>
        <a:xfrm>
          <a:off x="3175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42245</xdr:rowOff>
    </xdr:from>
    <xdr:ext cx="762000" cy="259045"/>
    <xdr:sp macro="" textlink="">
      <xdr:nvSpPr>
        <xdr:cNvPr id="152" name="テキスト ボックス 151"/>
        <xdr:cNvSpPr txBox="1"/>
      </xdr:nvSpPr>
      <xdr:spPr>
        <a:xfrm>
          <a:off x="2844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3" name="楕円 152"/>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4" name="テキスト ボックス 153"/>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5" name="楕円 154"/>
        <xdr:cNvSpPr/>
      </xdr:nvSpPr>
      <xdr:spPr>
        <a:xfrm>
          <a:off x="1397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6" name="テキスト ボックス 155"/>
        <xdr:cNvSpPr txBox="1"/>
      </xdr:nvSpPr>
      <xdr:spPr>
        <a:xfrm>
          <a:off x="1066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人件費は職員数減に伴う職員給の減等により、</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物件費は原油価格高騰による光熱水費の増（</a:t>
          </a:r>
          <a:r>
            <a:rPr kumimoji="1" lang="en-US" altLang="ja-JP" sz="1300">
              <a:latin typeface="ＭＳ Ｐゴシック" panose="020B0600070205080204" pitchFamily="50" charset="-128"/>
              <a:ea typeface="ＭＳ Ｐゴシック" panose="020B0600070205080204" pitchFamily="50" charset="-128"/>
            </a:rPr>
            <a:t>384</a:t>
          </a:r>
          <a:r>
            <a:rPr kumimoji="1" lang="ja-JP" altLang="en-US" sz="1300">
              <a:latin typeface="ＭＳ Ｐゴシック" panose="020B0600070205080204" pitchFamily="50" charset="-128"/>
              <a:ea typeface="ＭＳ Ｐゴシック" panose="020B0600070205080204" pitchFamily="50" charset="-128"/>
            </a:rPr>
            <a:t>百万円）等により、</a:t>
          </a:r>
          <a:r>
            <a:rPr kumimoji="1" lang="en-US" altLang="ja-JP" sz="1300">
              <a:latin typeface="ＭＳ Ｐゴシック" panose="020B0600070205080204" pitchFamily="50" charset="-128"/>
              <a:ea typeface="ＭＳ Ｐゴシック" panose="020B0600070205080204" pitchFamily="50" charset="-128"/>
            </a:rPr>
            <a:t>625</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今後も、定員適正化計画に沿った職員数の管理や事務事業の見直しの徹底など、行財政改革に取り組むことにより、健全化に努めていく。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119503</xdr:rowOff>
    </xdr:from>
    <xdr:to>
      <xdr:col>23</xdr:col>
      <xdr:colOff>133350</xdr:colOff>
      <xdr:row>85</xdr:row>
      <xdr:rowOff>46194</xdr:rowOff>
    </xdr:to>
    <xdr:cxnSp macro="">
      <xdr:nvCxnSpPr>
        <xdr:cNvPr id="193" name="直線コネクタ 192"/>
        <xdr:cNvCxnSpPr/>
      </xdr:nvCxnSpPr>
      <xdr:spPr>
        <a:xfrm>
          <a:off x="4114800" y="14521303"/>
          <a:ext cx="838200" cy="9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95862</xdr:rowOff>
    </xdr:from>
    <xdr:to>
      <xdr:col>19</xdr:col>
      <xdr:colOff>133350</xdr:colOff>
      <xdr:row>84</xdr:row>
      <xdr:rowOff>119503</xdr:rowOff>
    </xdr:to>
    <xdr:cxnSp macro="">
      <xdr:nvCxnSpPr>
        <xdr:cNvPr id="196" name="直線コネクタ 195"/>
        <xdr:cNvCxnSpPr/>
      </xdr:nvCxnSpPr>
      <xdr:spPr>
        <a:xfrm>
          <a:off x="3225800" y="14326212"/>
          <a:ext cx="889000" cy="19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95862</xdr:rowOff>
    </xdr:from>
    <xdr:to>
      <xdr:col>15</xdr:col>
      <xdr:colOff>82550</xdr:colOff>
      <xdr:row>83</xdr:row>
      <xdr:rowOff>141537</xdr:rowOff>
    </xdr:to>
    <xdr:cxnSp macro="">
      <xdr:nvCxnSpPr>
        <xdr:cNvPr id="199" name="直線コネクタ 198"/>
        <xdr:cNvCxnSpPr/>
      </xdr:nvCxnSpPr>
      <xdr:spPr>
        <a:xfrm flipV="1">
          <a:off x="2336800" y="14326212"/>
          <a:ext cx="889000" cy="4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18853</xdr:rowOff>
    </xdr:from>
    <xdr:to>
      <xdr:col>11</xdr:col>
      <xdr:colOff>31750</xdr:colOff>
      <xdr:row>83</xdr:row>
      <xdr:rowOff>141537</xdr:rowOff>
    </xdr:to>
    <xdr:cxnSp macro="">
      <xdr:nvCxnSpPr>
        <xdr:cNvPr id="202" name="直線コネクタ 201"/>
        <xdr:cNvCxnSpPr/>
      </xdr:nvCxnSpPr>
      <xdr:spPr>
        <a:xfrm>
          <a:off x="1447800" y="14249203"/>
          <a:ext cx="889000" cy="1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4" name="テキスト ボックス 203"/>
        <xdr:cNvSpPr txBox="1"/>
      </xdr:nvSpPr>
      <xdr:spPr>
        <a:xfrm>
          <a:off x="1955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6" name="テキスト ボックス 205"/>
        <xdr:cNvSpPr txBox="1"/>
      </xdr:nvSpPr>
      <xdr:spPr>
        <a:xfrm>
          <a:off x="1066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166844</xdr:rowOff>
    </xdr:from>
    <xdr:to>
      <xdr:col>23</xdr:col>
      <xdr:colOff>184150</xdr:colOff>
      <xdr:row>85</xdr:row>
      <xdr:rowOff>96994</xdr:rowOff>
    </xdr:to>
    <xdr:sp macro="" textlink="">
      <xdr:nvSpPr>
        <xdr:cNvPr id="212" name="楕円 211"/>
        <xdr:cNvSpPr/>
      </xdr:nvSpPr>
      <xdr:spPr>
        <a:xfrm>
          <a:off x="4902200" y="145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138921</xdr:rowOff>
    </xdr:from>
    <xdr:ext cx="762000" cy="259045"/>
    <xdr:sp macro="" textlink="">
      <xdr:nvSpPr>
        <xdr:cNvPr id="213" name="人件費・物件費等の状況該当値テキスト"/>
        <xdr:cNvSpPr txBox="1"/>
      </xdr:nvSpPr>
      <xdr:spPr>
        <a:xfrm>
          <a:off x="5041900" y="145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68703</xdr:rowOff>
    </xdr:from>
    <xdr:to>
      <xdr:col>19</xdr:col>
      <xdr:colOff>184150</xdr:colOff>
      <xdr:row>84</xdr:row>
      <xdr:rowOff>170303</xdr:rowOff>
    </xdr:to>
    <xdr:sp macro="" textlink="">
      <xdr:nvSpPr>
        <xdr:cNvPr id="214" name="楕円 213"/>
        <xdr:cNvSpPr/>
      </xdr:nvSpPr>
      <xdr:spPr>
        <a:xfrm>
          <a:off x="4064000" y="144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155080</xdr:rowOff>
    </xdr:from>
    <xdr:ext cx="736600" cy="259045"/>
    <xdr:sp macro="" textlink="">
      <xdr:nvSpPr>
        <xdr:cNvPr id="215" name="テキスト ボックス 214"/>
        <xdr:cNvSpPr txBox="1"/>
      </xdr:nvSpPr>
      <xdr:spPr>
        <a:xfrm>
          <a:off x="3733800" y="1455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45062</xdr:rowOff>
    </xdr:from>
    <xdr:to>
      <xdr:col>15</xdr:col>
      <xdr:colOff>133350</xdr:colOff>
      <xdr:row>83</xdr:row>
      <xdr:rowOff>146662</xdr:rowOff>
    </xdr:to>
    <xdr:sp macro="" textlink="">
      <xdr:nvSpPr>
        <xdr:cNvPr id="216" name="楕円 215"/>
        <xdr:cNvSpPr/>
      </xdr:nvSpPr>
      <xdr:spPr>
        <a:xfrm>
          <a:off x="3175000" y="142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131439</xdr:rowOff>
    </xdr:from>
    <xdr:ext cx="762000" cy="259045"/>
    <xdr:sp macro="" textlink="">
      <xdr:nvSpPr>
        <xdr:cNvPr id="217" name="テキスト ボックス 216"/>
        <xdr:cNvSpPr txBox="1"/>
      </xdr:nvSpPr>
      <xdr:spPr>
        <a:xfrm>
          <a:off x="2844800" y="1436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90737</xdr:rowOff>
    </xdr:from>
    <xdr:to>
      <xdr:col>11</xdr:col>
      <xdr:colOff>82550</xdr:colOff>
      <xdr:row>84</xdr:row>
      <xdr:rowOff>20887</xdr:rowOff>
    </xdr:to>
    <xdr:sp macro="" textlink="">
      <xdr:nvSpPr>
        <xdr:cNvPr id="218" name="楕円 217"/>
        <xdr:cNvSpPr/>
      </xdr:nvSpPr>
      <xdr:spPr>
        <a:xfrm>
          <a:off x="2286000" y="143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5664</xdr:rowOff>
    </xdr:from>
    <xdr:ext cx="762000" cy="259045"/>
    <xdr:sp macro="" textlink="">
      <xdr:nvSpPr>
        <xdr:cNvPr id="219" name="テキスト ボックス 218"/>
        <xdr:cNvSpPr txBox="1"/>
      </xdr:nvSpPr>
      <xdr:spPr>
        <a:xfrm>
          <a:off x="1955800" y="14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139503</xdr:rowOff>
    </xdr:from>
    <xdr:to>
      <xdr:col>7</xdr:col>
      <xdr:colOff>31750</xdr:colOff>
      <xdr:row>83</xdr:row>
      <xdr:rowOff>69653</xdr:rowOff>
    </xdr:to>
    <xdr:sp macro="" textlink="">
      <xdr:nvSpPr>
        <xdr:cNvPr id="220" name="楕円 219"/>
        <xdr:cNvSpPr/>
      </xdr:nvSpPr>
      <xdr:spPr>
        <a:xfrm>
          <a:off x="1397000" y="141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54430</xdr:rowOff>
    </xdr:from>
    <xdr:ext cx="762000" cy="259045"/>
    <xdr:sp macro="" textlink="">
      <xdr:nvSpPr>
        <xdr:cNvPr id="221" name="テキスト ボックス 220"/>
        <xdr:cNvSpPr txBox="1"/>
      </xdr:nvSpPr>
      <xdr:spPr>
        <a:xfrm>
          <a:off x="1066800" y="1428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主な理由は、上位職への学歴を問わない積極的な登用などがあげられる。</a:t>
          </a:r>
        </a:p>
        <a:p>
          <a:r>
            <a:rPr kumimoji="1" lang="ja-JP" altLang="en-US" sz="1300">
              <a:latin typeface="ＭＳ Ｐゴシック" panose="020B0600070205080204" pitchFamily="50" charset="-128"/>
              <a:ea typeface="ＭＳ Ｐゴシック" panose="020B0600070205080204" pitchFamily="50" charset="-128"/>
            </a:rPr>
            <a:t>　国及び他の地方公共団体との均衡を考慮しながら、給与制度の運用等を</a:t>
          </a:r>
        </a:p>
        <a:p>
          <a:r>
            <a:rPr kumimoji="1" lang="ja-JP" altLang="en-US" sz="1300">
              <a:latin typeface="ＭＳ Ｐゴシック" panose="020B0600070205080204" pitchFamily="50" charset="-128"/>
              <a:ea typeface="ＭＳ Ｐゴシック" panose="020B0600070205080204" pitchFamily="50" charset="-128"/>
            </a:rPr>
            <a:t>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20109</xdr:rowOff>
    </xdr:from>
    <xdr:to>
      <xdr:col>81</xdr:col>
      <xdr:colOff>44450</xdr:colOff>
      <xdr:row>88</xdr:row>
      <xdr:rowOff>80434</xdr:rowOff>
    </xdr:to>
    <xdr:cxnSp macro="">
      <xdr:nvCxnSpPr>
        <xdr:cNvPr id="255" name="直線コネクタ 254"/>
        <xdr:cNvCxnSpPr/>
      </xdr:nvCxnSpPr>
      <xdr:spPr>
        <a:xfrm flipV="1">
          <a:off x="16179800" y="1510770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100541</xdr:rowOff>
    </xdr:to>
    <xdr:cxnSp macro="">
      <xdr:nvCxnSpPr>
        <xdr:cNvPr id="258" name="直線コネクタ 257"/>
        <xdr:cNvCxnSpPr/>
      </xdr:nvCxnSpPr>
      <xdr:spPr>
        <a:xfrm flipV="1">
          <a:off x="15290800" y="151680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100541</xdr:rowOff>
    </xdr:to>
    <xdr:cxnSp macro="">
      <xdr:nvCxnSpPr>
        <xdr:cNvPr id="261" name="直線コネクタ 260"/>
        <xdr:cNvCxnSpPr/>
      </xdr:nvCxnSpPr>
      <xdr:spPr>
        <a:xfrm>
          <a:off x="14401800" y="15188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100541</xdr:rowOff>
    </xdr:to>
    <xdr:cxnSp macro="">
      <xdr:nvCxnSpPr>
        <xdr:cNvPr id="264" name="直線コネクタ 263"/>
        <xdr:cNvCxnSpPr/>
      </xdr:nvCxnSpPr>
      <xdr:spPr>
        <a:xfrm>
          <a:off x="13512800" y="151479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140759</xdr:rowOff>
    </xdr:from>
    <xdr:to>
      <xdr:col>81</xdr:col>
      <xdr:colOff>95250</xdr:colOff>
      <xdr:row>88</xdr:row>
      <xdr:rowOff>70909</xdr:rowOff>
    </xdr:to>
    <xdr:sp macro="" textlink="">
      <xdr:nvSpPr>
        <xdr:cNvPr id="274" name="楕円 273"/>
        <xdr:cNvSpPr/>
      </xdr:nvSpPr>
      <xdr:spPr>
        <a:xfrm>
          <a:off x="169672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112836</xdr:rowOff>
    </xdr:from>
    <xdr:ext cx="762000" cy="259045"/>
    <xdr:sp macro="" textlink="">
      <xdr:nvSpPr>
        <xdr:cNvPr id="275" name="給与水準   （国との比較）該当値テキスト"/>
        <xdr:cNvSpPr txBox="1"/>
      </xdr:nvSpPr>
      <xdr:spPr>
        <a:xfrm>
          <a:off x="17106900" y="150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6" name="楕円 275"/>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7" name="テキスト ボックス 276"/>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78" name="楕円 277"/>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79" name="テキスト ボックス 278"/>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0" name="楕円 279"/>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1" name="テキスト ボックス 280"/>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全国平均、広島県平均を下回っているものの、類似団体と比較すると</a:t>
          </a:r>
        </a:p>
        <a:p>
          <a:r>
            <a:rPr kumimoji="1" lang="ja-JP" altLang="en-US" sz="1300">
              <a:latin typeface="ＭＳ Ｐゴシック" panose="020B0600070205080204" pitchFamily="50" charset="-128"/>
              <a:ea typeface="ＭＳ Ｐゴシック" panose="020B0600070205080204" pitchFamily="50" charset="-128"/>
            </a:rPr>
            <a:t>高い水準で推移している。</a:t>
          </a:r>
        </a:p>
        <a:p>
          <a:r>
            <a:rPr kumimoji="1" lang="ja-JP" altLang="en-US" sz="1300">
              <a:latin typeface="ＭＳ Ｐゴシック" panose="020B0600070205080204" pitchFamily="50" charset="-128"/>
              <a:ea typeface="ＭＳ Ｐゴシック" panose="020B0600070205080204" pitchFamily="50" charset="-128"/>
            </a:rPr>
            <a:t>　効率的で質の高い行政を実現するとともに、持続可能な行政運営の</a:t>
          </a:r>
        </a:p>
        <a:p>
          <a:r>
            <a:rPr kumimoji="1" lang="ja-JP" altLang="en-US" sz="1300">
              <a:latin typeface="ＭＳ Ｐゴシック" panose="020B0600070205080204" pitchFamily="50" charset="-128"/>
              <a:ea typeface="ＭＳ Ｐゴシック" panose="020B0600070205080204" pitchFamily="50" charset="-128"/>
            </a:rPr>
            <a:t>観点を持ちながら定員管理を行っていく。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99604</xdr:rowOff>
    </xdr:from>
    <xdr:to>
      <xdr:col>81</xdr:col>
      <xdr:colOff>44450</xdr:colOff>
      <xdr:row>62</xdr:row>
      <xdr:rowOff>106499</xdr:rowOff>
    </xdr:to>
    <xdr:cxnSp macro="">
      <xdr:nvCxnSpPr>
        <xdr:cNvPr id="320" name="直線コネクタ 319"/>
        <xdr:cNvCxnSpPr/>
      </xdr:nvCxnSpPr>
      <xdr:spPr>
        <a:xfrm flipV="1">
          <a:off x="16179800" y="1072950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61685</xdr:rowOff>
    </xdr:from>
    <xdr:to>
      <xdr:col>77</xdr:col>
      <xdr:colOff>44450</xdr:colOff>
      <xdr:row>62</xdr:row>
      <xdr:rowOff>106499</xdr:rowOff>
    </xdr:to>
    <xdr:cxnSp macro="">
      <xdr:nvCxnSpPr>
        <xdr:cNvPr id="323" name="直線コネクタ 322"/>
        <xdr:cNvCxnSpPr/>
      </xdr:nvCxnSpPr>
      <xdr:spPr>
        <a:xfrm>
          <a:off x="15290800" y="1069158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61685</xdr:rowOff>
    </xdr:from>
    <xdr:to>
      <xdr:col>72</xdr:col>
      <xdr:colOff>203200</xdr:colOff>
      <xdr:row>62</xdr:row>
      <xdr:rowOff>78922</xdr:rowOff>
    </xdr:to>
    <xdr:cxnSp macro="">
      <xdr:nvCxnSpPr>
        <xdr:cNvPr id="326" name="直線コネクタ 325"/>
        <xdr:cNvCxnSpPr/>
      </xdr:nvCxnSpPr>
      <xdr:spPr>
        <a:xfrm flipV="1">
          <a:off x="14401800" y="1069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78922</xdr:rowOff>
    </xdr:from>
    <xdr:to>
      <xdr:col>68</xdr:col>
      <xdr:colOff>152400</xdr:colOff>
      <xdr:row>62</xdr:row>
      <xdr:rowOff>96157</xdr:rowOff>
    </xdr:to>
    <xdr:cxnSp macro="">
      <xdr:nvCxnSpPr>
        <xdr:cNvPr id="329" name="直線コネクタ 328"/>
        <xdr:cNvCxnSpPr/>
      </xdr:nvCxnSpPr>
      <xdr:spPr>
        <a:xfrm flipV="1">
          <a:off x="13512800" y="1070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39" name="楕円 338"/>
        <xdr:cNvSpPr/>
      </xdr:nvSpPr>
      <xdr:spPr>
        <a:xfrm>
          <a:off x="16967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20881</xdr:rowOff>
    </xdr:from>
    <xdr:ext cx="762000" cy="259045"/>
    <xdr:sp macro="" textlink="">
      <xdr:nvSpPr>
        <xdr:cNvPr id="340" name="定員管理の状況該当値テキスト"/>
        <xdr:cNvSpPr txBox="1"/>
      </xdr:nvSpPr>
      <xdr:spPr>
        <a:xfrm>
          <a:off x="17106900" y="106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55699</xdr:rowOff>
    </xdr:from>
    <xdr:to>
      <xdr:col>77</xdr:col>
      <xdr:colOff>95250</xdr:colOff>
      <xdr:row>62</xdr:row>
      <xdr:rowOff>157299</xdr:rowOff>
    </xdr:to>
    <xdr:sp macro="" textlink="">
      <xdr:nvSpPr>
        <xdr:cNvPr id="341" name="楕円 340"/>
        <xdr:cNvSpPr/>
      </xdr:nvSpPr>
      <xdr:spPr>
        <a:xfrm>
          <a:off x="16129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142076</xdr:rowOff>
    </xdr:from>
    <xdr:ext cx="736600" cy="259045"/>
    <xdr:sp macro="" textlink="">
      <xdr:nvSpPr>
        <xdr:cNvPr id="342" name="テキスト ボックス 341"/>
        <xdr:cNvSpPr txBox="1"/>
      </xdr:nvSpPr>
      <xdr:spPr>
        <a:xfrm>
          <a:off x="15798800" y="1077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10885</xdr:rowOff>
    </xdr:from>
    <xdr:to>
      <xdr:col>73</xdr:col>
      <xdr:colOff>44450</xdr:colOff>
      <xdr:row>62</xdr:row>
      <xdr:rowOff>112485</xdr:rowOff>
    </xdr:to>
    <xdr:sp macro="" textlink="">
      <xdr:nvSpPr>
        <xdr:cNvPr id="343" name="楕円 342"/>
        <xdr:cNvSpPr/>
      </xdr:nvSpPr>
      <xdr:spPr>
        <a:xfrm>
          <a:off x="15240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97262</xdr:rowOff>
    </xdr:from>
    <xdr:ext cx="762000" cy="259045"/>
    <xdr:sp macro="" textlink="">
      <xdr:nvSpPr>
        <xdr:cNvPr id="344" name="テキスト ボックス 343"/>
        <xdr:cNvSpPr txBox="1"/>
      </xdr:nvSpPr>
      <xdr:spPr>
        <a:xfrm>
          <a:off x="14909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28122</xdr:rowOff>
    </xdr:from>
    <xdr:to>
      <xdr:col>68</xdr:col>
      <xdr:colOff>203200</xdr:colOff>
      <xdr:row>62</xdr:row>
      <xdr:rowOff>129722</xdr:rowOff>
    </xdr:to>
    <xdr:sp macro="" textlink="">
      <xdr:nvSpPr>
        <xdr:cNvPr id="345" name="楕円 344"/>
        <xdr:cNvSpPr/>
      </xdr:nvSpPr>
      <xdr:spPr>
        <a:xfrm>
          <a:off x="14351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114499</xdr:rowOff>
    </xdr:from>
    <xdr:ext cx="762000" cy="259045"/>
    <xdr:sp macro="" textlink="">
      <xdr:nvSpPr>
        <xdr:cNvPr id="346" name="テキスト ボックス 345"/>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45357</xdr:rowOff>
    </xdr:from>
    <xdr:to>
      <xdr:col>64</xdr:col>
      <xdr:colOff>152400</xdr:colOff>
      <xdr:row>62</xdr:row>
      <xdr:rowOff>146957</xdr:rowOff>
    </xdr:to>
    <xdr:sp macro="" textlink="">
      <xdr:nvSpPr>
        <xdr:cNvPr id="347" name="楕円 346"/>
        <xdr:cNvSpPr/>
      </xdr:nvSpPr>
      <xdr:spPr>
        <a:xfrm>
          <a:off x="13462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131734</xdr:rowOff>
    </xdr:from>
    <xdr:ext cx="762000" cy="259045"/>
    <xdr:sp macro="" textlink="">
      <xdr:nvSpPr>
        <xdr:cNvPr id="348" name="テキスト ボックス 347"/>
        <xdr:cNvSpPr txBox="1"/>
      </xdr:nvSpPr>
      <xdr:spPr>
        <a:xfrm>
          <a:off x="13131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臨時財政対策債の減による標準財政規模の減少（△</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百万円）、旧合併特例事業債の償還額の増加（</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百万円）により、前年度から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年度にピークを迎える大規模建設事業の償還により、指標の悪化が見込まれるが、交付税算入のある有利な地方債の選択や建設事業の見直しにより、借入額を必要最小限に抑制し、財政健全化に努めていく。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49389</xdr:rowOff>
    </xdr:from>
    <xdr:to>
      <xdr:col>81</xdr:col>
      <xdr:colOff>44450</xdr:colOff>
      <xdr:row>41</xdr:row>
      <xdr:rowOff>129822</xdr:rowOff>
    </xdr:to>
    <xdr:cxnSp macro="">
      <xdr:nvCxnSpPr>
        <xdr:cNvPr id="382" name="直線コネクタ 381"/>
        <xdr:cNvCxnSpPr/>
      </xdr:nvCxnSpPr>
      <xdr:spPr>
        <a:xfrm>
          <a:off x="16179800" y="707883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49389</xdr:rowOff>
    </xdr:to>
    <xdr:cxnSp macro="">
      <xdr:nvCxnSpPr>
        <xdr:cNvPr id="385" name="直線コネクタ 384"/>
        <xdr:cNvCxnSpPr/>
      </xdr:nvCxnSpPr>
      <xdr:spPr>
        <a:xfrm>
          <a:off x="15290800" y="703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9172</xdr:rowOff>
    </xdr:to>
    <xdr:cxnSp macro="">
      <xdr:nvCxnSpPr>
        <xdr:cNvPr id="388" name="直線コネクタ 387"/>
        <xdr:cNvCxnSpPr/>
      </xdr:nvCxnSpPr>
      <xdr:spPr>
        <a:xfrm>
          <a:off x="14401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9172</xdr:rowOff>
    </xdr:to>
    <xdr:cxnSp macro="">
      <xdr:nvCxnSpPr>
        <xdr:cNvPr id="391" name="直線コネクタ 390"/>
        <xdr:cNvCxnSpPr/>
      </xdr:nvCxnSpPr>
      <xdr:spPr>
        <a:xfrm>
          <a:off x="13512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79022</xdr:rowOff>
    </xdr:from>
    <xdr:to>
      <xdr:col>81</xdr:col>
      <xdr:colOff>95250</xdr:colOff>
      <xdr:row>42</xdr:row>
      <xdr:rowOff>9172</xdr:rowOff>
    </xdr:to>
    <xdr:sp macro="" textlink="">
      <xdr:nvSpPr>
        <xdr:cNvPr id="401" name="楕円 400"/>
        <xdr:cNvSpPr/>
      </xdr:nvSpPr>
      <xdr:spPr>
        <a:xfrm>
          <a:off x="16967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51099</xdr:rowOff>
    </xdr:from>
    <xdr:ext cx="762000" cy="259045"/>
    <xdr:sp macro="" textlink="">
      <xdr:nvSpPr>
        <xdr:cNvPr id="402" name="公債費負担の状況該当値テキスト"/>
        <xdr:cNvSpPr txBox="1"/>
      </xdr:nvSpPr>
      <xdr:spPr>
        <a:xfrm>
          <a:off x="17106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170039</xdr:rowOff>
    </xdr:from>
    <xdr:to>
      <xdr:col>77</xdr:col>
      <xdr:colOff>95250</xdr:colOff>
      <xdr:row>41</xdr:row>
      <xdr:rowOff>100189</xdr:rowOff>
    </xdr:to>
    <xdr:sp macro="" textlink="">
      <xdr:nvSpPr>
        <xdr:cNvPr id="403" name="楕円 402"/>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84966</xdr:rowOff>
    </xdr:from>
    <xdr:ext cx="736600" cy="259045"/>
    <xdr:sp macro="" textlink="">
      <xdr:nvSpPr>
        <xdr:cNvPr id="404" name="テキスト ボックス 403"/>
        <xdr:cNvSpPr txBox="1"/>
      </xdr:nvSpPr>
      <xdr:spPr>
        <a:xfrm>
          <a:off x="15798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05" name="楕円 404"/>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406" name="テキスト ボックス 405"/>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07" name="楕円 406"/>
        <xdr:cNvSpPr/>
      </xdr:nvSpPr>
      <xdr:spPr>
        <a:xfrm>
          <a:off x="14351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408" name="テキスト ボックス 407"/>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129822</xdr:rowOff>
    </xdr:from>
    <xdr:to>
      <xdr:col>64</xdr:col>
      <xdr:colOff>152400</xdr:colOff>
      <xdr:row>41</xdr:row>
      <xdr:rowOff>59972</xdr:rowOff>
    </xdr:to>
    <xdr:sp macro="" textlink="">
      <xdr:nvSpPr>
        <xdr:cNvPr id="409" name="楕円 408"/>
        <xdr:cNvSpPr/>
      </xdr:nvSpPr>
      <xdr:spPr>
        <a:xfrm>
          <a:off x="13462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44749</xdr:rowOff>
    </xdr:from>
    <xdr:ext cx="762000" cy="259045"/>
    <xdr:sp macro="" textlink="">
      <xdr:nvSpPr>
        <xdr:cNvPr id="410" name="テキスト ボックス 409"/>
        <xdr:cNvSpPr txBox="1"/>
      </xdr:nvSpPr>
      <xdr:spPr>
        <a:xfrm>
          <a:off x="13131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合併特例債、臨時財政対策債等の地方債残高の減、それに伴う基準財政需要額算入見込額の減により、前年度から</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新市建設計画に伴う起債残高は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元年度をピークに減少し、将来負担比率は引き続き改善すると見込んでいる。</a:t>
          </a:r>
        </a:p>
        <a:p>
          <a:r>
            <a:rPr kumimoji="1" lang="ja-JP" altLang="en-US" sz="1300">
              <a:latin typeface="ＭＳ Ｐゴシック" panose="020B0600070205080204" pitchFamily="50" charset="-128"/>
              <a:ea typeface="ＭＳ Ｐゴシック" panose="020B0600070205080204" pitchFamily="50" charset="-128"/>
            </a:rPr>
            <a:t>　今後も事業の見直しを行い、持続的な行財政運営の実施に努める。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136596</xdr:rowOff>
    </xdr:from>
    <xdr:to>
      <xdr:col>81</xdr:col>
      <xdr:colOff>44450</xdr:colOff>
      <xdr:row>15</xdr:row>
      <xdr:rowOff>41557</xdr:rowOff>
    </xdr:to>
    <xdr:cxnSp macro="">
      <xdr:nvCxnSpPr>
        <xdr:cNvPr id="444" name="直線コネクタ 443"/>
        <xdr:cNvCxnSpPr/>
      </xdr:nvCxnSpPr>
      <xdr:spPr>
        <a:xfrm flipV="1">
          <a:off x="16179800" y="2536896"/>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41557</xdr:rowOff>
    </xdr:from>
    <xdr:to>
      <xdr:col>77</xdr:col>
      <xdr:colOff>44450</xdr:colOff>
      <xdr:row>16</xdr:row>
      <xdr:rowOff>32315</xdr:rowOff>
    </xdr:to>
    <xdr:cxnSp macro="">
      <xdr:nvCxnSpPr>
        <xdr:cNvPr id="447" name="直線コネクタ 446"/>
        <xdr:cNvCxnSpPr/>
      </xdr:nvCxnSpPr>
      <xdr:spPr>
        <a:xfrm flipV="1">
          <a:off x="15290800" y="2613307"/>
          <a:ext cx="8890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32315</xdr:rowOff>
    </xdr:from>
    <xdr:to>
      <xdr:col>72</xdr:col>
      <xdr:colOff>203200</xdr:colOff>
      <xdr:row>16</xdr:row>
      <xdr:rowOff>89958</xdr:rowOff>
    </xdr:to>
    <xdr:cxnSp macro="">
      <xdr:nvCxnSpPr>
        <xdr:cNvPr id="450" name="直線コネクタ 449"/>
        <xdr:cNvCxnSpPr/>
      </xdr:nvCxnSpPr>
      <xdr:spPr>
        <a:xfrm flipV="1">
          <a:off x="14401800" y="2775515"/>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1" name="フローチャート: 判断 450"/>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2" name="テキスト ボックス 451"/>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89958</xdr:rowOff>
    </xdr:from>
    <xdr:to>
      <xdr:col>68</xdr:col>
      <xdr:colOff>152400</xdr:colOff>
      <xdr:row>16</xdr:row>
      <xdr:rowOff>92640</xdr:rowOff>
    </xdr:to>
    <xdr:cxnSp macro="">
      <xdr:nvCxnSpPr>
        <xdr:cNvPr id="453" name="直線コネクタ 452"/>
        <xdr:cNvCxnSpPr/>
      </xdr:nvCxnSpPr>
      <xdr:spPr>
        <a:xfrm flipV="1">
          <a:off x="13512800" y="2833158"/>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4" name="フローチャート: 判断 453"/>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5" name="テキスト ボックス 454"/>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6" name="フローチャート: 判断 455"/>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7" name="テキスト ボックス 456"/>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85796</xdr:rowOff>
    </xdr:from>
    <xdr:to>
      <xdr:col>81</xdr:col>
      <xdr:colOff>95250</xdr:colOff>
      <xdr:row>15</xdr:row>
      <xdr:rowOff>15946</xdr:rowOff>
    </xdr:to>
    <xdr:sp macro="" textlink="">
      <xdr:nvSpPr>
        <xdr:cNvPr id="463" name="楕円 462"/>
        <xdr:cNvSpPr/>
      </xdr:nvSpPr>
      <xdr:spPr>
        <a:xfrm>
          <a:off x="16967200" y="24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57873</xdr:rowOff>
    </xdr:from>
    <xdr:ext cx="762000" cy="259045"/>
    <xdr:sp macro="" textlink="">
      <xdr:nvSpPr>
        <xdr:cNvPr id="464" name="将来負担の状況該当値テキスト"/>
        <xdr:cNvSpPr txBox="1"/>
      </xdr:nvSpPr>
      <xdr:spPr>
        <a:xfrm>
          <a:off x="17106900" y="245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162207</xdr:rowOff>
    </xdr:from>
    <xdr:to>
      <xdr:col>77</xdr:col>
      <xdr:colOff>95250</xdr:colOff>
      <xdr:row>15</xdr:row>
      <xdr:rowOff>92357</xdr:rowOff>
    </xdr:to>
    <xdr:sp macro="" textlink="">
      <xdr:nvSpPr>
        <xdr:cNvPr id="465" name="楕円 464"/>
        <xdr:cNvSpPr/>
      </xdr:nvSpPr>
      <xdr:spPr>
        <a:xfrm>
          <a:off x="16129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77134</xdr:rowOff>
    </xdr:from>
    <xdr:ext cx="736600" cy="259045"/>
    <xdr:sp macro="" textlink="">
      <xdr:nvSpPr>
        <xdr:cNvPr id="466" name="テキスト ボックス 465"/>
        <xdr:cNvSpPr txBox="1"/>
      </xdr:nvSpPr>
      <xdr:spPr>
        <a:xfrm>
          <a:off x="15798800" y="26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152965</xdr:rowOff>
    </xdr:from>
    <xdr:to>
      <xdr:col>73</xdr:col>
      <xdr:colOff>44450</xdr:colOff>
      <xdr:row>16</xdr:row>
      <xdr:rowOff>83115</xdr:rowOff>
    </xdr:to>
    <xdr:sp macro="" textlink="">
      <xdr:nvSpPr>
        <xdr:cNvPr id="467" name="楕円 466"/>
        <xdr:cNvSpPr/>
      </xdr:nvSpPr>
      <xdr:spPr>
        <a:xfrm>
          <a:off x="15240000" y="27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67892</xdr:rowOff>
    </xdr:from>
    <xdr:ext cx="762000" cy="259045"/>
    <xdr:sp macro="" textlink="">
      <xdr:nvSpPr>
        <xdr:cNvPr id="468" name="テキスト ボックス 467"/>
        <xdr:cNvSpPr txBox="1"/>
      </xdr:nvSpPr>
      <xdr:spPr>
        <a:xfrm>
          <a:off x="14909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39158</xdr:rowOff>
    </xdr:from>
    <xdr:to>
      <xdr:col>68</xdr:col>
      <xdr:colOff>203200</xdr:colOff>
      <xdr:row>16</xdr:row>
      <xdr:rowOff>140758</xdr:rowOff>
    </xdr:to>
    <xdr:sp macro="" textlink="">
      <xdr:nvSpPr>
        <xdr:cNvPr id="469" name="楕円 468"/>
        <xdr:cNvSpPr/>
      </xdr:nvSpPr>
      <xdr:spPr>
        <a:xfrm>
          <a:off x="14351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125535</xdr:rowOff>
    </xdr:from>
    <xdr:ext cx="762000" cy="259045"/>
    <xdr:sp macro="" textlink="">
      <xdr:nvSpPr>
        <xdr:cNvPr id="470" name="テキスト ボックス 469"/>
        <xdr:cNvSpPr txBox="1"/>
      </xdr:nvSpPr>
      <xdr:spPr>
        <a:xfrm>
          <a:off x="14020800" y="28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41840</xdr:rowOff>
    </xdr:from>
    <xdr:to>
      <xdr:col>64</xdr:col>
      <xdr:colOff>152400</xdr:colOff>
      <xdr:row>16</xdr:row>
      <xdr:rowOff>143440</xdr:rowOff>
    </xdr:to>
    <xdr:sp macro="" textlink="">
      <xdr:nvSpPr>
        <xdr:cNvPr id="471" name="楕円 470"/>
        <xdr:cNvSpPr/>
      </xdr:nvSpPr>
      <xdr:spPr>
        <a:xfrm>
          <a:off x="13462000" y="27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128217</xdr:rowOff>
    </xdr:from>
    <xdr:ext cx="762000" cy="259045"/>
    <xdr:sp macro="" textlink="">
      <xdr:nvSpPr>
        <xdr:cNvPr id="472" name="テキスト ボックス 471"/>
        <xdr:cNvSpPr txBox="1"/>
      </xdr:nvSpPr>
      <xdr:spPr>
        <a:xfrm>
          <a:off x="13131800" y="28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130,007
126,991
284.88
65,523,362
64,487,530
404,842
36,202,862
70,233,161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主な要因としては、職員数及び定年退職者数等の減により、職員給や退職手当（△</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百万）の減が挙げられる。合併を経て島しょ部や山間部を抱える地理条件に加え、ごみ処理や消防など、広域ではなく市の単独実施事業が多いことから、類似団体比較で高水準にあったが、職員数の減により、同水準となった。引き続き、定員適正化計画に沿った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152400</xdr:rowOff>
    </xdr:to>
    <xdr:cxnSp macro="">
      <xdr:nvCxnSpPr>
        <xdr:cNvPr id="66" name="直線コネクタ 65"/>
        <xdr:cNvCxnSpPr/>
      </xdr:nvCxnSpPr>
      <xdr:spPr>
        <a:xfrm flipV="1">
          <a:off x="3987800" y="629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38</xdr:row>
      <xdr:rowOff>165100</xdr:rowOff>
    </xdr:to>
    <xdr:cxnSp macro="">
      <xdr:nvCxnSpPr>
        <xdr:cNvPr id="69" name="直線コネクタ 68"/>
        <xdr:cNvCxnSpPr/>
      </xdr:nvCxnSpPr>
      <xdr:spPr>
        <a:xfrm flipV="1">
          <a:off x="3098800" y="63246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165100</xdr:rowOff>
    </xdr:to>
    <xdr:cxnSp macro="">
      <xdr:nvCxnSpPr>
        <xdr:cNvPr id="72" name="直線コネクタ 71"/>
        <xdr:cNvCxnSpPr/>
      </xdr:nvCxnSpPr>
      <xdr:spPr>
        <a:xfrm>
          <a:off x="2209800" y="6527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63500</xdr:rowOff>
    </xdr:to>
    <xdr:cxnSp macro="">
      <xdr:nvCxnSpPr>
        <xdr:cNvPr id="75" name="直線コネクタ 74"/>
        <xdr:cNvCxnSpPr/>
      </xdr:nvCxnSpPr>
      <xdr:spPr>
        <a:xfrm flipV="1">
          <a:off x="1320800" y="652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101600</xdr:rowOff>
    </xdr:from>
    <xdr:to>
      <xdr:col>20</xdr:col>
      <xdr:colOff>38100</xdr:colOff>
      <xdr:row>37</xdr:row>
      <xdr:rowOff>31750</xdr:rowOff>
    </xdr:to>
    <xdr:sp macro="" textlink="">
      <xdr:nvSpPr>
        <xdr:cNvPr id="87" name="楕円 86"/>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88" name="テキスト ボックス 87"/>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93" name="楕円 92"/>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99077</xdr:rowOff>
    </xdr:from>
    <xdr:ext cx="762000" cy="259045"/>
    <xdr:sp macro="" textlink="">
      <xdr:nvSpPr>
        <xdr:cNvPr id="94" name="テキスト ボックス 93"/>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主な要因としては、原油価格高騰による光熱水費の増（</a:t>
          </a:r>
          <a:r>
            <a:rPr kumimoji="1" lang="en-US" altLang="ja-JP" sz="1300">
              <a:latin typeface="ＭＳ Ｐゴシック" panose="020B0600070205080204" pitchFamily="50" charset="-128"/>
              <a:ea typeface="ＭＳ Ｐゴシック" panose="020B0600070205080204" pitchFamily="50" charset="-128"/>
            </a:rPr>
            <a:t>384</a:t>
          </a:r>
          <a:r>
            <a:rPr kumimoji="1" lang="ja-JP" altLang="en-US" sz="1300">
              <a:latin typeface="ＭＳ Ｐゴシック" panose="020B0600070205080204" pitchFamily="50" charset="-128"/>
              <a:ea typeface="ＭＳ Ｐゴシック" panose="020B0600070205080204" pitchFamily="50" charset="-128"/>
            </a:rPr>
            <a:t>百万）が挙げられる。引き続き、業務の見直しなどを行い、効率的な行政運営に取り組む必要がある。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26307</xdr:rowOff>
    </xdr:from>
    <xdr:to>
      <xdr:col>82</xdr:col>
      <xdr:colOff>107950</xdr:colOff>
      <xdr:row>14</xdr:row>
      <xdr:rowOff>39914</xdr:rowOff>
    </xdr:to>
    <xdr:cxnSp macro="">
      <xdr:nvCxnSpPr>
        <xdr:cNvPr id="129" name="直線コネクタ 128"/>
        <xdr:cNvCxnSpPr/>
      </xdr:nvCxnSpPr>
      <xdr:spPr>
        <a:xfrm>
          <a:off x="15671800" y="22551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26307</xdr:rowOff>
    </xdr:from>
    <xdr:to>
      <xdr:col>78</xdr:col>
      <xdr:colOff>69850</xdr:colOff>
      <xdr:row>13</xdr:row>
      <xdr:rowOff>146050</xdr:rowOff>
    </xdr:to>
    <xdr:cxnSp macro="">
      <xdr:nvCxnSpPr>
        <xdr:cNvPr id="132" name="直線コネクタ 131"/>
        <xdr:cNvCxnSpPr/>
      </xdr:nvCxnSpPr>
      <xdr:spPr>
        <a:xfrm flipV="1">
          <a:off x="14782800" y="2255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127000</xdr:rowOff>
    </xdr:to>
    <xdr:cxnSp macro="">
      <xdr:nvCxnSpPr>
        <xdr:cNvPr id="135" name="直線コネクタ 134"/>
        <xdr:cNvCxnSpPr/>
      </xdr:nvCxnSpPr>
      <xdr:spPr>
        <a:xfrm flipV="1">
          <a:off x="13893800" y="237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127000</xdr:rowOff>
    </xdr:to>
    <xdr:cxnSp macro="">
      <xdr:nvCxnSpPr>
        <xdr:cNvPr id="138" name="直線コネクタ 137"/>
        <xdr:cNvCxnSpPr/>
      </xdr:nvCxnSpPr>
      <xdr:spPr>
        <a:xfrm>
          <a:off x="13004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8" name="楕円 147"/>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9"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146957</xdr:rowOff>
    </xdr:from>
    <xdr:to>
      <xdr:col>78</xdr:col>
      <xdr:colOff>120650</xdr:colOff>
      <xdr:row>13</xdr:row>
      <xdr:rowOff>77107</xdr:rowOff>
    </xdr:to>
    <xdr:sp macro="" textlink="">
      <xdr:nvSpPr>
        <xdr:cNvPr id="150" name="楕円 149"/>
        <xdr:cNvSpPr/>
      </xdr:nvSpPr>
      <xdr:spPr>
        <a:xfrm>
          <a:off x="15621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87284</xdr:rowOff>
    </xdr:from>
    <xdr:ext cx="736600" cy="259045"/>
    <xdr:sp macro="" textlink="">
      <xdr:nvSpPr>
        <xdr:cNvPr id="151" name="テキスト ボックス 150"/>
        <xdr:cNvSpPr txBox="1"/>
      </xdr:nvSpPr>
      <xdr:spPr>
        <a:xfrm>
          <a:off x="15290800" y="197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6" name="楕円 155"/>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7" name="テキスト ボックス 156"/>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主な要因として、私立認定こども園運営費負担金（</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百万円）の増などが挙げられる。</a:t>
          </a:r>
        </a:p>
        <a:p>
          <a:r>
            <a:rPr kumimoji="1" lang="ja-JP" altLang="en-US" sz="1300">
              <a:latin typeface="ＭＳ Ｐゴシック" panose="020B0600070205080204" pitchFamily="50" charset="-128"/>
              <a:ea typeface="ＭＳ Ｐゴシック" panose="020B0600070205080204" pitchFamily="50" charset="-128"/>
            </a:rPr>
            <a:t>　類似団体と比較するとやや低水準にあるが、少子高齢化の進展による増加が見込まれるため、介護予防の取組や、生活保護受給者への就労支援等、扶助費の抑制に努める必要がある。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57</xdr:row>
      <xdr:rowOff>46990</xdr:rowOff>
    </xdr:to>
    <xdr:cxnSp macro="">
      <xdr:nvCxnSpPr>
        <xdr:cNvPr id="188" name="直線コネクタ 187"/>
        <xdr:cNvCxnSpPr/>
      </xdr:nvCxnSpPr>
      <xdr:spPr>
        <a:xfrm>
          <a:off x="3987800" y="96367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127000</xdr:rowOff>
    </xdr:to>
    <xdr:cxnSp macro="">
      <xdr:nvCxnSpPr>
        <xdr:cNvPr id="191" name="直線コネクタ 190"/>
        <xdr:cNvCxnSpPr/>
      </xdr:nvCxnSpPr>
      <xdr:spPr>
        <a:xfrm flipV="1">
          <a:off x="3098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58</xdr:row>
      <xdr:rowOff>35560</xdr:rowOff>
    </xdr:to>
    <xdr:cxnSp macro="">
      <xdr:nvCxnSpPr>
        <xdr:cNvPr id="194" name="直線コネクタ 193"/>
        <xdr:cNvCxnSpPr/>
      </xdr:nvCxnSpPr>
      <xdr:spPr>
        <a:xfrm flipV="1">
          <a:off x="2209800" y="97282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58</xdr:row>
      <xdr:rowOff>35560</xdr:rowOff>
    </xdr:to>
    <xdr:cxnSp macro="">
      <xdr:nvCxnSpPr>
        <xdr:cNvPr id="197" name="直線コネクタ 196"/>
        <xdr:cNvCxnSpPr/>
      </xdr:nvCxnSpPr>
      <xdr:spPr>
        <a:xfrm>
          <a:off x="1320800" y="9819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199" name="テキスト ボックス 198"/>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7" name="楕円 206"/>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12717</xdr:rowOff>
    </xdr:from>
    <xdr:ext cx="762000" cy="259045"/>
    <xdr:sp macro="" textlink="">
      <xdr:nvSpPr>
        <xdr:cNvPr id="208" name="扶助費該当値テキスト"/>
        <xdr:cNvSpPr txBox="1"/>
      </xdr:nvSpPr>
      <xdr:spPr>
        <a:xfrm>
          <a:off x="4914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9" name="楕円 208"/>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210" name="テキスト ボックス 209"/>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2" name="テキスト ボックス 211"/>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156210</xdr:rowOff>
    </xdr:from>
    <xdr:to>
      <xdr:col>11</xdr:col>
      <xdr:colOff>60325</xdr:colOff>
      <xdr:row>58</xdr:row>
      <xdr:rowOff>86360</xdr:rowOff>
    </xdr:to>
    <xdr:sp macro="" textlink="">
      <xdr:nvSpPr>
        <xdr:cNvPr id="213" name="楕円 212"/>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96537</xdr:rowOff>
    </xdr:from>
    <xdr:ext cx="762000" cy="259045"/>
    <xdr:sp macro="" textlink="">
      <xdr:nvSpPr>
        <xdr:cNvPr id="214" name="テキスト ボックス 213"/>
        <xdr:cNvSpPr txBox="1"/>
      </xdr:nvSpPr>
      <xdr:spPr>
        <a:xfrm>
          <a:off x="1828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5" name="楕円 214"/>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107967</xdr:rowOff>
    </xdr:from>
    <xdr:ext cx="762000" cy="259045"/>
    <xdr:sp macro="" textlink="">
      <xdr:nvSpPr>
        <xdr:cNvPr id="216" name="テキスト ボックス 215"/>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主な要因として、排水路施設や衛生施設の老朽化に伴う経費の増や、</a:t>
          </a:r>
          <a:r>
            <a:rPr kumimoji="1" lang="ja-JP" altLang="en-US" sz="1300">
              <a:solidFill>
                <a:schemeClr val="tx1"/>
              </a:solidFill>
              <a:latin typeface="ＭＳ Ｐゴシック" panose="020B0600070205080204" pitchFamily="50" charset="-128"/>
              <a:ea typeface="ＭＳ Ｐゴシック" panose="020B0600070205080204" pitchFamily="50" charset="-128"/>
            </a:rPr>
            <a:t>団塊の世代の加入による被保険者数増で、後期高齢者医療事業特別会計への繰出金の増が挙げられる。</a:t>
          </a:r>
        </a:p>
        <a:p>
          <a:r>
            <a:rPr kumimoji="1" lang="ja-JP" altLang="en-US" sz="1300">
              <a:latin typeface="ＭＳ Ｐゴシック" panose="020B0600070205080204" pitchFamily="50" charset="-128"/>
              <a:ea typeface="ＭＳ Ｐゴシック" panose="020B0600070205080204" pitchFamily="50" charset="-128"/>
            </a:rPr>
            <a:t>　類似団体と比較し、高水準で推移している要因として、施設の老朽化による維持補修費の高止まり等がある。計画的修繕の実施による支出の抑制に努める必要がある。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95250</xdr:rowOff>
    </xdr:to>
    <xdr:cxnSp macro="">
      <xdr:nvCxnSpPr>
        <xdr:cNvPr id="249" name="直線コネクタ 248"/>
        <xdr:cNvCxnSpPr/>
      </xdr:nvCxnSpPr>
      <xdr:spPr>
        <a:xfrm>
          <a:off x="15671800" y="10109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60</xdr:row>
      <xdr:rowOff>25400</xdr:rowOff>
    </xdr:to>
    <xdr:cxnSp macro="">
      <xdr:nvCxnSpPr>
        <xdr:cNvPr id="252" name="直線コネクタ 251"/>
        <xdr:cNvCxnSpPr/>
      </xdr:nvCxnSpPr>
      <xdr:spPr>
        <a:xfrm flipV="1">
          <a:off x="14782800" y="10109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4" name="テキスト ボックス 253"/>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25400</xdr:rowOff>
    </xdr:from>
    <xdr:to>
      <xdr:col>73</xdr:col>
      <xdr:colOff>180975</xdr:colOff>
      <xdr:row>60</xdr:row>
      <xdr:rowOff>25400</xdr:rowOff>
    </xdr:to>
    <xdr:cxnSp macro="">
      <xdr:nvCxnSpPr>
        <xdr:cNvPr id="255" name="直線コネクタ 254"/>
        <xdr:cNvCxnSpPr/>
      </xdr:nvCxnSpPr>
      <xdr:spPr>
        <a:xfrm>
          <a:off x="13893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7" name="テキスト ボックス 256"/>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61</xdr:row>
      <xdr:rowOff>69850</xdr:rowOff>
    </xdr:to>
    <xdr:cxnSp macro="">
      <xdr:nvCxnSpPr>
        <xdr:cNvPr id="258" name="直線コネクタ 257"/>
        <xdr:cNvCxnSpPr/>
      </xdr:nvCxnSpPr>
      <xdr:spPr>
        <a:xfrm flipV="1">
          <a:off x="13004800" y="10312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0" name="テキスト ボックス 259"/>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44450</xdr:rowOff>
    </xdr:from>
    <xdr:to>
      <xdr:col>82</xdr:col>
      <xdr:colOff>158750</xdr:colOff>
      <xdr:row>59</xdr:row>
      <xdr:rowOff>146050</xdr:rowOff>
    </xdr:to>
    <xdr:sp macro="" textlink="">
      <xdr:nvSpPr>
        <xdr:cNvPr id="268" name="楕円 267"/>
        <xdr:cNvSpPr/>
      </xdr:nvSpPr>
      <xdr:spPr>
        <a:xfrm>
          <a:off x="16459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16527</xdr:rowOff>
    </xdr:from>
    <xdr:ext cx="762000" cy="259045"/>
    <xdr:sp macro="" textlink="">
      <xdr:nvSpPr>
        <xdr:cNvPr id="269" name="その他該当値テキスト"/>
        <xdr:cNvSpPr txBox="1"/>
      </xdr:nvSpPr>
      <xdr:spPr>
        <a:xfrm>
          <a:off x="16598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146050</xdr:rowOff>
    </xdr:from>
    <xdr:to>
      <xdr:col>74</xdr:col>
      <xdr:colOff>31750</xdr:colOff>
      <xdr:row>60</xdr:row>
      <xdr:rowOff>76200</xdr:rowOff>
    </xdr:to>
    <xdr:sp macro="" textlink="">
      <xdr:nvSpPr>
        <xdr:cNvPr id="272" name="楕円 271"/>
        <xdr:cNvSpPr/>
      </xdr:nvSpPr>
      <xdr:spPr>
        <a:xfrm>
          <a:off x="1473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60977</xdr:rowOff>
    </xdr:from>
    <xdr:ext cx="762000" cy="259045"/>
    <xdr:sp macro="" textlink="">
      <xdr:nvSpPr>
        <xdr:cNvPr id="273" name="テキスト ボックス 272"/>
        <xdr:cNvSpPr txBox="1"/>
      </xdr:nvSpPr>
      <xdr:spPr>
        <a:xfrm>
          <a:off x="14401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146050</xdr:rowOff>
    </xdr:from>
    <xdr:to>
      <xdr:col>69</xdr:col>
      <xdr:colOff>142875</xdr:colOff>
      <xdr:row>60</xdr:row>
      <xdr:rowOff>76200</xdr:rowOff>
    </xdr:to>
    <xdr:sp macro="" textlink="">
      <xdr:nvSpPr>
        <xdr:cNvPr id="274" name="楕円 273"/>
        <xdr:cNvSpPr/>
      </xdr:nvSpPr>
      <xdr:spPr>
        <a:xfrm>
          <a:off x="13843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60977</xdr:rowOff>
    </xdr:from>
    <xdr:ext cx="762000" cy="259045"/>
    <xdr:sp macro="" textlink="">
      <xdr:nvSpPr>
        <xdr:cNvPr id="275" name="テキスト ボックス 274"/>
        <xdr:cNvSpPr txBox="1"/>
      </xdr:nvSpPr>
      <xdr:spPr>
        <a:xfrm>
          <a:off x="13512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6" name="楕円 275"/>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7" name="テキスト ボックス 276"/>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主な要因としては、生活保護費等国庫負担金返還金（</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百万円）等の増などが挙げられる。</a:t>
          </a:r>
        </a:p>
        <a:p>
          <a:r>
            <a:rPr kumimoji="1" lang="ja-JP" altLang="en-US" sz="1300">
              <a:latin typeface="ＭＳ Ｐゴシック" panose="020B0600070205080204" pitchFamily="50" charset="-128"/>
              <a:ea typeface="ＭＳ Ｐゴシック" panose="020B0600070205080204" pitchFamily="50" charset="-128"/>
            </a:rPr>
            <a:t>　今後、初期の目的を達成したもの、費用対効果の低い事業について、縮小や廃止を検討していく必要がある。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1270</xdr:rowOff>
    </xdr:to>
    <xdr:cxnSp macro="">
      <xdr:nvCxnSpPr>
        <xdr:cNvPr id="310" name="直線コネクタ 309"/>
        <xdr:cNvCxnSpPr/>
      </xdr:nvCxnSpPr>
      <xdr:spPr>
        <a:xfrm>
          <a:off x="15671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1" name="補助費等平均値テキスト"/>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8890</xdr:rowOff>
    </xdr:to>
    <xdr:cxnSp macro="">
      <xdr:nvCxnSpPr>
        <xdr:cNvPr id="313" name="直線コネクタ 312"/>
        <xdr:cNvCxnSpPr/>
      </xdr:nvCxnSpPr>
      <xdr:spPr>
        <a:xfrm flipV="1">
          <a:off x="14782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5" name="テキスト ボックス 314"/>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16510</xdr:rowOff>
    </xdr:to>
    <xdr:cxnSp macro="">
      <xdr:nvCxnSpPr>
        <xdr:cNvPr id="316" name="直線コネクタ 315"/>
        <xdr:cNvCxnSpPr/>
      </xdr:nvCxnSpPr>
      <xdr:spPr>
        <a:xfrm flipV="1">
          <a:off x="13893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18" name="テキスト ボックス 317"/>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35</xdr:row>
      <xdr:rowOff>16510</xdr:rowOff>
    </xdr:to>
    <xdr:cxnSp macro="">
      <xdr:nvCxnSpPr>
        <xdr:cNvPr id="319" name="直線コネクタ 318"/>
        <xdr:cNvCxnSpPr/>
      </xdr:nvCxnSpPr>
      <xdr:spPr>
        <a:xfrm>
          <a:off x="13004800" y="588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21" name="テキスト ボックス 320"/>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3" name="テキスト ボックス 322"/>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9" name="楕円 328"/>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0"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1" name="楕円 330"/>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2" name="テキスト ボックス 331"/>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3" name="楕円 332"/>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4" name="テキスト ボックス 333"/>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35" name="楕円 334"/>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36" name="テキスト ボックス 335"/>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37" name="楕円 336"/>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38" name="テキスト ボックス 337"/>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主な要因として、消防通信指令システム改修や生口体育館整備事業など、旧合併特例事業債の償還開始が挙げられる。大規模建設事業や災害復旧事業に対する償還開始により、令和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年度にピークを迎えた後は、公債費の減少が見込まれる。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建設事業の必要性、適正な事業期限等を精査し、事業費及び借入額の抑制に努める必要がある。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80</xdr:row>
      <xdr:rowOff>50800</xdr:rowOff>
    </xdr:to>
    <xdr:cxnSp macro="">
      <xdr:nvCxnSpPr>
        <xdr:cNvPr id="371" name="直線コネクタ 370"/>
        <xdr:cNvCxnSpPr/>
      </xdr:nvCxnSpPr>
      <xdr:spPr>
        <a:xfrm>
          <a:off x="3987800" y="136372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2"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107950</xdr:rowOff>
    </xdr:to>
    <xdr:cxnSp macro="">
      <xdr:nvCxnSpPr>
        <xdr:cNvPr id="374" name="直線コネクタ 373"/>
        <xdr:cNvCxnSpPr/>
      </xdr:nvCxnSpPr>
      <xdr:spPr>
        <a:xfrm flipV="1">
          <a:off x="3098800" y="13637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6" name="テキスト ボックス 375"/>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100330</xdr:rowOff>
    </xdr:from>
    <xdr:to>
      <xdr:col>15</xdr:col>
      <xdr:colOff>98425</xdr:colOff>
      <xdr:row>79</xdr:row>
      <xdr:rowOff>107950</xdr:rowOff>
    </xdr:to>
    <xdr:cxnSp macro="">
      <xdr:nvCxnSpPr>
        <xdr:cNvPr id="377" name="直線コネクタ 376"/>
        <xdr:cNvCxnSpPr/>
      </xdr:nvCxnSpPr>
      <xdr:spPr>
        <a:xfrm>
          <a:off x="2209800" y="1364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79" name="テキスト ボックス 378"/>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100330</xdr:rowOff>
    </xdr:to>
    <xdr:cxnSp macro="">
      <xdr:nvCxnSpPr>
        <xdr:cNvPr id="380" name="直線コネクタ 379"/>
        <xdr:cNvCxnSpPr/>
      </xdr:nvCxnSpPr>
      <xdr:spPr>
        <a:xfrm>
          <a:off x="1320800" y="13561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0</xdr:rowOff>
    </xdr:from>
    <xdr:to>
      <xdr:col>24</xdr:col>
      <xdr:colOff>76200</xdr:colOff>
      <xdr:row>80</xdr:row>
      <xdr:rowOff>101600</xdr:rowOff>
    </xdr:to>
    <xdr:sp macro="" textlink="">
      <xdr:nvSpPr>
        <xdr:cNvPr id="390" name="楕円 389"/>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80027</xdr:rowOff>
    </xdr:from>
    <xdr:ext cx="762000" cy="259045"/>
    <xdr:sp macro="" textlink="">
      <xdr:nvSpPr>
        <xdr:cNvPr id="391" name="公債費該当値テキスト"/>
        <xdr:cNvSpPr txBox="1"/>
      </xdr:nvSpPr>
      <xdr:spPr>
        <a:xfrm>
          <a:off x="4914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2" name="楕円 391"/>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3" name="テキスト ボックス 392"/>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4" name="楕円 393"/>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5" name="テキスト ボックス 394"/>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49530</xdr:rowOff>
    </xdr:from>
    <xdr:to>
      <xdr:col>11</xdr:col>
      <xdr:colOff>60325</xdr:colOff>
      <xdr:row>79</xdr:row>
      <xdr:rowOff>151130</xdr:rowOff>
    </xdr:to>
    <xdr:sp macro="" textlink="">
      <xdr:nvSpPr>
        <xdr:cNvPr id="396" name="楕円 395"/>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135907</xdr:rowOff>
    </xdr:from>
    <xdr:ext cx="762000" cy="259045"/>
    <xdr:sp macro="" textlink="">
      <xdr:nvSpPr>
        <xdr:cNvPr id="397" name="テキスト ボックス 396"/>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98" name="楕円 397"/>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99" name="テキスト ボックス 39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主な要因として、地方特例交付金（新型コロナウイルス感染症対策地方税減収補填特別交付金）の減による経常一般財源収入の減少、原油価格高騰による光熱水費の増等による物件費の増加が挙げられる。</a:t>
          </a:r>
        </a:p>
        <a:p>
          <a:r>
            <a:rPr kumimoji="1" lang="ja-JP" altLang="en-US" sz="1200">
              <a:latin typeface="ＭＳ Ｐゴシック" panose="020B0600070205080204" pitchFamily="50" charset="-128"/>
              <a:ea typeface="ＭＳ Ｐゴシック" panose="020B0600070205080204" pitchFamily="50" charset="-128"/>
            </a:rPr>
            <a:t>　人口減少に伴う地方交付税の減や少子高齢化の進行などを見据え、持続可能な行政経営を行うため、事務事業見直し等を継続し、経費の抑制に努める必要がある。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149861</xdr:rowOff>
    </xdr:to>
    <xdr:cxnSp macro="">
      <xdr:nvCxnSpPr>
        <xdr:cNvPr id="430" name="直線コネクタ 429"/>
        <xdr:cNvCxnSpPr/>
      </xdr:nvCxnSpPr>
      <xdr:spPr>
        <a:xfrm>
          <a:off x="15671800" y="13024613"/>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1"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77</xdr:row>
      <xdr:rowOff>110998</xdr:rowOff>
    </xdr:to>
    <xdr:cxnSp macro="">
      <xdr:nvCxnSpPr>
        <xdr:cNvPr id="433" name="直線コネクタ 432"/>
        <xdr:cNvCxnSpPr/>
      </xdr:nvCxnSpPr>
      <xdr:spPr>
        <a:xfrm flipV="1">
          <a:off x="14782800" y="13024613"/>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5" name="テキスト ボックス 434"/>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3556</xdr:rowOff>
    </xdr:to>
    <xdr:cxnSp macro="">
      <xdr:nvCxnSpPr>
        <xdr:cNvPr id="436" name="直線コネクタ 435"/>
        <xdr:cNvCxnSpPr/>
      </xdr:nvCxnSpPr>
      <xdr:spPr>
        <a:xfrm flipV="1">
          <a:off x="13893800" y="13312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8" name="テキスト ボックス 437"/>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3556</xdr:rowOff>
    </xdr:to>
    <xdr:cxnSp macro="">
      <xdr:nvCxnSpPr>
        <xdr:cNvPr id="439" name="直線コネクタ 438"/>
        <xdr:cNvCxnSpPr/>
      </xdr:nvCxnSpPr>
      <xdr:spPr>
        <a:xfrm>
          <a:off x="13004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1" name="テキスト ボックス 440"/>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3" name="テキスト ボックス 442"/>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9" name="楕円 44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0"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51" name="楕円 450"/>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2" name="テキスト ボックス 451"/>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3" name="楕円 452"/>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525</xdr:rowOff>
    </xdr:from>
    <xdr:ext cx="762000" cy="259045"/>
    <xdr:sp macro="" textlink="">
      <xdr:nvSpPr>
        <xdr:cNvPr id="454" name="テキスト ボックス 453"/>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5" name="楕円 454"/>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6" name="テキスト ボックス 455"/>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7" name="楕円 456"/>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8" name="テキスト ボックス 457"/>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51676</xdr:rowOff>
    </xdr:from>
    <xdr:to>
      <xdr:col>29</xdr:col>
      <xdr:colOff>127000</xdr:colOff>
      <xdr:row>15</xdr:row>
      <xdr:rowOff>65411</xdr:rowOff>
    </xdr:to>
    <xdr:cxnSp macro="">
      <xdr:nvCxnSpPr>
        <xdr:cNvPr id="50" name="直線コネクタ 49"/>
        <xdr:cNvCxnSpPr/>
      </xdr:nvCxnSpPr>
      <xdr:spPr bwMode="auto">
        <a:xfrm>
          <a:off x="5003800" y="2671051"/>
          <a:ext cx="647700" cy="1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51676</xdr:rowOff>
    </xdr:from>
    <xdr:to>
      <xdr:col>26</xdr:col>
      <xdr:colOff>50800</xdr:colOff>
      <xdr:row>15</xdr:row>
      <xdr:rowOff>90005</xdr:rowOff>
    </xdr:to>
    <xdr:cxnSp macro="">
      <xdr:nvCxnSpPr>
        <xdr:cNvPr id="53" name="直線コネクタ 52"/>
        <xdr:cNvCxnSpPr/>
      </xdr:nvCxnSpPr>
      <xdr:spPr bwMode="auto">
        <a:xfrm flipV="1">
          <a:off x="4305300" y="2671051"/>
          <a:ext cx="698500" cy="3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90005</xdr:rowOff>
    </xdr:from>
    <xdr:to>
      <xdr:col>22</xdr:col>
      <xdr:colOff>114300</xdr:colOff>
      <xdr:row>15</xdr:row>
      <xdr:rowOff>100044</xdr:rowOff>
    </xdr:to>
    <xdr:cxnSp macro="">
      <xdr:nvCxnSpPr>
        <xdr:cNvPr id="56" name="直線コネクタ 55"/>
        <xdr:cNvCxnSpPr/>
      </xdr:nvCxnSpPr>
      <xdr:spPr bwMode="auto">
        <a:xfrm flipV="1">
          <a:off x="3606800" y="2709380"/>
          <a:ext cx="698500" cy="1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100044</xdr:rowOff>
    </xdr:from>
    <xdr:to>
      <xdr:col>18</xdr:col>
      <xdr:colOff>177800</xdr:colOff>
      <xdr:row>16</xdr:row>
      <xdr:rowOff>9176</xdr:rowOff>
    </xdr:to>
    <xdr:cxnSp macro="">
      <xdr:nvCxnSpPr>
        <xdr:cNvPr id="59" name="直線コネクタ 58"/>
        <xdr:cNvCxnSpPr/>
      </xdr:nvCxnSpPr>
      <xdr:spPr bwMode="auto">
        <a:xfrm flipV="1">
          <a:off x="2908300" y="2719419"/>
          <a:ext cx="698500" cy="80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14611</xdr:rowOff>
    </xdr:from>
    <xdr:to>
      <xdr:col>29</xdr:col>
      <xdr:colOff>177800</xdr:colOff>
      <xdr:row>15</xdr:row>
      <xdr:rowOff>116211</xdr:rowOff>
    </xdr:to>
    <xdr:sp macro="" textlink="">
      <xdr:nvSpPr>
        <xdr:cNvPr id="69" name="楕円 68"/>
        <xdr:cNvSpPr/>
      </xdr:nvSpPr>
      <xdr:spPr bwMode="auto">
        <a:xfrm>
          <a:off x="5600700" y="263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31138</xdr:rowOff>
    </xdr:from>
    <xdr:ext cx="762000" cy="259045"/>
    <xdr:sp macro="" textlink="">
      <xdr:nvSpPr>
        <xdr:cNvPr id="70" name="人口1人当たり決算額の推移該当値テキスト130"/>
        <xdr:cNvSpPr txBox="1"/>
      </xdr:nvSpPr>
      <xdr:spPr>
        <a:xfrm>
          <a:off x="5740400" y="247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876</xdr:rowOff>
    </xdr:from>
    <xdr:to>
      <xdr:col>26</xdr:col>
      <xdr:colOff>101600</xdr:colOff>
      <xdr:row>15</xdr:row>
      <xdr:rowOff>102476</xdr:rowOff>
    </xdr:to>
    <xdr:sp macro="" textlink="">
      <xdr:nvSpPr>
        <xdr:cNvPr id="71" name="楕円 70"/>
        <xdr:cNvSpPr/>
      </xdr:nvSpPr>
      <xdr:spPr bwMode="auto">
        <a:xfrm>
          <a:off x="4953000" y="262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112653</xdr:rowOff>
    </xdr:from>
    <xdr:ext cx="736600" cy="259045"/>
    <xdr:sp macro="" textlink="">
      <xdr:nvSpPr>
        <xdr:cNvPr id="72" name="テキスト ボックス 71"/>
        <xdr:cNvSpPr txBox="1"/>
      </xdr:nvSpPr>
      <xdr:spPr>
        <a:xfrm>
          <a:off x="4622800" y="238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39205</xdr:rowOff>
    </xdr:from>
    <xdr:to>
      <xdr:col>22</xdr:col>
      <xdr:colOff>165100</xdr:colOff>
      <xdr:row>15</xdr:row>
      <xdr:rowOff>140805</xdr:rowOff>
    </xdr:to>
    <xdr:sp macro="" textlink="">
      <xdr:nvSpPr>
        <xdr:cNvPr id="73" name="楕円 72"/>
        <xdr:cNvSpPr/>
      </xdr:nvSpPr>
      <xdr:spPr bwMode="auto">
        <a:xfrm>
          <a:off x="4254500" y="265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150982</xdr:rowOff>
    </xdr:from>
    <xdr:ext cx="762000" cy="259045"/>
    <xdr:sp macro="" textlink="">
      <xdr:nvSpPr>
        <xdr:cNvPr id="74" name="テキスト ボックス 73"/>
        <xdr:cNvSpPr txBox="1"/>
      </xdr:nvSpPr>
      <xdr:spPr>
        <a:xfrm>
          <a:off x="3924300" y="242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49244</xdr:rowOff>
    </xdr:from>
    <xdr:to>
      <xdr:col>19</xdr:col>
      <xdr:colOff>38100</xdr:colOff>
      <xdr:row>15</xdr:row>
      <xdr:rowOff>150844</xdr:rowOff>
    </xdr:to>
    <xdr:sp macro="" textlink="">
      <xdr:nvSpPr>
        <xdr:cNvPr id="75" name="楕円 74"/>
        <xdr:cNvSpPr/>
      </xdr:nvSpPr>
      <xdr:spPr bwMode="auto">
        <a:xfrm>
          <a:off x="3556000" y="266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161021</xdr:rowOff>
    </xdr:from>
    <xdr:ext cx="762000" cy="259045"/>
    <xdr:sp macro="" textlink="">
      <xdr:nvSpPr>
        <xdr:cNvPr id="76" name="テキスト ボックス 75"/>
        <xdr:cNvSpPr txBox="1"/>
      </xdr:nvSpPr>
      <xdr:spPr>
        <a:xfrm>
          <a:off x="3225800" y="243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129826</xdr:rowOff>
    </xdr:from>
    <xdr:to>
      <xdr:col>15</xdr:col>
      <xdr:colOff>101600</xdr:colOff>
      <xdr:row>16</xdr:row>
      <xdr:rowOff>59976</xdr:rowOff>
    </xdr:to>
    <xdr:sp macro="" textlink="">
      <xdr:nvSpPr>
        <xdr:cNvPr id="77" name="楕円 76"/>
        <xdr:cNvSpPr/>
      </xdr:nvSpPr>
      <xdr:spPr bwMode="auto">
        <a:xfrm>
          <a:off x="2857500" y="274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70153</xdr:rowOff>
    </xdr:from>
    <xdr:ext cx="762000" cy="259045"/>
    <xdr:sp macro="" textlink="">
      <xdr:nvSpPr>
        <xdr:cNvPr id="78" name="テキスト ボックス 77"/>
        <xdr:cNvSpPr txBox="1"/>
      </xdr:nvSpPr>
      <xdr:spPr>
        <a:xfrm>
          <a:off x="2527300" y="251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324465</xdr:rowOff>
    </xdr:from>
    <xdr:to>
      <xdr:col>29</xdr:col>
      <xdr:colOff>127000</xdr:colOff>
      <xdr:row>35</xdr:row>
      <xdr:rowOff>109901</xdr:rowOff>
    </xdr:to>
    <xdr:cxnSp macro="">
      <xdr:nvCxnSpPr>
        <xdr:cNvPr id="110" name="直線コネクタ 109"/>
        <xdr:cNvCxnSpPr/>
      </xdr:nvCxnSpPr>
      <xdr:spPr bwMode="auto">
        <a:xfrm flipV="1">
          <a:off x="5003800" y="6591915"/>
          <a:ext cx="647700" cy="128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109901</xdr:rowOff>
    </xdr:from>
    <xdr:to>
      <xdr:col>26</xdr:col>
      <xdr:colOff>50800</xdr:colOff>
      <xdr:row>35</xdr:row>
      <xdr:rowOff>168377</xdr:rowOff>
    </xdr:to>
    <xdr:cxnSp macro="">
      <xdr:nvCxnSpPr>
        <xdr:cNvPr id="113" name="直線コネクタ 112"/>
        <xdr:cNvCxnSpPr/>
      </xdr:nvCxnSpPr>
      <xdr:spPr bwMode="auto">
        <a:xfrm flipV="1">
          <a:off x="4305300" y="6720251"/>
          <a:ext cx="698500" cy="58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168377</xdr:rowOff>
    </xdr:from>
    <xdr:to>
      <xdr:col>22</xdr:col>
      <xdr:colOff>114300</xdr:colOff>
      <xdr:row>35</xdr:row>
      <xdr:rowOff>227218</xdr:rowOff>
    </xdr:to>
    <xdr:cxnSp macro="">
      <xdr:nvCxnSpPr>
        <xdr:cNvPr id="116" name="直線コネクタ 115"/>
        <xdr:cNvCxnSpPr/>
      </xdr:nvCxnSpPr>
      <xdr:spPr bwMode="auto">
        <a:xfrm flipV="1">
          <a:off x="3606800" y="6778727"/>
          <a:ext cx="698500" cy="5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227218</xdr:rowOff>
    </xdr:from>
    <xdr:to>
      <xdr:col>18</xdr:col>
      <xdr:colOff>177800</xdr:colOff>
      <xdr:row>35</xdr:row>
      <xdr:rowOff>263154</xdr:rowOff>
    </xdr:to>
    <xdr:cxnSp macro="">
      <xdr:nvCxnSpPr>
        <xdr:cNvPr id="119" name="直線コネクタ 118"/>
        <xdr:cNvCxnSpPr/>
      </xdr:nvCxnSpPr>
      <xdr:spPr bwMode="auto">
        <a:xfrm flipV="1">
          <a:off x="2908300" y="6837568"/>
          <a:ext cx="698500" cy="35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273665</xdr:rowOff>
    </xdr:from>
    <xdr:to>
      <xdr:col>29</xdr:col>
      <xdr:colOff>177800</xdr:colOff>
      <xdr:row>35</xdr:row>
      <xdr:rowOff>32365</xdr:rowOff>
    </xdr:to>
    <xdr:sp macro="" textlink="">
      <xdr:nvSpPr>
        <xdr:cNvPr id="129" name="楕円 128"/>
        <xdr:cNvSpPr/>
      </xdr:nvSpPr>
      <xdr:spPr bwMode="auto">
        <a:xfrm>
          <a:off x="5600700" y="654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118742</xdr:rowOff>
    </xdr:from>
    <xdr:ext cx="762000" cy="259045"/>
    <xdr:sp macro="" textlink="">
      <xdr:nvSpPr>
        <xdr:cNvPr id="130" name="人口1人当たり決算額の推移該当値テキスト445"/>
        <xdr:cNvSpPr txBox="1"/>
      </xdr:nvSpPr>
      <xdr:spPr>
        <a:xfrm>
          <a:off x="5740400" y="63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59101</xdr:rowOff>
    </xdr:from>
    <xdr:to>
      <xdr:col>26</xdr:col>
      <xdr:colOff>101600</xdr:colOff>
      <xdr:row>35</xdr:row>
      <xdr:rowOff>160701</xdr:rowOff>
    </xdr:to>
    <xdr:sp macro="" textlink="">
      <xdr:nvSpPr>
        <xdr:cNvPr id="131" name="楕円 130"/>
        <xdr:cNvSpPr/>
      </xdr:nvSpPr>
      <xdr:spPr bwMode="auto">
        <a:xfrm>
          <a:off x="4953000" y="666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170878</xdr:rowOff>
    </xdr:from>
    <xdr:ext cx="736600" cy="259045"/>
    <xdr:sp macro="" textlink="">
      <xdr:nvSpPr>
        <xdr:cNvPr id="132" name="テキスト ボックス 131"/>
        <xdr:cNvSpPr txBox="1"/>
      </xdr:nvSpPr>
      <xdr:spPr>
        <a:xfrm>
          <a:off x="4622800" y="643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117577</xdr:rowOff>
    </xdr:from>
    <xdr:to>
      <xdr:col>22</xdr:col>
      <xdr:colOff>165100</xdr:colOff>
      <xdr:row>35</xdr:row>
      <xdr:rowOff>219177</xdr:rowOff>
    </xdr:to>
    <xdr:sp macro="" textlink="">
      <xdr:nvSpPr>
        <xdr:cNvPr id="133" name="楕円 132"/>
        <xdr:cNvSpPr/>
      </xdr:nvSpPr>
      <xdr:spPr bwMode="auto">
        <a:xfrm>
          <a:off x="4254500" y="672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229354</xdr:rowOff>
    </xdr:from>
    <xdr:ext cx="762000" cy="259045"/>
    <xdr:sp macro="" textlink="">
      <xdr:nvSpPr>
        <xdr:cNvPr id="134" name="テキスト ボックス 133"/>
        <xdr:cNvSpPr txBox="1"/>
      </xdr:nvSpPr>
      <xdr:spPr>
        <a:xfrm>
          <a:off x="3924300" y="649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176418</xdr:rowOff>
    </xdr:from>
    <xdr:to>
      <xdr:col>19</xdr:col>
      <xdr:colOff>38100</xdr:colOff>
      <xdr:row>35</xdr:row>
      <xdr:rowOff>278018</xdr:rowOff>
    </xdr:to>
    <xdr:sp macro="" textlink="">
      <xdr:nvSpPr>
        <xdr:cNvPr id="135" name="楕円 134"/>
        <xdr:cNvSpPr/>
      </xdr:nvSpPr>
      <xdr:spPr bwMode="auto">
        <a:xfrm>
          <a:off x="3556000" y="678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288195</xdr:rowOff>
    </xdr:from>
    <xdr:ext cx="762000" cy="259045"/>
    <xdr:sp macro="" textlink="">
      <xdr:nvSpPr>
        <xdr:cNvPr id="136" name="テキスト ボックス 135"/>
        <xdr:cNvSpPr txBox="1"/>
      </xdr:nvSpPr>
      <xdr:spPr>
        <a:xfrm>
          <a:off x="3225800" y="655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212354</xdr:rowOff>
    </xdr:from>
    <xdr:to>
      <xdr:col>15</xdr:col>
      <xdr:colOff>101600</xdr:colOff>
      <xdr:row>35</xdr:row>
      <xdr:rowOff>313954</xdr:rowOff>
    </xdr:to>
    <xdr:sp macro="" textlink="">
      <xdr:nvSpPr>
        <xdr:cNvPr id="137" name="楕円 136"/>
        <xdr:cNvSpPr/>
      </xdr:nvSpPr>
      <xdr:spPr bwMode="auto">
        <a:xfrm>
          <a:off x="2857500" y="682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324131</xdr:rowOff>
    </xdr:from>
    <xdr:ext cx="762000" cy="259045"/>
    <xdr:sp macro="" textlink="">
      <xdr:nvSpPr>
        <xdr:cNvPr id="138" name="テキスト ボックス 137"/>
        <xdr:cNvSpPr txBox="1"/>
      </xdr:nvSpPr>
      <xdr:spPr>
        <a:xfrm>
          <a:off x="2527300" y="659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130,007
126,991
284.88
65,523,362
64,487,530
404,842
36,202,862
70,233,161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79769</xdr:rowOff>
    </xdr:from>
    <xdr:to>
      <xdr:col>24</xdr:col>
      <xdr:colOff>63500</xdr:colOff>
      <xdr:row>34</xdr:row>
      <xdr:rowOff>22542</xdr:rowOff>
    </xdr:to>
    <xdr:cxnSp macro="">
      <xdr:nvCxnSpPr>
        <xdr:cNvPr id="61" name="直線コネクタ 60"/>
        <xdr:cNvCxnSpPr/>
      </xdr:nvCxnSpPr>
      <xdr:spPr>
        <a:xfrm>
          <a:off x="3797300" y="5737619"/>
          <a:ext cx="838200" cy="1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79769</xdr:rowOff>
    </xdr:from>
    <xdr:to>
      <xdr:col>19</xdr:col>
      <xdr:colOff>177800</xdr:colOff>
      <xdr:row>33</xdr:row>
      <xdr:rowOff>81140</xdr:rowOff>
    </xdr:to>
    <xdr:cxnSp macro="">
      <xdr:nvCxnSpPr>
        <xdr:cNvPr id="64" name="直線コネクタ 63"/>
        <xdr:cNvCxnSpPr/>
      </xdr:nvCxnSpPr>
      <xdr:spPr>
        <a:xfrm flipV="1">
          <a:off x="2908300" y="573761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81140</xdr:rowOff>
    </xdr:from>
    <xdr:to>
      <xdr:col>15</xdr:col>
      <xdr:colOff>50800</xdr:colOff>
      <xdr:row>34</xdr:row>
      <xdr:rowOff>113144</xdr:rowOff>
    </xdr:to>
    <xdr:cxnSp macro="">
      <xdr:nvCxnSpPr>
        <xdr:cNvPr id="67" name="直線コネクタ 66"/>
        <xdr:cNvCxnSpPr/>
      </xdr:nvCxnSpPr>
      <xdr:spPr>
        <a:xfrm flipV="1">
          <a:off x="2019300" y="573899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83083</xdr:rowOff>
    </xdr:from>
    <xdr:to>
      <xdr:col>10</xdr:col>
      <xdr:colOff>114300</xdr:colOff>
      <xdr:row>34</xdr:row>
      <xdr:rowOff>113144</xdr:rowOff>
    </xdr:to>
    <xdr:cxnSp macro="">
      <xdr:nvCxnSpPr>
        <xdr:cNvPr id="70" name="直線コネクタ 69"/>
        <xdr:cNvCxnSpPr/>
      </xdr:nvCxnSpPr>
      <xdr:spPr>
        <a:xfrm>
          <a:off x="1130300" y="5912383"/>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143192</xdr:rowOff>
    </xdr:from>
    <xdr:to>
      <xdr:col>24</xdr:col>
      <xdr:colOff>114300</xdr:colOff>
      <xdr:row>34</xdr:row>
      <xdr:rowOff>73342</xdr:rowOff>
    </xdr:to>
    <xdr:sp macro="" textlink="">
      <xdr:nvSpPr>
        <xdr:cNvPr id="80" name="楕円 79"/>
        <xdr:cNvSpPr/>
      </xdr:nvSpPr>
      <xdr:spPr>
        <a:xfrm>
          <a:off x="4584700" y="58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166069</xdr:rowOff>
    </xdr:from>
    <xdr:ext cx="534377" cy="259045"/>
    <xdr:sp macro="" textlink="">
      <xdr:nvSpPr>
        <xdr:cNvPr id="81" name="人件費該当値テキスト"/>
        <xdr:cNvSpPr txBox="1"/>
      </xdr:nvSpPr>
      <xdr:spPr>
        <a:xfrm>
          <a:off x="4686300" y="56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28969</xdr:rowOff>
    </xdr:from>
    <xdr:to>
      <xdr:col>20</xdr:col>
      <xdr:colOff>38100</xdr:colOff>
      <xdr:row>33</xdr:row>
      <xdr:rowOff>130569</xdr:rowOff>
    </xdr:to>
    <xdr:sp macro="" textlink="">
      <xdr:nvSpPr>
        <xdr:cNvPr id="82" name="楕円 81"/>
        <xdr:cNvSpPr/>
      </xdr:nvSpPr>
      <xdr:spPr>
        <a:xfrm>
          <a:off x="3746500" y="56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147096</xdr:rowOff>
    </xdr:from>
    <xdr:ext cx="534377" cy="259045"/>
    <xdr:sp macro="" textlink="">
      <xdr:nvSpPr>
        <xdr:cNvPr id="83" name="テキスト ボックス 82"/>
        <xdr:cNvSpPr txBox="1"/>
      </xdr:nvSpPr>
      <xdr:spPr>
        <a:xfrm>
          <a:off x="3530111" y="546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30340</xdr:rowOff>
    </xdr:from>
    <xdr:to>
      <xdr:col>15</xdr:col>
      <xdr:colOff>101600</xdr:colOff>
      <xdr:row>33</xdr:row>
      <xdr:rowOff>131940</xdr:rowOff>
    </xdr:to>
    <xdr:sp macro="" textlink="">
      <xdr:nvSpPr>
        <xdr:cNvPr id="84" name="楕円 83"/>
        <xdr:cNvSpPr/>
      </xdr:nvSpPr>
      <xdr:spPr>
        <a:xfrm>
          <a:off x="2857500" y="56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148467</xdr:rowOff>
    </xdr:from>
    <xdr:ext cx="534377" cy="259045"/>
    <xdr:sp macro="" textlink="">
      <xdr:nvSpPr>
        <xdr:cNvPr id="85" name="テキスト ボックス 84"/>
        <xdr:cNvSpPr txBox="1"/>
      </xdr:nvSpPr>
      <xdr:spPr>
        <a:xfrm>
          <a:off x="2641111" y="54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62344</xdr:rowOff>
    </xdr:from>
    <xdr:to>
      <xdr:col>10</xdr:col>
      <xdr:colOff>165100</xdr:colOff>
      <xdr:row>34</xdr:row>
      <xdr:rowOff>163944</xdr:rowOff>
    </xdr:to>
    <xdr:sp macro="" textlink="">
      <xdr:nvSpPr>
        <xdr:cNvPr id="86" name="楕円 85"/>
        <xdr:cNvSpPr/>
      </xdr:nvSpPr>
      <xdr:spPr>
        <a:xfrm>
          <a:off x="1968500" y="58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9021</xdr:rowOff>
    </xdr:from>
    <xdr:ext cx="534377" cy="259045"/>
    <xdr:sp macro="" textlink="">
      <xdr:nvSpPr>
        <xdr:cNvPr id="87" name="テキスト ボックス 86"/>
        <xdr:cNvSpPr txBox="1"/>
      </xdr:nvSpPr>
      <xdr:spPr>
        <a:xfrm>
          <a:off x="1752111" y="56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32283</xdr:rowOff>
    </xdr:from>
    <xdr:to>
      <xdr:col>6</xdr:col>
      <xdr:colOff>38100</xdr:colOff>
      <xdr:row>34</xdr:row>
      <xdr:rowOff>133883</xdr:rowOff>
    </xdr:to>
    <xdr:sp macro="" textlink="">
      <xdr:nvSpPr>
        <xdr:cNvPr id="88" name="楕円 87"/>
        <xdr:cNvSpPr/>
      </xdr:nvSpPr>
      <xdr:spPr>
        <a:xfrm>
          <a:off x="1079500" y="58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150410</xdr:rowOff>
    </xdr:from>
    <xdr:ext cx="534377" cy="259045"/>
    <xdr:sp macro="" textlink="">
      <xdr:nvSpPr>
        <xdr:cNvPr id="89" name="テキスト ボックス 88"/>
        <xdr:cNvSpPr txBox="1"/>
      </xdr:nvSpPr>
      <xdr:spPr>
        <a:xfrm>
          <a:off x="863111" y="56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56196</xdr:rowOff>
    </xdr:from>
    <xdr:to>
      <xdr:col>24</xdr:col>
      <xdr:colOff>63500</xdr:colOff>
      <xdr:row>56</xdr:row>
      <xdr:rowOff>73275</xdr:rowOff>
    </xdr:to>
    <xdr:cxnSp macro="">
      <xdr:nvCxnSpPr>
        <xdr:cNvPr id="121" name="直線コネクタ 120"/>
        <xdr:cNvCxnSpPr/>
      </xdr:nvCxnSpPr>
      <xdr:spPr>
        <a:xfrm flipV="1">
          <a:off x="3797300" y="9485946"/>
          <a:ext cx="838200" cy="18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73275</xdr:rowOff>
    </xdr:from>
    <xdr:to>
      <xdr:col>19</xdr:col>
      <xdr:colOff>177800</xdr:colOff>
      <xdr:row>58</xdr:row>
      <xdr:rowOff>59037</xdr:rowOff>
    </xdr:to>
    <xdr:cxnSp macro="">
      <xdr:nvCxnSpPr>
        <xdr:cNvPr id="124" name="直線コネクタ 123"/>
        <xdr:cNvCxnSpPr/>
      </xdr:nvCxnSpPr>
      <xdr:spPr>
        <a:xfrm flipV="1">
          <a:off x="2908300" y="9674475"/>
          <a:ext cx="889000" cy="3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97344</xdr:rowOff>
    </xdr:from>
    <xdr:to>
      <xdr:col>15</xdr:col>
      <xdr:colOff>50800</xdr:colOff>
      <xdr:row>58</xdr:row>
      <xdr:rowOff>59037</xdr:rowOff>
    </xdr:to>
    <xdr:cxnSp macro="">
      <xdr:nvCxnSpPr>
        <xdr:cNvPr id="127" name="直線コネクタ 126"/>
        <xdr:cNvCxnSpPr/>
      </xdr:nvCxnSpPr>
      <xdr:spPr>
        <a:xfrm>
          <a:off x="2019300" y="9698544"/>
          <a:ext cx="889000" cy="30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41390</xdr:rowOff>
    </xdr:from>
    <xdr:ext cx="534377" cy="259045"/>
    <xdr:sp macro="" textlink="">
      <xdr:nvSpPr>
        <xdr:cNvPr id="129" name="テキスト ボックス 128"/>
        <xdr:cNvSpPr txBox="1"/>
      </xdr:nvSpPr>
      <xdr:spPr>
        <a:xfrm>
          <a:off x="2641111" y="96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97344</xdr:rowOff>
    </xdr:from>
    <xdr:to>
      <xdr:col>10</xdr:col>
      <xdr:colOff>114300</xdr:colOff>
      <xdr:row>58</xdr:row>
      <xdr:rowOff>34185</xdr:rowOff>
    </xdr:to>
    <xdr:cxnSp macro="">
      <xdr:nvCxnSpPr>
        <xdr:cNvPr id="130" name="直線コネクタ 129"/>
        <xdr:cNvCxnSpPr/>
      </xdr:nvCxnSpPr>
      <xdr:spPr>
        <a:xfrm flipV="1">
          <a:off x="1130300" y="9698544"/>
          <a:ext cx="889000" cy="27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16708</xdr:rowOff>
    </xdr:from>
    <xdr:ext cx="534377" cy="259045"/>
    <xdr:sp macro="" textlink="">
      <xdr:nvSpPr>
        <xdr:cNvPr id="132" name="テキスト ボックス 131"/>
        <xdr:cNvSpPr txBox="1"/>
      </xdr:nvSpPr>
      <xdr:spPr>
        <a:xfrm>
          <a:off x="1752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4" name="テキスト ボックス 133"/>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5396</xdr:rowOff>
    </xdr:from>
    <xdr:to>
      <xdr:col>24</xdr:col>
      <xdr:colOff>114300</xdr:colOff>
      <xdr:row>55</xdr:row>
      <xdr:rowOff>106996</xdr:rowOff>
    </xdr:to>
    <xdr:sp macro="" textlink="">
      <xdr:nvSpPr>
        <xdr:cNvPr id="140" name="楕円 139"/>
        <xdr:cNvSpPr/>
      </xdr:nvSpPr>
      <xdr:spPr>
        <a:xfrm>
          <a:off x="4584700" y="94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28273</xdr:rowOff>
    </xdr:from>
    <xdr:ext cx="534377" cy="259045"/>
    <xdr:sp macro="" textlink="">
      <xdr:nvSpPr>
        <xdr:cNvPr id="141" name="物件費該当値テキスト"/>
        <xdr:cNvSpPr txBox="1"/>
      </xdr:nvSpPr>
      <xdr:spPr>
        <a:xfrm>
          <a:off x="4686300" y="92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22475</xdr:rowOff>
    </xdr:from>
    <xdr:to>
      <xdr:col>20</xdr:col>
      <xdr:colOff>38100</xdr:colOff>
      <xdr:row>56</xdr:row>
      <xdr:rowOff>124075</xdr:rowOff>
    </xdr:to>
    <xdr:sp macro="" textlink="">
      <xdr:nvSpPr>
        <xdr:cNvPr id="142" name="楕円 141"/>
        <xdr:cNvSpPr/>
      </xdr:nvSpPr>
      <xdr:spPr>
        <a:xfrm>
          <a:off x="3746500" y="96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43" name="テキスト ボックス 142"/>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8237</xdr:rowOff>
    </xdr:from>
    <xdr:to>
      <xdr:col>15</xdr:col>
      <xdr:colOff>101600</xdr:colOff>
      <xdr:row>58</xdr:row>
      <xdr:rowOff>109837</xdr:rowOff>
    </xdr:to>
    <xdr:sp macro="" textlink="">
      <xdr:nvSpPr>
        <xdr:cNvPr id="144" name="楕円 143"/>
        <xdr:cNvSpPr/>
      </xdr:nvSpPr>
      <xdr:spPr>
        <a:xfrm>
          <a:off x="2857500" y="99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100964</xdr:rowOff>
    </xdr:from>
    <xdr:ext cx="534377" cy="259045"/>
    <xdr:sp macro="" textlink="">
      <xdr:nvSpPr>
        <xdr:cNvPr id="145" name="テキスト ボックス 144"/>
        <xdr:cNvSpPr txBox="1"/>
      </xdr:nvSpPr>
      <xdr:spPr>
        <a:xfrm>
          <a:off x="2641111" y="100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46544</xdr:rowOff>
    </xdr:from>
    <xdr:to>
      <xdr:col>10</xdr:col>
      <xdr:colOff>165100</xdr:colOff>
      <xdr:row>56</xdr:row>
      <xdr:rowOff>148144</xdr:rowOff>
    </xdr:to>
    <xdr:sp macro="" textlink="">
      <xdr:nvSpPr>
        <xdr:cNvPr id="146" name="楕円 145"/>
        <xdr:cNvSpPr/>
      </xdr:nvSpPr>
      <xdr:spPr>
        <a:xfrm>
          <a:off x="1968500" y="96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164671</xdr:rowOff>
    </xdr:from>
    <xdr:ext cx="534377" cy="259045"/>
    <xdr:sp macro="" textlink="">
      <xdr:nvSpPr>
        <xdr:cNvPr id="147" name="テキスト ボックス 146"/>
        <xdr:cNvSpPr txBox="1"/>
      </xdr:nvSpPr>
      <xdr:spPr>
        <a:xfrm>
          <a:off x="1752111" y="9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154835</xdr:rowOff>
    </xdr:from>
    <xdr:to>
      <xdr:col>6</xdr:col>
      <xdr:colOff>38100</xdr:colOff>
      <xdr:row>58</xdr:row>
      <xdr:rowOff>84985</xdr:rowOff>
    </xdr:to>
    <xdr:sp macro="" textlink="">
      <xdr:nvSpPr>
        <xdr:cNvPr id="148" name="楕円 147"/>
        <xdr:cNvSpPr/>
      </xdr:nvSpPr>
      <xdr:spPr>
        <a:xfrm>
          <a:off x="1079500" y="99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101512</xdr:rowOff>
    </xdr:from>
    <xdr:ext cx="534377" cy="259045"/>
    <xdr:sp macro="" textlink="">
      <xdr:nvSpPr>
        <xdr:cNvPr id="149" name="テキスト ボックス 148"/>
        <xdr:cNvSpPr txBox="1"/>
      </xdr:nvSpPr>
      <xdr:spPr>
        <a:xfrm>
          <a:off x="863111" y="97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17399</xdr:rowOff>
    </xdr:from>
    <xdr:to>
      <xdr:col>24</xdr:col>
      <xdr:colOff>63500</xdr:colOff>
      <xdr:row>74</xdr:row>
      <xdr:rowOff>134493</xdr:rowOff>
    </xdr:to>
    <xdr:cxnSp macro="">
      <xdr:nvCxnSpPr>
        <xdr:cNvPr id="178" name="直線コネクタ 177"/>
        <xdr:cNvCxnSpPr/>
      </xdr:nvCxnSpPr>
      <xdr:spPr>
        <a:xfrm flipV="1">
          <a:off x="3797300" y="12704699"/>
          <a:ext cx="83820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57167</xdr:rowOff>
    </xdr:from>
    <xdr:ext cx="469744" cy="259045"/>
    <xdr:sp macro="" textlink="">
      <xdr:nvSpPr>
        <xdr:cNvPr id="179" name="維持補修費平均値テキスト"/>
        <xdr:cNvSpPr txBox="1"/>
      </xdr:nvSpPr>
      <xdr:spPr>
        <a:xfrm>
          <a:off x="4686300" y="1291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67945</xdr:rowOff>
    </xdr:from>
    <xdr:to>
      <xdr:col>19</xdr:col>
      <xdr:colOff>177800</xdr:colOff>
      <xdr:row>74</xdr:row>
      <xdr:rowOff>134493</xdr:rowOff>
    </xdr:to>
    <xdr:cxnSp macro="">
      <xdr:nvCxnSpPr>
        <xdr:cNvPr id="181" name="直線コネクタ 180"/>
        <xdr:cNvCxnSpPr/>
      </xdr:nvCxnSpPr>
      <xdr:spPr>
        <a:xfrm>
          <a:off x="2908300" y="12755245"/>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3" name="テキスト ボックス 182"/>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67945</xdr:rowOff>
    </xdr:from>
    <xdr:to>
      <xdr:col>15</xdr:col>
      <xdr:colOff>50800</xdr:colOff>
      <xdr:row>74</xdr:row>
      <xdr:rowOff>109601</xdr:rowOff>
    </xdr:to>
    <xdr:cxnSp macro="">
      <xdr:nvCxnSpPr>
        <xdr:cNvPr id="184" name="直線コネクタ 183"/>
        <xdr:cNvCxnSpPr/>
      </xdr:nvCxnSpPr>
      <xdr:spPr>
        <a:xfrm flipV="1">
          <a:off x="2019300" y="12755245"/>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86" name="テキスト ボックス 185"/>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84455</xdr:rowOff>
    </xdr:from>
    <xdr:to>
      <xdr:col>10</xdr:col>
      <xdr:colOff>114300</xdr:colOff>
      <xdr:row>74</xdr:row>
      <xdr:rowOff>109601</xdr:rowOff>
    </xdr:to>
    <xdr:cxnSp macro="">
      <xdr:nvCxnSpPr>
        <xdr:cNvPr id="187" name="直線コネクタ 186"/>
        <xdr:cNvCxnSpPr/>
      </xdr:nvCxnSpPr>
      <xdr:spPr>
        <a:xfrm>
          <a:off x="1130300" y="1277175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77740</xdr:rowOff>
    </xdr:from>
    <xdr:ext cx="469744" cy="259045"/>
    <xdr:sp macro="" textlink="">
      <xdr:nvSpPr>
        <xdr:cNvPr id="189" name="テキスト ボックス 188"/>
        <xdr:cNvSpPr txBox="1"/>
      </xdr:nvSpPr>
      <xdr:spPr>
        <a:xfrm>
          <a:off x="1784428" y="13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60977</xdr:rowOff>
    </xdr:from>
    <xdr:ext cx="469744" cy="259045"/>
    <xdr:sp macro="" textlink="">
      <xdr:nvSpPr>
        <xdr:cNvPr id="191" name="テキスト ボックス 190"/>
        <xdr:cNvSpPr txBox="1"/>
      </xdr:nvSpPr>
      <xdr:spPr>
        <a:xfrm>
          <a:off x="895428"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138049</xdr:rowOff>
    </xdr:from>
    <xdr:to>
      <xdr:col>24</xdr:col>
      <xdr:colOff>114300</xdr:colOff>
      <xdr:row>74</xdr:row>
      <xdr:rowOff>68199</xdr:rowOff>
    </xdr:to>
    <xdr:sp macro="" textlink="">
      <xdr:nvSpPr>
        <xdr:cNvPr id="197" name="楕円 196"/>
        <xdr:cNvSpPr/>
      </xdr:nvSpPr>
      <xdr:spPr>
        <a:xfrm>
          <a:off x="4584700" y="126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160926</xdr:rowOff>
    </xdr:from>
    <xdr:ext cx="469744" cy="259045"/>
    <xdr:sp macro="" textlink="">
      <xdr:nvSpPr>
        <xdr:cNvPr id="198" name="維持補修費該当値テキスト"/>
        <xdr:cNvSpPr txBox="1"/>
      </xdr:nvSpPr>
      <xdr:spPr>
        <a:xfrm>
          <a:off x="4686300" y="1250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83693</xdr:rowOff>
    </xdr:from>
    <xdr:to>
      <xdr:col>20</xdr:col>
      <xdr:colOff>38100</xdr:colOff>
      <xdr:row>75</xdr:row>
      <xdr:rowOff>13843</xdr:rowOff>
    </xdr:to>
    <xdr:sp macro="" textlink="">
      <xdr:nvSpPr>
        <xdr:cNvPr id="199" name="楕円 198"/>
        <xdr:cNvSpPr/>
      </xdr:nvSpPr>
      <xdr:spPr>
        <a:xfrm>
          <a:off x="3746500" y="127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30370</xdr:rowOff>
    </xdr:from>
    <xdr:ext cx="469744" cy="259045"/>
    <xdr:sp macro="" textlink="">
      <xdr:nvSpPr>
        <xdr:cNvPr id="200" name="テキスト ボックス 199"/>
        <xdr:cNvSpPr txBox="1"/>
      </xdr:nvSpPr>
      <xdr:spPr>
        <a:xfrm>
          <a:off x="3562428" y="1254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17145</xdr:rowOff>
    </xdr:from>
    <xdr:to>
      <xdr:col>15</xdr:col>
      <xdr:colOff>101600</xdr:colOff>
      <xdr:row>74</xdr:row>
      <xdr:rowOff>118745</xdr:rowOff>
    </xdr:to>
    <xdr:sp macro="" textlink="">
      <xdr:nvSpPr>
        <xdr:cNvPr id="201" name="楕円 200"/>
        <xdr:cNvSpPr/>
      </xdr:nvSpPr>
      <xdr:spPr>
        <a:xfrm>
          <a:off x="28575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135272</xdr:rowOff>
    </xdr:from>
    <xdr:ext cx="469744" cy="259045"/>
    <xdr:sp macro="" textlink="">
      <xdr:nvSpPr>
        <xdr:cNvPr id="202" name="テキスト ボックス 201"/>
        <xdr:cNvSpPr txBox="1"/>
      </xdr:nvSpPr>
      <xdr:spPr>
        <a:xfrm>
          <a:off x="2673428" y="1247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58801</xdr:rowOff>
    </xdr:from>
    <xdr:to>
      <xdr:col>10</xdr:col>
      <xdr:colOff>165100</xdr:colOff>
      <xdr:row>74</xdr:row>
      <xdr:rowOff>160401</xdr:rowOff>
    </xdr:to>
    <xdr:sp macro="" textlink="">
      <xdr:nvSpPr>
        <xdr:cNvPr id="203" name="楕円 202"/>
        <xdr:cNvSpPr/>
      </xdr:nvSpPr>
      <xdr:spPr>
        <a:xfrm>
          <a:off x="1968500" y="127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5478</xdr:rowOff>
    </xdr:from>
    <xdr:ext cx="469744" cy="259045"/>
    <xdr:sp macro="" textlink="">
      <xdr:nvSpPr>
        <xdr:cNvPr id="204" name="テキスト ボックス 203"/>
        <xdr:cNvSpPr txBox="1"/>
      </xdr:nvSpPr>
      <xdr:spPr>
        <a:xfrm>
          <a:off x="1784428" y="1252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33655</xdr:rowOff>
    </xdr:from>
    <xdr:to>
      <xdr:col>6</xdr:col>
      <xdr:colOff>38100</xdr:colOff>
      <xdr:row>74</xdr:row>
      <xdr:rowOff>135255</xdr:rowOff>
    </xdr:to>
    <xdr:sp macro="" textlink="">
      <xdr:nvSpPr>
        <xdr:cNvPr id="205" name="楕円 204"/>
        <xdr:cNvSpPr/>
      </xdr:nvSpPr>
      <xdr:spPr>
        <a:xfrm>
          <a:off x="1079500" y="127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151782</xdr:rowOff>
    </xdr:from>
    <xdr:ext cx="469744" cy="259045"/>
    <xdr:sp macro="" textlink="">
      <xdr:nvSpPr>
        <xdr:cNvPr id="206" name="テキスト ボックス 205"/>
        <xdr:cNvSpPr txBox="1"/>
      </xdr:nvSpPr>
      <xdr:spPr>
        <a:xfrm>
          <a:off x="895428" y="1249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72309</xdr:rowOff>
    </xdr:from>
    <xdr:to>
      <xdr:col>24</xdr:col>
      <xdr:colOff>62865</xdr:colOff>
      <xdr:row>98</xdr:row>
      <xdr:rowOff>76927</xdr:rowOff>
    </xdr:to>
    <xdr:cxnSp macro="">
      <xdr:nvCxnSpPr>
        <xdr:cNvPr id="229" name="直線コネクタ 228"/>
        <xdr:cNvCxnSpPr/>
      </xdr:nvCxnSpPr>
      <xdr:spPr>
        <a:xfrm flipV="1">
          <a:off x="4633595" y="16017159"/>
          <a:ext cx="1270" cy="861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80754</xdr:rowOff>
    </xdr:from>
    <xdr:ext cx="534377" cy="259045"/>
    <xdr:sp macro="" textlink="">
      <xdr:nvSpPr>
        <xdr:cNvPr id="230" name="扶助費最小値テキスト"/>
        <xdr:cNvSpPr txBox="1"/>
      </xdr:nvSpPr>
      <xdr:spPr>
        <a:xfrm>
          <a:off x="4686300" y="1688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76927</xdr:rowOff>
    </xdr:from>
    <xdr:to>
      <xdr:col>24</xdr:col>
      <xdr:colOff>152400</xdr:colOff>
      <xdr:row>98</xdr:row>
      <xdr:rowOff>76927</xdr:rowOff>
    </xdr:to>
    <xdr:cxnSp macro="">
      <xdr:nvCxnSpPr>
        <xdr:cNvPr id="231" name="直線コネクタ 230"/>
        <xdr:cNvCxnSpPr/>
      </xdr:nvCxnSpPr>
      <xdr:spPr>
        <a:xfrm>
          <a:off x="4546600" y="1687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18986</xdr:rowOff>
    </xdr:from>
    <xdr:ext cx="599010" cy="259045"/>
    <xdr:sp macro="" textlink="">
      <xdr:nvSpPr>
        <xdr:cNvPr id="232" name="扶助費最大値テキスト"/>
        <xdr:cNvSpPr txBox="1"/>
      </xdr:nvSpPr>
      <xdr:spPr>
        <a:xfrm>
          <a:off x="4686300" y="1579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72309</xdr:rowOff>
    </xdr:from>
    <xdr:to>
      <xdr:col>24</xdr:col>
      <xdr:colOff>152400</xdr:colOff>
      <xdr:row>93</xdr:row>
      <xdr:rowOff>72309</xdr:rowOff>
    </xdr:to>
    <xdr:cxnSp macro="">
      <xdr:nvCxnSpPr>
        <xdr:cNvPr id="233" name="直線コネクタ 232"/>
        <xdr:cNvCxnSpPr/>
      </xdr:nvCxnSpPr>
      <xdr:spPr>
        <a:xfrm>
          <a:off x="4546600" y="1601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25423</xdr:rowOff>
    </xdr:from>
    <xdr:to>
      <xdr:col>24</xdr:col>
      <xdr:colOff>63500</xdr:colOff>
      <xdr:row>93</xdr:row>
      <xdr:rowOff>115835</xdr:rowOff>
    </xdr:to>
    <xdr:cxnSp macro="">
      <xdr:nvCxnSpPr>
        <xdr:cNvPr id="234" name="直線コネクタ 233"/>
        <xdr:cNvCxnSpPr/>
      </xdr:nvCxnSpPr>
      <xdr:spPr>
        <a:xfrm>
          <a:off x="3797300" y="15798823"/>
          <a:ext cx="838200" cy="26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114761</xdr:rowOff>
    </xdr:from>
    <xdr:ext cx="599010" cy="259045"/>
    <xdr:sp macro="" textlink="">
      <xdr:nvSpPr>
        <xdr:cNvPr id="235" name="扶助費平均値テキスト"/>
        <xdr:cNvSpPr txBox="1"/>
      </xdr:nvSpPr>
      <xdr:spPr>
        <a:xfrm>
          <a:off x="4686300" y="16402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136334</xdr:rowOff>
    </xdr:from>
    <xdr:to>
      <xdr:col>24</xdr:col>
      <xdr:colOff>114300</xdr:colOff>
      <xdr:row>96</xdr:row>
      <xdr:rowOff>66484</xdr:rowOff>
    </xdr:to>
    <xdr:sp macro="" textlink="">
      <xdr:nvSpPr>
        <xdr:cNvPr id="236" name="フローチャート: 判断 235"/>
        <xdr:cNvSpPr/>
      </xdr:nvSpPr>
      <xdr:spPr>
        <a:xfrm>
          <a:off x="4584700" y="164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25423</xdr:rowOff>
    </xdr:from>
    <xdr:to>
      <xdr:col>19</xdr:col>
      <xdr:colOff>177800</xdr:colOff>
      <xdr:row>96</xdr:row>
      <xdr:rowOff>9421</xdr:rowOff>
    </xdr:to>
    <xdr:cxnSp macro="">
      <xdr:nvCxnSpPr>
        <xdr:cNvPr id="237" name="直線コネクタ 236"/>
        <xdr:cNvCxnSpPr/>
      </xdr:nvCxnSpPr>
      <xdr:spPr>
        <a:xfrm flipV="1">
          <a:off x="2908300" y="15798823"/>
          <a:ext cx="889000" cy="6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29099</xdr:rowOff>
    </xdr:from>
    <xdr:to>
      <xdr:col>20</xdr:col>
      <xdr:colOff>38100</xdr:colOff>
      <xdr:row>94</xdr:row>
      <xdr:rowOff>130699</xdr:rowOff>
    </xdr:to>
    <xdr:sp macro="" textlink="">
      <xdr:nvSpPr>
        <xdr:cNvPr id="238" name="フローチャート: 判断 237"/>
        <xdr:cNvSpPr/>
      </xdr:nvSpPr>
      <xdr:spPr>
        <a:xfrm>
          <a:off x="37465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121826</xdr:rowOff>
    </xdr:from>
    <xdr:ext cx="599010" cy="259045"/>
    <xdr:sp macro="" textlink="">
      <xdr:nvSpPr>
        <xdr:cNvPr id="239" name="テキスト ボックス 238"/>
        <xdr:cNvSpPr txBox="1"/>
      </xdr:nvSpPr>
      <xdr:spPr>
        <a:xfrm>
          <a:off x="3497795" y="1623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9421</xdr:rowOff>
    </xdr:from>
    <xdr:to>
      <xdr:col>15</xdr:col>
      <xdr:colOff>50800</xdr:colOff>
      <xdr:row>96</xdr:row>
      <xdr:rowOff>149439</xdr:rowOff>
    </xdr:to>
    <xdr:cxnSp macro="">
      <xdr:nvCxnSpPr>
        <xdr:cNvPr id="240" name="直線コネクタ 239"/>
        <xdr:cNvCxnSpPr/>
      </xdr:nvCxnSpPr>
      <xdr:spPr>
        <a:xfrm flipV="1">
          <a:off x="2019300" y="16468621"/>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53924</xdr:rowOff>
    </xdr:from>
    <xdr:to>
      <xdr:col>15</xdr:col>
      <xdr:colOff>101600</xdr:colOff>
      <xdr:row>97</xdr:row>
      <xdr:rowOff>155524</xdr:rowOff>
    </xdr:to>
    <xdr:sp macro="" textlink="">
      <xdr:nvSpPr>
        <xdr:cNvPr id="241" name="フローチャート: 判断 240"/>
        <xdr:cNvSpPr/>
      </xdr:nvSpPr>
      <xdr:spPr>
        <a:xfrm>
          <a:off x="2857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146651</xdr:rowOff>
    </xdr:from>
    <xdr:ext cx="534377" cy="259045"/>
    <xdr:sp macro="" textlink="">
      <xdr:nvSpPr>
        <xdr:cNvPr id="242" name="テキスト ボックス 241"/>
        <xdr:cNvSpPr txBox="1"/>
      </xdr:nvSpPr>
      <xdr:spPr>
        <a:xfrm>
          <a:off x="2641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149439</xdr:rowOff>
    </xdr:from>
    <xdr:to>
      <xdr:col>10</xdr:col>
      <xdr:colOff>114300</xdr:colOff>
      <xdr:row>97</xdr:row>
      <xdr:rowOff>46751</xdr:rowOff>
    </xdr:to>
    <xdr:cxnSp macro="">
      <xdr:nvCxnSpPr>
        <xdr:cNvPr id="243" name="直線コネクタ 242"/>
        <xdr:cNvCxnSpPr/>
      </xdr:nvCxnSpPr>
      <xdr:spPr>
        <a:xfrm flipV="1">
          <a:off x="1130300" y="16608639"/>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141546</xdr:rowOff>
    </xdr:from>
    <xdr:to>
      <xdr:col>10</xdr:col>
      <xdr:colOff>165100</xdr:colOff>
      <xdr:row>98</xdr:row>
      <xdr:rowOff>71696</xdr:rowOff>
    </xdr:to>
    <xdr:sp macro="" textlink="">
      <xdr:nvSpPr>
        <xdr:cNvPr id="244" name="フローチャート: 判断 243"/>
        <xdr:cNvSpPr/>
      </xdr:nvSpPr>
      <xdr:spPr>
        <a:xfrm>
          <a:off x="1968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62823</xdr:rowOff>
    </xdr:from>
    <xdr:ext cx="534377" cy="259045"/>
    <xdr:sp macro="" textlink="">
      <xdr:nvSpPr>
        <xdr:cNvPr id="245" name="テキスト ボックス 244"/>
        <xdr:cNvSpPr txBox="1"/>
      </xdr:nvSpPr>
      <xdr:spPr>
        <a:xfrm>
          <a:off x="1752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93861</xdr:rowOff>
    </xdr:from>
    <xdr:to>
      <xdr:col>6</xdr:col>
      <xdr:colOff>38100</xdr:colOff>
      <xdr:row>99</xdr:row>
      <xdr:rowOff>24011</xdr:rowOff>
    </xdr:to>
    <xdr:sp macro="" textlink="">
      <xdr:nvSpPr>
        <xdr:cNvPr id="246" name="フローチャート: 判断 245"/>
        <xdr:cNvSpPr/>
      </xdr:nvSpPr>
      <xdr:spPr>
        <a:xfrm>
          <a:off x="1079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15138</xdr:rowOff>
    </xdr:from>
    <xdr:ext cx="534377" cy="259045"/>
    <xdr:sp macro="" textlink="">
      <xdr:nvSpPr>
        <xdr:cNvPr id="247" name="テキスト ボックス 246"/>
        <xdr:cNvSpPr txBox="1"/>
      </xdr:nvSpPr>
      <xdr:spPr>
        <a:xfrm>
          <a:off x="863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65035</xdr:rowOff>
    </xdr:from>
    <xdr:to>
      <xdr:col>24</xdr:col>
      <xdr:colOff>114300</xdr:colOff>
      <xdr:row>93</xdr:row>
      <xdr:rowOff>166635</xdr:rowOff>
    </xdr:to>
    <xdr:sp macro="" textlink="">
      <xdr:nvSpPr>
        <xdr:cNvPr id="253" name="楕円 252"/>
        <xdr:cNvSpPr/>
      </xdr:nvSpPr>
      <xdr:spPr>
        <a:xfrm>
          <a:off x="4584700" y="160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151412</xdr:rowOff>
    </xdr:from>
    <xdr:ext cx="599010" cy="259045"/>
    <xdr:sp macro="" textlink="">
      <xdr:nvSpPr>
        <xdr:cNvPr id="254" name="扶助費該当値テキスト"/>
        <xdr:cNvSpPr txBox="1"/>
      </xdr:nvSpPr>
      <xdr:spPr>
        <a:xfrm>
          <a:off x="4686300" y="1592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146073</xdr:rowOff>
    </xdr:from>
    <xdr:to>
      <xdr:col>20</xdr:col>
      <xdr:colOff>38100</xdr:colOff>
      <xdr:row>92</xdr:row>
      <xdr:rowOff>76223</xdr:rowOff>
    </xdr:to>
    <xdr:sp macro="" textlink="">
      <xdr:nvSpPr>
        <xdr:cNvPr id="255" name="楕円 254"/>
        <xdr:cNvSpPr/>
      </xdr:nvSpPr>
      <xdr:spPr>
        <a:xfrm>
          <a:off x="3746500" y="157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92750</xdr:rowOff>
    </xdr:from>
    <xdr:ext cx="599010" cy="259045"/>
    <xdr:sp macro="" textlink="">
      <xdr:nvSpPr>
        <xdr:cNvPr id="256" name="テキスト ボックス 255"/>
        <xdr:cNvSpPr txBox="1"/>
      </xdr:nvSpPr>
      <xdr:spPr>
        <a:xfrm>
          <a:off x="3497795" y="1552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130071</xdr:rowOff>
    </xdr:from>
    <xdr:to>
      <xdr:col>15</xdr:col>
      <xdr:colOff>101600</xdr:colOff>
      <xdr:row>96</xdr:row>
      <xdr:rowOff>60221</xdr:rowOff>
    </xdr:to>
    <xdr:sp macro="" textlink="">
      <xdr:nvSpPr>
        <xdr:cNvPr id="257" name="楕円 256"/>
        <xdr:cNvSpPr/>
      </xdr:nvSpPr>
      <xdr:spPr>
        <a:xfrm>
          <a:off x="2857500" y="164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76748</xdr:rowOff>
    </xdr:from>
    <xdr:ext cx="599010" cy="259045"/>
    <xdr:sp macro="" textlink="">
      <xdr:nvSpPr>
        <xdr:cNvPr id="258" name="テキスト ボックス 257"/>
        <xdr:cNvSpPr txBox="1"/>
      </xdr:nvSpPr>
      <xdr:spPr>
        <a:xfrm>
          <a:off x="2608795" y="161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98639</xdr:rowOff>
    </xdr:from>
    <xdr:to>
      <xdr:col>10</xdr:col>
      <xdr:colOff>165100</xdr:colOff>
      <xdr:row>97</xdr:row>
      <xdr:rowOff>28789</xdr:rowOff>
    </xdr:to>
    <xdr:sp macro="" textlink="">
      <xdr:nvSpPr>
        <xdr:cNvPr id="259" name="楕円 258"/>
        <xdr:cNvSpPr/>
      </xdr:nvSpPr>
      <xdr:spPr>
        <a:xfrm>
          <a:off x="1968500" y="165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45316</xdr:rowOff>
    </xdr:from>
    <xdr:ext cx="534377" cy="259045"/>
    <xdr:sp macro="" textlink="">
      <xdr:nvSpPr>
        <xdr:cNvPr id="260" name="テキスト ボックス 259"/>
        <xdr:cNvSpPr txBox="1"/>
      </xdr:nvSpPr>
      <xdr:spPr>
        <a:xfrm>
          <a:off x="1752111" y="163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167401</xdr:rowOff>
    </xdr:from>
    <xdr:to>
      <xdr:col>6</xdr:col>
      <xdr:colOff>38100</xdr:colOff>
      <xdr:row>97</xdr:row>
      <xdr:rowOff>97551</xdr:rowOff>
    </xdr:to>
    <xdr:sp macro="" textlink="">
      <xdr:nvSpPr>
        <xdr:cNvPr id="261" name="楕円 260"/>
        <xdr:cNvSpPr/>
      </xdr:nvSpPr>
      <xdr:spPr>
        <a:xfrm>
          <a:off x="1079500" y="166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114078</xdr:rowOff>
    </xdr:from>
    <xdr:ext cx="534377" cy="259045"/>
    <xdr:sp macro="" textlink="">
      <xdr:nvSpPr>
        <xdr:cNvPr id="262" name="テキスト ボックス 261"/>
        <xdr:cNvSpPr txBox="1"/>
      </xdr:nvSpPr>
      <xdr:spPr>
        <a:xfrm>
          <a:off x="863111" y="1640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4" name="直線コネクタ 283"/>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5" name="補助費等最小値テキスト"/>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6" name="直線コネクタ 285"/>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7" name="補助費等最大値テキスト"/>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88" name="直線コネクタ 287"/>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69309</xdr:rowOff>
    </xdr:from>
    <xdr:to>
      <xdr:col>55</xdr:col>
      <xdr:colOff>0</xdr:colOff>
      <xdr:row>37</xdr:row>
      <xdr:rowOff>99503</xdr:rowOff>
    </xdr:to>
    <xdr:cxnSp macro="">
      <xdr:nvCxnSpPr>
        <xdr:cNvPr id="289" name="直線コネクタ 288"/>
        <xdr:cNvCxnSpPr/>
      </xdr:nvCxnSpPr>
      <xdr:spPr>
        <a:xfrm flipV="1">
          <a:off x="9639300" y="6412959"/>
          <a:ext cx="8382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0" name="補助費等平均値テキスト"/>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1" name="フローチャート: 判断 290"/>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126743</xdr:rowOff>
    </xdr:from>
    <xdr:to>
      <xdr:col>50</xdr:col>
      <xdr:colOff>114300</xdr:colOff>
      <xdr:row>37</xdr:row>
      <xdr:rowOff>99503</xdr:rowOff>
    </xdr:to>
    <xdr:cxnSp macro="">
      <xdr:nvCxnSpPr>
        <xdr:cNvPr id="292" name="直線コネクタ 291"/>
        <xdr:cNvCxnSpPr/>
      </xdr:nvCxnSpPr>
      <xdr:spPr>
        <a:xfrm>
          <a:off x="8750300" y="5956043"/>
          <a:ext cx="889000" cy="48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3" name="フローチャート: 判断 292"/>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4" name="テキスト ボックス 293"/>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126743</xdr:rowOff>
    </xdr:from>
    <xdr:to>
      <xdr:col>45</xdr:col>
      <xdr:colOff>177800</xdr:colOff>
      <xdr:row>37</xdr:row>
      <xdr:rowOff>140116</xdr:rowOff>
    </xdr:to>
    <xdr:cxnSp macro="">
      <xdr:nvCxnSpPr>
        <xdr:cNvPr id="295" name="直線コネクタ 294"/>
        <xdr:cNvCxnSpPr/>
      </xdr:nvCxnSpPr>
      <xdr:spPr>
        <a:xfrm flipV="1">
          <a:off x="7861300" y="5956043"/>
          <a:ext cx="889000" cy="5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6" name="フローチャート: 判断 295"/>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297" name="テキスト ボックス 296"/>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140116</xdr:rowOff>
    </xdr:from>
    <xdr:to>
      <xdr:col>41</xdr:col>
      <xdr:colOff>50800</xdr:colOff>
      <xdr:row>37</xdr:row>
      <xdr:rowOff>150723</xdr:rowOff>
    </xdr:to>
    <xdr:cxnSp macro="">
      <xdr:nvCxnSpPr>
        <xdr:cNvPr id="298" name="直線コネクタ 297"/>
        <xdr:cNvCxnSpPr/>
      </xdr:nvCxnSpPr>
      <xdr:spPr>
        <a:xfrm flipV="1">
          <a:off x="6972300" y="648376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299" name="フローチャート: 判断 298"/>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0" name="テキスト ボックス 299"/>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1" name="フローチャート: 判断 300"/>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2" name="テキスト ボックス 301"/>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18509</xdr:rowOff>
    </xdr:from>
    <xdr:to>
      <xdr:col>55</xdr:col>
      <xdr:colOff>50800</xdr:colOff>
      <xdr:row>37</xdr:row>
      <xdr:rowOff>120109</xdr:rowOff>
    </xdr:to>
    <xdr:sp macro="" textlink="">
      <xdr:nvSpPr>
        <xdr:cNvPr id="308" name="楕円 307"/>
        <xdr:cNvSpPr/>
      </xdr:nvSpPr>
      <xdr:spPr>
        <a:xfrm>
          <a:off x="10426700" y="63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168386</xdr:rowOff>
    </xdr:from>
    <xdr:ext cx="534377" cy="259045"/>
    <xdr:sp macro="" textlink="">
      <xdr:nvSpPr>
        <xdr:cNvPr id="309" name="補助費等該当値テキスト"/>
        <xdr:cNvSpPr txBox="1"/>
      </xdr:nvSpPr>
      <xdr:spPr>
        <a:xfrm>
          <a:off x="10528300" y="634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48703</xdr:rowOff>
    </xdr:from>
    <xdr:to>
      <xdr:col>50</xdr:col>
      <xdr:colOff>165100</xdr:colOff>
      <xdr:row>37</xdr:row>
      <xdr:rowOff>150303</xdr:rowOff>
    </xdr:to>
    <xdr:sp macro="" textlink="">
      <xdr:nvSpPr>
        <xdr:cNvPr id="310" name="楕円 309"/>
        <xdr:cNvSpPr/>
      </xdr:nvSpPr>
      <xdr:spPr>
        <a:xfrm>
          <a:off x="9588500" y="6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141430</xdr:rowOff>
    </xdr:from>
    <xdr:ext cx="534377" cy="259045"/>
    <xdr:sp macro="" textlink="">
      <xdr:nvSpPr>
        <xdr:cNvPr id="311" name="テキスト ボックス 310"/>
        <xdr:cNvSpPr txBox="1"/>
      </xdr:nvSpPr>
      <xdr:spPr>
        <a:xfrm>
          <a:off x="9372111" y="6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75943</xdr:rowOff>
    </xdr:from>
    <xdr:to>
      <xdr:col>46</xdr:col>
      <xdr:colOff>38100</xdr:colOff>
      <xdr:row>35</xdr:row>
      <xdr:rowOff>6093</xdr:rowOff>
    </xdr:to>
    <xdr:sp macro="" textlink="">
      <xdr:nvSpPr>
        <xdr:cNvPr id="312" name="楕円 311"/>
        <xdr:cNvSpPr/>
      </xdr:nvSpPr>
      <xdr:spPr>
        <a:xfrm>
          <a:off x="8699500" y="59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22620</xdr:rowOff>
    </xdr:from>
    <xdr:ext cx="599010" cy="259045"/>
    <xdr:sp macro="" textlink="">
      <xdr:nvSpPr>
        <xdr:cNvPr id="313" name="テキスト ボックス 312"/>
        <xdr:cNvSpPr txBox="1"/>
      </xdr:nvSpPr>
      <xdr:spPr>
        <a:xfrm>
          <a:off x="8450795" y="568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89316</xdr:rowOff>
    </xdr:from>
    <xdr:to>
      <xdr:col>41</xdr:col>
      <xdr:colOff>101600</xdr:colOff>
      <xdr:row>38</xdr:row>
      <xdr:rowOff>19465</xdr:rowOff>
    </xdr:to>
    <xdr:sp macro="" textlink="">
      <xdr:nvSpPr>
        <xdr:cNvPr id="314" name="楕円 313"/>
        <xdr:cNvSpPr/>
      </xdr:nvSpPr>
      <xdr:spPr>
        <a:xfrm>
          <a:off x="7810500" y="6432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10593</xdr:rowOff>
    </xdr:from>
    <xdr:ext cx="534377" cy="259045"/>
    <xdr:sp macro="" textlink="">
      <xdr:nvSpPr>
        <xdr:cNvPr id="315" name="テキスト ボックス 314"/>
        <xdr:cNvSpPr txBox="1"/>
      </xdr:nvSpPr>
      <xdr:spPr>
        <a:xfrm>
          <a:off x="7594111" y="65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99923</xdr:rowOff>
    </xdr:from>
    <xdr:to>
      <xdr:col>36</xdr:col>
      <xdr:colOff>165100</xdr:colOff>
      <xdr:row>38</xdr:row>
      <xdr:rowOff>30073</xdr:rowOff>
    </xdr:to>
    <xdr:sp macro="" textlink="">
      <xdr:nvSpPr>
        <xdr:cNvPr id="316" name="楕円 315"/>
        <xdr:cNvSpPr/>
      </xdr:nvSpPr>
      <xdr:spPr>
        <a:xfrm>
          <a:off x="6921500" y="6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21200</xdr:rowOff>
    </xdr:from>
    <xdr:ext cx="534377" cy="259045"/>
    <xdr:sp macro="" textlink="">
      <xdr:nvSpPr>
        <xdr:cNvPr id="317" name="テキスト ボックス 316"/>
        <xdr:cNvSpPr txBox="1"/>
      </xdr:nvSpPr>
      <xdr:spPr>
        <a:xfrm>
          <a:off x="6705111" y="65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2" name="直線コネクタ 341"/>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3" name="普通建設事業費最小値テキスト"/>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4" name="直線コネクタ 343"/>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5" name="普通建設事業費最大値テキスト"/>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6" name="直線コネクタ 345"/>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140100</xdr:rowOff>
    </xdr:from>
    <xdr:to>
      <xdr:col>55</xdr:col>
      <xdr:colOff>0</xdr:colOff>
      <xdr:row>57</xdr:row>
      <xdr:rowOff>165608</xdr:rowOff>
    </xdr:to>
    <xdr:cxnSp macro="">
      <xdr:nvCxnSpPr>
        <xdr:cNvPr id="347" name="直線コネクタ 346"/>
        <xdr:cNvCxnSpPr/>
      </xdr:nvCxnSpPr>
      <xdr:spPr>
        <a:xfrm>
          <a:off x="9639300" y="9741300"/>
          <a:ext cx="838200" cy="19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48" name="普通建設事業費平均値テキスト"/>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49" name="フローチャート: 判断 348"/>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73520</xdr:rowOff>
    </xdr:from>
    <xdr:to>
      <xdr:col>50</xdr:col>
      <xdr:colOff>114300</xdr:colOff>
      <xdr:row>56</xdr:row>
      <xdr:rowOff>140100</xdr:rowOff>
    </xdr:to>
    <xdr:cxnSp macro="">
      <xdr:nvCxnSpPr>
        <xdr:cNvPr id="350" name="直線コネクタ 349"/>
        <xdr:cNvCxnSpPr/>
      </xdr:nvCxnSpPr>
      <xdr:spPr>
        <a:xfrm>
          <a:off x="8750300" y="9674720"/>
          <a:ext cx="889000" cy="6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1" name="フローチャート: 判断 350"/>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2" name="テキスト ボックス 351"/>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123927</xdr:rowOff>
    </xdr:from>
    <xdr:to>
      <xdr:col>45</xdr:col>
      <xdr:colOff>177800</xdr:colOff>
      <xdr:row>56</xdr:row>
      <xdr:rowOff>73520</xdr:rowOff>
    </xdr:to>
    <xdr:cxnSp macro="">
      <xdr:nvCxnSpPr>
        <xdr:cNvPr id="353" name="直線コネクタ 352"/>
        <xdr:cNvCxnSpPr/>
      </xdr:nvCxnSpPr>
      <xdr:spPr>
        <a:xfrm>
          <a:off x="7861300" y="8696427"/>
          <a:ext cx="889000" cy="97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4" name="フローチャート: 判断 353"/>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55" name="テキスト ボックス 354"/>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123927</xdr:rowOff>
    </xdr:from>
    <xdr:to>
      <xdr:col>41</xdr:col>
      <xdr:colOff>50800</xdr:colOff>
      <xdr:row>55</xdr:row>
      <xdr:rowOff>21228</xdr:rowOff>
    </xdr:to>
    <xdr:cxnSp macro="">
      <xdr:nvCxnSpPr>
        <xdr:cNvPr id="356" name="直線コネクタ 355"/>
        <xdr:cNvCxnSpPr/>
      </xdr:nvCxnSpPr>
      <xdr:spPr>
        <a:xfrm flipV="1">
          <a:off x="6972300" y="8696427"/>
          <a:ext cx="889000" cy="75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7" name="フローチャート: 判断 356"/>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60793</xdr:rowOff>
    </xdr:from>
    <xdr:ext cx="534377" cy="259045"/>
    <xdr:sp macro="" textlink="">
      <xdr:nvSpPr>
        <xdr:cNvPr id="358" name="テキスト ボックス 357"/>
        <xdr:cNvSpPr txBox="1"/>
      </xdr:nvSpPr>
      <xdr:spPr>
        <a:xfrm>
          <a:off x="7594111" y="93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59" name="フローチャート: 判断 358"/>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97769</xdr:rowOff>
    </xdr:from>
    <xdr:ext cx="534377" cy="259045"/>
    <xdr:sp macro="" textlink="">
      <xdr:nvSpPr>
        <xdr:cNvPr id="360" name="テキスト ボックス 359"/>
        <xdr:cNvSpPr txBox="1"/>
      </xdr:nvSpPr>
      <xdr:spPr>
        <a:xfrm>
          <a:off x="6705111" y="96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114808</xdr:rowOff>
    </xdr:from>
    <xdr:to>
      <xdr:col>55</xdr:col>
      <xdr:colOff>50800</xdr:colOff>
      <xdr:row>58</xdr:row>
      <xdr:rowOff>44958</xdr:rowOff>
    </xdr:to>
    <xdr:sp macro="" textlink="">
      <xdr:nvSpPr>
        <xdr:cNvPr id="366" name="楕円 365"/>
        <xdr:cNvSpPr/>
      </xdr:nvSpPr>
      <xdr:spPr>
        <a:xfrm>
          <a:off x="10426700" y="9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93235</xdr:rowOff>
    </xdr:from>
    <xdr:ext cx="534377" cy="259045"/>
    <xdr:sp macro="" textlink="">
      <xdr:nvSpPr>
        <xdr:cNvPr id="367" name="普通建設事業費該当値テキスト"/>
        <xdr:cNvSpPr txBox="1"/>
      </xdr:nvSpPr>
      <xdr:spPr>
        <a:xfrm>
          <a:off x="10528300" y="9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89300</xdr:rowOff>
    </xdr:from>
    <xdr:to>
      <xdr:col>50</xdr:col>
      <xdr:colOff>165100</xdr:colOff>
      <xdr:row>57</xdr:row>
      <xdr:rowOff>19450</xdr:rowOff>
    </xdr:to>
    <xdr:sp macro="" textlink="">
      <xdr:nvSpPr>
        <xdr:cNvPr id="368" name="楕円 367"/>
        <xdr:cNvSpPr/>
      </xdr:nvSpPr>
      <xdr:spPr>
        <a:xfrm>
          <a:off x="9588500" y="96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10577</xdr:rowOff>
    </xdr:from>
    <xdr:ext cx="534377" cy="259045"/>
    <xdr:sp macro="" textlink="">
      <xdr:nvSpPr>
        <xdr:cNvPr id="369" name="テキスト ボックス 368"/>
        <xdr:cNvSpPr txBox="1"/>
      </xdr:nvSpPr>
      <xdr:spPr>
        <a:xfrm>
          <a:off x="9372111" y="97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22720</xdr:rowOff>
    </xdr:from>
    <xdr:to>
      <xdr:col>46</xdr:col>
      <xdr:colOff>38100</xdr:colOff>
      <xdr:row>56</xdr:row>
      <xdr:rowOff>124320</xdr:rowOff>
    </xdr:to>
    <xdr:sp macro="" textlink="">
      <xdr:nvSpPr>
        <xdr:cNvPr id="370" name="楕円 369"/>
        <xdr:cNvSpPr/>
      </xdr:nvSpPr>
      <xdr:spPr>
        <a:xfrm>
          <a:off x="8699500" y="9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115447</xdr:rowOff>
    </xdr:from>
    <xdr:ext cx="534377" cy="259045"/>
    <xdr:sp macro="" textlink="">
      <xdr:nvSpPr>
        <xdr:cNvPr id="371" name="テキスト ボックス 370"/>
        <xdr:cNvSpPr txBox="1"/>
      </xdr:nvSpPr>
      <xdr:spPr>
        <a:xfrm>
          <a:off x="8483111" y="97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73127</xdr:rowOff>
    </xdr:from>
    <xdr:to>
      <xdr:col>41</xdr:col>
      <xdr:colOff>101600</xdr:colOff>
      <xdr:row>51</xdr:row>
      <xdr:rowOff>3277</xdr:rowOff>
    </xdr:to>
    <xdr:sp macro="" textlink="">
      <xdr:nvSpPr>
        <xdr:cNvPr id="372" name="楕円 371"/>
        <xdr:cNvSpPr/>
      </xdr:nvSpPr>
      <xdr:spPr>
        <a:xfrm>
          <a:off x="7810500" y="864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19804</xdr:rowOff>
    </xdr:from>
    <xdr:ext cx="534377" cy="259045"/>
    <xdr:sp macro="" textlink="">
      <xdr:nvSpPr>
        <xdr:cNvPr id="373" name="テキスト ボックス 372"/>
        <xdr:cNvSpPr txBox="1"/>
      </xdr:nvSpPr>
      <xdr:spPr>
        <a:xfrm>
          <a:off x="7594111" y="84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141878</xdr:rowOff>
    </xdr:from>
    <xdr:to>
      <xdr:col>36</xdr:col>
      <xdr:colOff>165100</xdr:colOff>
      <xdr:row>55</xdr:row>
      <xdr:rowOff>72028</xdr:rowOff>
    </xdr:to>
    <xdr:sp macro="" textlink="">
      <xdr:nvSpPr>
        <xdr:cNvPr id="374" name="楕円 373"/>
        <xdr:cNvSpPr/>
      </xdr:nvSpPr>
      <xdr:spPr>
        <a:xfrm>
          <a:off x="6921500" y="94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88555</xdr:rowOff>
    </xdr:from>
    <xdr:ext cx="534377" cy="259045"/>
    <xdr:sp macro="" textlink="">
      <xdr:nvSpPr>
        <xdr:cNvPr id="375" name="テキスト ボックス 374"/>
        <xdr:cNvSpPr txBox="1"/>
      </xdr:nvSpPr>
      <xdr:spPr>
        <a:xfrm>
          <a:off x="6705111" y="91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399" name="直線コネクタ 398"/>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0" name="普通建設事業費 （ うち新規整備　）最小値テキスト"/>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1" name="直線コネクタ 400"/>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2" name="普通建設事業費 （ うち新規整備　）最大値テキスト"/>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3" name="直線コネクタ 402"/>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105887</xdr:rowOff>
    </xdr:from>
    <xdr:to>
      <xdr:col>55</xdr:col>
      <xdr:colOff>0</xdr:colOff>
      <xdr:row>78</xdr:row>
      <xdr:rowOff>3645</xdr:rowOff>
    </xdr:to>
    <xdr:cxnSp macro="">
      <xdr:nvCxnSpPr>
        <xdr:cNvPr id="404" name="直線コネクタ 403"/>
        <xdr:cNvCxnSpPr/>
      </xdr:nvCxnSpPr>
      <xdr:spPr>
        <a:xfrm>
          <a:off x="9639300" y="13307537"/>
          <a:ext cx="838200" cy="6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118533</xdr:rowOff>
    </xdr:from>
    <xdr:ext cx="534377" cy="259045"/>
    <xdr:sp macro="" textlink="">
      <xdr:nvSpPr>
        <xdr:cNvPr id="405" name="普通建設事業費 （ うち新規整備　）平均値テキスト"/>
        <xdr:cNvSpPr txBox="1"/>
      </xdr:nvSpPr>
      <xdr:spPr>
        <a:xfrm>
          <a:off x="10528300" y="1332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6" name="フローチャート: 判断 405"/>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97313</xdr:rowOff>
    </xdr:from>
    <xdr:to>
      <xdr:col>50</xdr:col>
      <xdr:colOff>114300</xdr:colOff>
      <xdr:row>77</xdr:row>
      <xdr:rowOff>105887</xdr:rowOff>
    </xdr:to>
    <xdr:cxnSp macro="">
      <xdr:nvCxnSpPr>
        <xdr:cNvPr id="407" name="直線コネクタ 406"/>
        <xdr:cNvCxnSpPr/>
      </xdr:nvCxnSpPr>
      <xdr:spPr>
        <a:xfrm>
          <a:off x="8750300" y="13298963"/>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08" name="フローチャート: 判断 407"/>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09" name="テキスト ボックス 408"/>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97313</xdr:rowOff>
    </xdr:from>
    <xdr:to>
      <xdr:col>45</xdr:col>
      <xdr:colOff>177800</xdr:colOff>
      <xdr:row>78</xdr:row>
      <xdr:rowOff>33268</xdr:rowOff>
    </xdr:to>
    <xdr:cxnSp macro="">
      <xdr:nvCxnSpPr>
        <xdr:cNvPr id="410" name="直線コネクタ 409"/>
        <xdr:cNvCxnSpPr/>
      </xdr:nvCxnSpPr>
      <xdr:spPr>
        <a:xfrm flipV="1">
          <a:off x="7861300" y="13298963"/>
          <a:ext cx="889000" cy="10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1" name="フローチャート: 判断 410"/>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2" name="テキスト ボックス 411"/>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33268</xdr:rowOff>
    </xdr:from>
    <xdr:to>
      <xdr:col>41</xdr:col>
      <xdr:colOff>50800</xdr:colOff>
      <xdr:row>78</xdr:row>
      <xdr:rowOff>67005</xdr:rowOff>
    </xdr:to>
    <xdr:cxnSp macro="">
      <xdr:nvCxnSpPr>
        <xdr:cNvPr id="413" name="直線コネクタ 412"/>
        <xdr:cNvCxnSpPr/>
      </xdr:nvCxnSpPr>
      <xdr:spPr>
        <a:xfrm flipV="1">
          <a:off x="6972300" y="13406368"/>
          <a:ext cx="8890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4" name="フローチャート: 判断 413"/>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5" name="テキスト ボックス 414"/>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6" name="フローチャート: 判断 415"/>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17" name="テキスト ボックス 416"/>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124295</xdr:rowOff>
    </xdr:from>
    <xdr:to>
      <xdr:col>55</xdr:col>
      <xdr:colOff>50800</xdr:colOff>
      <xdr:row>78</xdr:row>
      <xdr:rowOff>54445</xdr:rowOff>
    </xdr:to>
    <xdr:sp macro="" textlink="">
      <xdr:nvSpPr>
        <xdr:cNvPr id="423" name="楕円 422"/>
        <xdr:cNvSpPr/>
      </xdr:nvSpPr>
      <xdr:spPr>
        <a:xfrm>
          <a:off x="10426700" y="133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147172</xdr:rowOff>
    </xdr:from>
    <xdr:ext cx="534377" cy="259045"/>
    <xdr:sp macro="" textlink="">
      <xdr:nvSpPr>
        <xdr:cNvPr id="424" name="普通建設事業費 （ うち新規整備　）該当値テキスト"/>
        <xdr:cNvSpPr txBox="1"/>
      </xdr:nvSpPr>
      <xdr:spPr>
        <a:xfrm>
          <a:off x="10528300" y="131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55087</xdr:rowOff>
    </xdr:from>
    <xdr:to>
      <xdr:col>50</xdr:col>
      <xdr:colOff>165100</xdr:colOff>
      <xdr:row>77</xdr:row>
      <xdr:rowOff>156687</xdr:rowOff>
    </xdr:to>
    <xdr:sp macro="" textlink="">
      <xdr:nvSpPr>
        <xdr:cNvPr id="425" name="楕円 424"/>
        <xdr:cNvSpPr/>
      </xdr:nvSpPr>
      <xdr:spPr>
        <a:xfrm>
          <a:off x="9588500" y="132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1764</xdr:rowOff>
    </xdr:from>
    <xdr:ext cx="534377" cy="259045"/>
    <xdr:sp macro="" textlink="">
      <xdr:nvSpPr>
        <xdr:cNvPr id="426" name="テキスト ボックス 425"/>
        <xdr:cNvSpPr txBox="1"/>
      </xdr:nvSpPr>
      <xdr:spPr>
        <a:xfrm>
          <a:off x="9372111" y="130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46513</xdr:rowOff>
    </xdr:from>
    <xdr:to>
      <xdr:col>46</xdr:col>
      <xdr:colOff>38100</xdr:colOff>
      <xdr:row>77</xdr:row>
      <xdr:rowOff>148113</xdr:rowOff>
    </xdr:to>
    <xdr:sp macro="" textlink="">
      <xdr:nvSpPr>
        <xdr:cNvPr id="427" name="楕円 426"/>
        <xdr:cNvSpPr/>
      </xdr:nvSpPr>
      <xdr:spPr>
        <a:xfrm>
          <a:off x="8699500" y="132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139240</xdr:rowOff>
    </xdr:from>
    <xdr:ext cx="534377" cy="259045"/>
    <xdr:sp macro="" textlink="">
      <xdr:nvSpPr>
        <xdr:cNvPr id="428" name="テキスト ボックス 427"/>
        <xdr:cNvSpPr txBox="1"/>
      </xdr:nvSpPr>
      <xdr:spPr>
        <a:xfrm>
          <a:off x="8483111" y="1334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153918</xdr:rowOff>
    </xdr:from>
    <xdr:to>
      <xdr:col>41</xdr:col>
      <xdr:colOff>101600</xdr:colOff>
      <xdr:row>78</xdr:row>
      <xdr:rowOff>84068</xdr:rowOff>
    </xdr:to>
    <xdr:sp macro="" textlink="">
      <xdr:nvSpPr>
        <xdr:cNvPr id="429" name="楕円 428"/>
        <xdr:cNvSpPr/>
      </xdr:nvSpPr>
      <xdr:spPr>
        <a:xfrm>
          <a:off x="7810500" y="133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75195</xdr:rowOff>
    </xdr:from>
    <xdr:ext cx="469744" cy="259045"/>
    <xdr:sp macro="" textlink="">
      <xdr:nvSpPr>
        <xdr:cNvPr id="430" name="テキスト ボックス 429"/>
        <xdr:cNvSpPr txBox="1"/>
      </xdr:nvSpPr>
      <xdr:spPr>
        <a:xfrm>
          <a:off x="7626428" y="1344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16205</xdr:rowOff>
    </xdr:from>
    <xdr:to>
      <xdr:col>36</xdr:col>
      <xdr:colOff>165100</xdr:colOff>
      <xdr:row>78</xdr:row>
      <xdr:rowOff>117805</xdr:rowOff>
    </xdr:to>
    <xdr:sp macro="" textlink="">
      <xdr:nvSpPr>
        <xdr:cNvPr id="431" name="楕円 430"/>
        <xdr:cNvSpPr/>
      </xdr:nvSpPr>
      <xdr:spPr>
        <a:xfrm>
          <a:off x="6921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108932</xdr:rowOff>
    </xdr:from>
    <xdr:ext cx="469744" cy="259045"/>
    <xdr:sp macro="" textlink="">
      <xdr:nvSpPr>
        <xdr:cNvPr id="432" name="テキスト ボックス 431"/>
        <xdr:cNvSpPr txBox="1"/>
      </xdr:nvSpPr>
      <xdr:spPr>
        <a:xfrm>
          <a:off x="6737428" y="1348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6" name="直線コネクタ 455"/>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7" name="普通建設事業費 （ うち更新整備　）最小値テキスト"/>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58" name="直線コネクタ 457"/>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59" name="普通建設事業費 （ うち更新整備　）最大値テキスト"/>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0" name="直線コネクタ 459"/>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167723</xdr:rowOff>
    </xdr:from>
    <xdr:to>
      <xdr:col>55</xdr:col>
      <xdr:colOff>0</xdr:colOff>
      <xdr:row>97</xdr:row>
      <xdr:rowOff>67500</xdr:rowOff>
    </xdr:to>
    <xdr:cxnSp macro="">
      <xdr:nvCxnSpPr>
        <xdr:cNvPr id="461" name="直線コネクタ 460"/>
        <xdr:cNvCxnSpPr/>
      </xdr:nvCxnSpPr>
      <xdr:spPr>
        <a:xfrm>
          <a:off x="9639300" y="16626923"/>
          <a:ext cx="838200" cy="7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2" name="普通建設事業費 （ うち更新整備　）平均値テキスト"/>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3" name="フローチャート: 判断 462"/>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65920</xdr:rowOff>
    </xdr:from>
    <xdr:to>
      <xdr:col>50</xdr:col>
      <xdr:colOff>114300</xdr:colOff>
      <xdr:row>96</xdr:row>
      <xdr:rowOff>167723</xdr:rowOff>
    </xdr:to>
    <xdr:cxnSp macro="">
      <xdr:nvCxnSpPr>
        <xdr:cNvPr id="464" name="直線コネクタ 463"/>
        <xdr:cNvCxnSpPr/>
      </xdr:nvCxnSpPr>
      <xdr:spPr>
        <a:xfrm>
          <a:off x="8750300" y="16525120"/>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5" name="フローチャート: 判断 464"/>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66" name="テキスト ボックス 465"/>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110934</xdr:rowOff>
    </xdr:from>
    <xdr:to>
      <xdr:col>45</xdr:col>
      <xdr:colOff>177800</xdr:colOff>
      <xdr:row>96</xdr:row>
      <xdr:rowOff>65920</xdr:rowOff>
    </xdr:to>
    <xdr:cxnSp macro="">
      <xdr:nvCxnSpPr>
        <xdr:cNvPr id="467" name="直線コネクタ 466"/>
        <xdr:cNvCxnSpPr/>
      </xdr:nvCxnSpPr>
      <xdr:spPr>
        <a:xfrm>
          <a:off x="7861300" y="15541434"/>
          <a:ext cx="889000" cy="9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68" name="フローチャート: 判断 467"/>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69" name="テキスト ボックス 468"/>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110934</xdr:rowOff>
    </xdr:from>
    <xdr:to>
      <xdr:col>41</xdr:col>
      <xdr:colOff>50800</xdr:colOff>
      <xdr:row>94</xdr:row>
      <xdr:rowOff>36734</xdr:rowOff>
    </xdr:to>
    <xdr:cxnSp macro="">
      <xdr:nvCxnSpPr>
        <xdr:cNvPr id="470" name="直線コネクタ 469"/>
        <xdr:cNvCxnSpPr/>
      </xdr:nvCxnSpPr>
      <xdr:spPr>
        <a:xfrm flipV="1">
          <a:off x="6972300" y="15541434"/>
          <a:ext cx="889000" cy="6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1" name="フローチャート: 判断 470"/>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78128</xdr:rowOff>
    </xdr:from>
    <xdr:ext cx="534377" cy="259045"/>
    <xdr:sp macro="" textlink="">
      <xdr:nvSpPr>
        <xdr:cNvPr id="472" name="テキスト ボックス 471"/>
        <xdr:cNvSpPr txBox="1"/>
      </xdr:nvSpPr>
      <xdr:spPr>
        <a:xfrm>
          <a:off x="7594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3" name="フローチャート: 判断 472"/>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74" name="テキスト ボックス 473"/>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16700</xdr:rowOff>
    </xdr:from>
    <xdr:to>
      <xdr:col>55</xdr:col>
      <xdr:colOff>50800</xdr:colOff>
      <xdr:row>97</xdr:row>
      <xdr:rowOff>118300</xdr:rowOff>
    </xdr:to>
    <xdr:sp macro="" textlink="">
      <xdr:nvSpPr>
        <xdr:cNvPr id="480" name="楕円 479"/>
        <xdr:cNvSpPr/>
      </xdr:nvSpPr>
      <xdr:spPr>
        <a:xfrm>
          <a:off x="10426700" y="166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166577</xdr:rowOff>
    </xdr:from>
    <xdr:ext cx="534377" cy="259045"/>
    <xdr:sp macro="" textlink="">
      <xdr:nvSpPr>
        <xdr:cNvPr id="481" name="普通建設事業費 （ うち更新整備　）該当値テキスト"/>
        <xdr:cNvSpPr txBox="1"/>
      </xdr:nvSpPr>
      <xdr:spPr>
        <a:xfrm>
          <a:off x="10528300" y="166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116923</xdr:rowOff>
    </xdr:from>
    <xdr:to>
      <xdr:col>50</xdr:col>
      <xdr:colOff>165100</xdr:colOff>
      <xdr:row>97</xdr:row>
      <xdr:rowOff>47073</xdr:rowOff>
    </xdr:to>
    <xdr:sp macro="" textlink="">
      <xdr:nvSpPr>
        <xdr:cNvPr id="482" name="楕円 481"/>
        <xdr:cNvSpPr/>
      </xdr:nvSpPr>
      <xdr:spPr>
        <a:xfrm>
          <a:off x="9588500" y="165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38200</xdr:rowOff>
    </xdr:from>
    <xdr:ext cx="534377" cy="259045"/>
    <xdr:sp macro="" textlink="">
      <xdr:nvSpPr>
        <xdr:cNvPr id="483" name="テキスト ボックス 482"/>
        <xdr:cNvSpPr txBox="1"/>
      </xdr:nvSpPr>
      <xdr:spPr>
        <a:xfrm>
          <a:off x="9372111" y="166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15120</xdr:rowOff>
    </xdr:from>
    <xdr:to>
      <xdr:col>46</xdr:col>
      <xdr:colOff>38100</xdr:colOff>
      <xdr:row>96</xdr:row>
      <xdr:rowOff>116720</xdr:rowOff>
    </xdr:to>
    <xdr:sp macro="" textlink="">
      <xdr:nvSpPr>
        <xdr:cNvPr id="484" name="楕円 483"/>
        <xdr:cNvSpPr/>
      </xdr:nvSpPr>
      <xdr:spPr>
        <a:xfrm>
          <a:off x="8699500" y="164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107847</xdr:rowOff>
    </xdr:from>
    <xdr:ext cx="534377" cy="259045"/>
    <xdr:sp macro="" textlink="">
      <xdr:nvSpPr>
        <xdr:cNvPr id="485" name="テキスト ボックス 484"/>
        <xdr:cNvSpPr txBox="1"/>
      </xdr:nvSpPr>
      <xdr:spPr>
        <a:xfrm>
          <a:off x="8483111" y="165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60134</xdr:rowOff>
    </xdr:from>
    <xdr:to>
      <xdr:col>41</xdr:col>
      <xdr:colOff>101600</xdr:colOff>
      <xdr:row>90</xdr:row>
      <xdr:rowOff>161734</xdr:rowOff>
    </xdr:to>
    <xdr:sp macro="" textlink="">
      <xdr:nvSpPr>
        <xdr:cNvPr id="486" name="楕円 485"/>
        <xdr:cNvSpPr/>
      </xdr:nvSpPr>
      <xdr:spPr>
        <a:xfrm>
          <a:off x="7810500" y="154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6811</xdr:rowOff>
    </xdr:from>
    <xdr:ext cx="534377" cy="259045"/>
    <xdr:sp macro="" textlink="">
      <xdr:nvSpPr>
        <xdr:cNvPr id="487" name="テキスト ボックス 486"/>
        <xdr:cNvSpPr txBox="1"/>
      </xdr:nvSpPr>
      <xdr:spPr>
        <a:xfrm>
          <a:off x="7594111" y="152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157384</xdr:rowOff>
    </xdr:from>
    <xdr:to>
      <xdr:col>36</xdr:col>
      <xdr:colOff>165100</xdr:colOff>
      <xdr:row>94</xdr:row>
      <xdr:rowOff>87534</xdr:rowOff>
    </xdr:to>
    <xdr:sp macro="" textlink="">
      <xdr:nvSpPr>
        <xdr:cNvPr id="488" name="楕円 487"/>
        <xdr:cNvSpPr/>
      </xdr:nvSpPr>
      <xdr:spPr>
        <a:xfrm>
          <a:off x="6921500" y="161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104061</xdr:rowOff>
    </xdr:from>
    <xdr:ext cx="534377" cy="259045"/>
    <xdr:sp macro="" textlink="">
      <xdr:nvSpPr>
        <xdr:cNvPr id="489" name="テキスト ボックス 488"/>
        <xdr:cNvSpPr txBox="1"/>
      </xdr:nvSpPr>
      <xdr:spPr>
        <a:xfrm>
          <a:off x="6705111" y="158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3" name="直線コネクタ 512"/>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6" name="災害復旧事業費最大値テキスト"/>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7" name="直線コネクタ 516"/>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137871</xdr:rowOff>
    </xdr:from>
    <xdr:to>
      <xdr:col>85</xdr:col>
      <xdr:colOff>127000</xdr:colOff>
      <xdr:row>37</xdr:row>
      <xdr:rowOff>55880</xdr:rowOff>
    </xdr:to>
    <xdr:cxnSp macro="">
      <xdr:nvCxnSpPr>
        <xdr:cNvPr id="518" name="直線コネクタ 517"/>
        <xdr:cNvCxnSpPr/>
      </xdr:nvCxnSpPr>
      <xdr:spPr>
        <a:xfrm>
          <a:off x="15481300" y="6138621"/>
          <a:ext cx="838200" cy="2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14826</xdr:rowOff>
    </xdr:from>
    <xdr:ext cx="469744" cy="259045"/>
    <xdr:sp macro="" textlink="">
      <xdr:nvSpPr>
        <xdr:cNvPr id="519" name="災害復旧事業費平均値テキスト"/>
        <xdr:cNvSpPr txBox="1"/>
      </xdr:nvSpPr>
      <xdr:spPr>
        <a:xfrm>
          <a:off x="16370300" y="6529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0" name="フローチャート: 判断 519"/>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145796</xdr:rowOff>
    </xdr:from>
    <xdr:to>
      <xdr:col>81</xdr:col>
      <xdr:colOff>50800</xdr:colOff>
      <xdr:row>35</xdr:row>
      <xdr:rowOff>137871</xdr:rowOff>
    </xdr:to>
    <xdr:cxnSp macro="">
      <xdr:nvCxnSpPr>
        <xdr:cNvPr id="521" name="直線コネクタ 520"/>
        <xdr:cNvCxnSpPr/>
      </xdr:nvCxnSpPr>
      <xdr:spPr>
        <a:xfrm>
          <a:off x="14592300" y="5460746"/>
          <a:ext cx="889000" cy="67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2" name="フローチャート: 判断 521"/>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31894</xdr:rowOff>
    </xdr:from>
    <xdr:ext cx="378565" cy="259045"/>
    <xdr:sp macro="" textlink="">
      <xdr:nvSpPr>
        <xdr:cNvPr id="523" name="テキスト ボックス 522"/>
        <xdr:cNvSpPr txBox="1"/>
      </xdr:nvSpPr>
      <xdr:spPr>
        <a:xfrm>
          <a:off x="15292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145796</xdr:rowOff>
    </xdr:from>
    <xdr:to>
      <xdr:col>76</xdr:col>
      <xdr:colOff>114300</xdr:colOff>
      <xdr:row>32</xdr:row>
      <xdr:rowOff>55956</xdr:rowOff>
    </xdr:to>
    <xdr:cxnSp macro="">
      <xdr:nvCxnSpPr>
        <xdr:cNvPr id="524" name="直線コネクタ 523"/>
        <xdr:cNvCxnSpPr/>
      </xdr:nvCxnSpPr>
      <xdr:spPr>
        <a:xfrm flipV="1">
          <a:off x="13703300" y="546074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5" name="フローチャート: 判断 524"/>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123334</xdr:rowOff>
    </xdr:from>
    <xdr:ext cx="469744" cy="259045"/>
    <xdr:sp macro="" textlink="">
      <xdr:nvSpPr>
        <xdr:cNvPr id="526" name="テキスト ボックス 525"/>
        <xdr:cNvSpPr txBox="1"/>
      </xdr:nvSpPr>
      <xdr:spPr>
        <a:xfrm>
          <a:off x="14357428" y="663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55956</xdr:rowOff>
    </xdr:from>
    <xdr:to>
      <xdr:col>71</xdr:col>
      <xdr:colOff>177800</xdr:colOff>
      <xdr:row>32</xdr:row>
      <xdr:rowOff>165532</xdr:rowOff>
    </xdr:to>
    <xdr:cxnSp macro="">
      <xdr:nvCxnSpPr>
        <xdr:cNvPr id="527" name="直線コネクタ 526"/>
        <xdr:cNvCxnSpPr/>
      </xdr:nvCxnSpPr>
      <xdr:spPr>
        <a:xfrm flipV="1">
          <a:off x="12814300" y="5542356"/>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28" name="フローチャート: 判断 527"/>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94683</xdr:rowOff>
    </xdr:from>
    <xdr:ext cx="469744" cy="259045"/>
    <xdr:sp macro="" textlink="">
      <xdr:nvSpPr>
        <xdr:cNvPr id="529" name="テキスト ボックス 528"/>
        <xdr:cNvSpPr txBox="1"/>
      </xdr:nvSpPr>
      <xdr:spPr>
        <a:xfrm>
          <a:off x="13468428" y="626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0" name="フローチャート: 判断 529"/>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159072</xdr:rowOff>
    </xdr:from>
    <xdr:ext cx="469744" cy="259045"/>
    <xdr:sp macro="" textlink="">
      <xdr:nvSpPr>
        <xdr:cNvPr id="531" name="テキスト ボックス 530"/>
        <xdr:cNvSpPr txBox="1"/>
      </xdr:nvSpPr>
      <xdr:spPr>
        <a:xfrm>
          <a:off x="12579428" y="66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5080</xdr:rowOff>
    </xdr:from>
    <xdr:to>
      <xdr:col>85</xdr:col>
      <xdr:colOff>177800</xdr:colOff>
      <xdr:row>37</xdr:row>
      <xdr:rowOff>106680</xdr:rowOff>
    </xdr:to>
    <xdr:sp macro="" textlink="">
      <xdr:nvSpPr>
        <xdr:cNvPr id="537" name="楕円 536"/>
        <xdr:cNvSpPr/>
      </xdr:nvSpPr>
      <xdr:spPr>
        <a:xfrm>
          <a:off x="16268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27957</xdr:rowOff>
    </xdr:from>
    <xdr:ext cx="469744" cy="259045"/>
    <xdr:sp macro="" textlink="">
      <xdr:nvSpPr>
        <xdr:cNvPr id="538" name="災害復旧事業費該当値テキスト"/>
        <xdr:cNvSpPr txBox="1"/>
      </xdr:nvSpPr>
      <xdr:spPr>
        <a:xfrm>
          <a:off x="16370300"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87071</xdr:rowOff>
    </xdr:from>
    <xdr:to>
      <xdr:col>81</xdr:col>
      <xdr:colOff>101600</xdr:colOff>
      <xdr:row>36</xdr:row>
      <xdr:rowOff>17221</xdr:rowOff>
    </xdr:to>
    <xdr:sp macro="" textlink="">
      <xdr:nvSpPr>
        <xdr:cNvPr id="539" name="楕円 538"/>
        <xdr:cNvSpPr/>
      </xdr:nvSpPr>
      <xdr:spPr>
        <a:xfrm>
          <a:off x="15430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33748</xdr:rowOff>
    </xdr:from>
    <xdr:ext cx="469744" cy="259045"/>
    <xdr:sp macro="" textlink="">
      <xdr:nvSpPr>
        <xdr:cNvPr id="540" name="テキスト ボックス 539"/>
        <xdr:cNvSpPr txBox="1"/>
      </xdr:nvSpPr>
      <xdr:spPr>
        <a:xfrm>
          <a:off x="15246428" y="58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94996</xdr:rowOff>
    </xdr:from>
    <xdr:to>
      <xdr:col>76</xdr:col>
      <xdr:colOff>165100</xdr:colOff>
      <xdr:row>32</xdr:row>
      <xdr:rowOff>25146</xdr:rowOff>
    </xdr:to>
    <xdr:sp macro="" textlink="">
      <xdr:nvSpPr>
        <xdr:cNvPr id="541" name="楕円 540"/>
        <xdr:cNvSpPr/>
      </xdr:nvSpPr>
      <xdr:spPr>
        <a:xfrm>
          <a:off x="14541500" y="54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41673</xdr:rowOff>
    </xdr:from>
    <xdr:ext cx="534377" cy="259045"/>
    <xdr:sp macro="" textlink="">
      <xdr:nvSpPr>
        <xdr:cNvPr id="542" name="テキスト ボックス 541"/>
        <xdr:cNvSpPr txBox="1"/>
      </xdr:nvSpPr>
      <xdr:spPr>
        <a:xfrm>
          <a:off x="14325111" y="518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5156</xdr:rowOff>
    </xdr:from>
    <xdr:to>
      <xdr:col>72</xdr:col>
      <xdr:colOff>38100</xdr:colOff>
      <xdr:row>32</xdr:row>
      <xdr:rowOff>106756</xdr:rowOff>
    </xdr:to>
    <xdr:sp macro="" textlink="">
      <xdr:nvSpPr>
        <xdr:cNvPr id="543" name="楕円 542"/>
        <xdr:cNvSpPr/>
      </xdr:nvSpPr>
      <xdr:spPr>
        <a:xfrm>
          <a:off x="13652500" y="54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123283</xdr:rowOff>
    </xdr:from>
    <xdr:ext cx="534377" cy="259045"/>
    <xdr:sp macro="" textlink="">
      <xdr:nvSpPr>
        <xdr:cNvPr id="544" name="テキスト ボックス 543"/>
        <xdr:cNvSpPr txBox="1"/>
      </xdr:nvSpPr>
      <xdr:spPr>
        <a:xfrm>
          <a:off x="13436111" y="526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114732</xdr:rowOff>
    </xdr:from>
    <xdr:to>
      <xdr:col>67</xdr:col>
      <xdr:colOff>101600</xdr:colOff>
      <xdr:row>33</xdr:row>
      <xdr:rowOff>44882</xdr:rowOff>
    </xdr:to>
    <xdr:sp macro="" textlink="">
      <xdr:nvSpPr>
        <xdr:cNvPr id="545" name="楕円 544"/>
        <xdr:cNvSpPr/>
      </xdr:nvSpPr>
      <xdr:spPr>
        <a:xfrm>
          <a:off x="12763500" y="56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61409</xdr:rowOff>
    </xdr:from>
    <xdr:ext cx="534377" cy="259045"/>
    <xdr:sp macro="" textlink="">
      <xdr:nvSpPr>
        <xdr:cNvPr id="546" name="テキスト ボックス 545"/>
        <xdr:cNvSpPr txBox="1"/>
      </xdr:nvSpPr>
      <xdr:spPr>
        <a:xfrm>
          <a:off x="12547111" y="53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19" name="直線コネクタ 618"/>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0" name="公債費最小値テキスト"/>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1" name="直線コネクタ 620"/>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2" name="公債費最大値テキスト"/>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3" name="直線コネクタ 622"/>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52927</xdr:rowOff>
    </xdr:from>
    <xdr:to>
      <xdr:col>85</xdr:col>
      <xdr:colOff>127000</xdr:colOff>
      <xdr:row>72</xdr:row>
      <xdr:rowOff>118364</xdr:rowOff>
    </xdr:to>
    <xdr:cxnSp macro="">
      <xdr:nvCxnSpPr>
        <xdr:cNvPr id="624" name="直線コネクタ 623"/>
        <xdr:cNvCxnSpPr/>
      </xdr:nvCxnSpPr>
      <xdr:spPr>
        <a:xfrm flipV="1">
          <a:off x="15481300" y="12397327"/>
          <a:ext cx="838200" cy="6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25" name="公債費平均値テキスト"/>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6" name="フローチャート: 判断 625"/>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118364</xdr:rowOff>
    </xdr:from>
    <xdr:to>
      <xdr:col>81</xdr:col>
      <xdr:colOff>50800</xdr:colOff>
      <xdr:row>73</xdr:row>
      <xdr:rowOff>33077</xdr:rowOff>
    </xdr:to>
    <xdr:cxnSp macro="">
      <xdr:nvCxnSpPr>
        <xdr:cNvPr id="627" name="直線コネクタ 626"/>
        <xdr:cNvCxnSpPr/>
      </xdr:nvCxnSpPr>
      <xdr:spPr>
        <a:xfrm flipV="1">
          <a:off x="14592300" y="12462764"/>
          <a:ext cx="8890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28" name="フローチャート: 判断 627"/>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29" name="テキスト ボックス 628"/>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33077</xdr:rowOff>
    </xdr:from>
    <xdr:to>
      <xdr:col>76</xdr:col>
      <xdr:colOff>114300</xdr:colOff>
      <xdr:row>73</xdr:row>
      <xdr:rowOff>68587</xdr:rowOff>
    </xdr:to>
    <xdr:cxnSp macro="">
      <xdr:nvCxnSpPr>
        <xdr:cNvPr id="630" name="直線コネクタ 629"/>
        <xdr:cNvCxnSpPr/>
      </xdr:nvCxnSpPr>
      <xdr:spPr>
        <a:xfrm flipV="1">
          <a:off x="13703300" y="12548927"/>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1" name="フローチャート: 判断 630"/>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2" name="テキスト ボックス 631"/>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68587</xdr:rowOff>
    </xdr:from>
    <xdr:to>
      <xdr:col>71</xdr:col>
      <xdr:colOff>177800</xdr:colOff>
      <xdr:row>73</xdr:row>
      <xdr:rowOff>123946</xdr:rowOff>
    </xdr:to>
    <xdr:cxnSp macro="">
      <xdr:nvCxnSpPr>
        <xdr:cNvPr id="633" name="直線コネクタ 632"/>
        <xdr:cNvCxnSpPr/>
      </xdr:nvCxnSpPr>
      <xdr:spPr>
        <a:xfrm flipV="1">
          <a:off x="12814300" y="12584437"/>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4" name="フローチャート: 判断 633"/>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35" name="テキスト ボックス 634"/>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6" name="フローチャート: 判断 635"/>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37" name="テキスト ボックス 636"/>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2127</xdr:rowOff>
    </xdr:from>
    <xdr:to>
      <xdr:col>85</xdr:col>
      <xdr:colOff>177800</xdr:colOff>
      <xdr:row>72</xdr:row>
      <xdr:rowOff>103727</xdr:rowOff>
    </xdr:to>
    <xdr:sp macro="" textlink="">
      <xdr:nvSpPr>
        <xdr:cNvPr id="643" name="楕円 642"/>
        <xdr:cNvSpPr/>
      </xdr:nvSpPr>
      <xdr:spPr>
        <a:xfrm>
          <a:off x="16268700" y="123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88504</xdr:rowOff>
    </xdr:from>
    <xdr:ext cx="534377" cy="259045"/>
    <xdr:sp macro="" textlink="">
      <xdr:nvSpPr>
        <xdr:cNvPr id="644" name="公債費該当値テキスト"/>
        <xdr:cNvSpPr txBox="1"/>
      </xdr:nvSpPr>
      <xdr:spPr>
        <a:xfrm>
          <a:off x="16370300" y="1226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67564</xdr:rowOff>
    </xdr:from>
    <xdr:to>
      <xdr:col>81</xdr:col>
      <xdr:colOff>101600</xdr:colOff>
      <xdr:row>72</xdr:row>
      <xdr:rowOff>169164</xdr:rowOff>
    </xdr:to>
    <xdr:sp macro="" textlink="">
      <xdr:nvSpPr>
        <xdr:cNvPr id="645" name="楕円 644"/>
        <xdr:cNvSpPr/>
      </xdr:nvSpPr>
      <xdr:spPr>
        <a:xfrm>
          <a:off x="15430500" y="124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14241</xdr:rowOff>
    </xdr:from>
    <xdr:ext cx="534377" cy="259045"/>
    <xdr:sp macro="" textlink="">
      <xdr:nvSpPr>
        <xdr:cNvPr id="646" name="テキスト ボックス 645"/>
        <xdr:cNvSpPr txBox="1"/>
      </xdr:nvSpPr>
      <xdr:spPr>
        <a:xfrm>
          <a:off x="15214111" y="1218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153727</xdr:rowOff>
    </xdr:from>
    <xdr:to>
      <xdr:col>76</xdr:col>
      <xdr:colOff>165100</xdr:colOff>
      <xdr:row>73</xdr:row>
      <xdr:rowOff>83877</xdr:rowOff>
    </xdr:to>
    <xdr:sp macro="" textlink="">
      <xdr:nvSpPr>
        <xdr:cNvPr id="647" name="楕円 646"/>
        <xdr:cNvSpPr/>
      </xdr:nvSpPr>
      <xdr:spPr>
        <a:xfrm>
          <a:off x="14541500" y="124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100404</xdr:rowOff>
    </xdr:from>
    <xdr:ext cx="534377" cy="259045"/>
    <xdr:sp macro="" textlink="">
      <xdr:nvSpPr>
        <xdr:cNvPr id="648" name="テキスト ボックス 647"/>
        <xdr:cNvSpPr txBox="1"/>
      </xdr:nvSpPr>
      <xdr:spPr>
        <a:xfrm>
          <a:off x="14325111" y="122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17787</xdr:rowOff>
    </xdr:from>
    <xdr:to>
      <xdr:col>72</xdr:col>
      <xdr:colOff>38100</xdr:colOff>
      <xdr:row>73</xdr:row>
      <xdr:rowOff>119387</xdr:rowOff>
    </xdr:to>
    <xdr:sp macro="" textlink="">
      <xdr:nvSpPr>
        <xdr:cNvPr id="649" name="楕円 648"/>
        <xdr:cNvSpPr/>
      </xdr:nvSpPr>
      <xdr:spPr>
        <a:xfrm>
          <a:off x="13652500" y="125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135914</xdr:rowOff>
    </xdr:from>
    <xdr:ext cx="534377" cy="259045"/>
    <xdr:sp macro="" textlink="">
      <xdr:nvSpPr>
        <xdr:cNvPr id="650" name="テキスト ボックス 649"/>
        <xdr:cNvSpPr txBox="1"/>
      </xdr:nvSpPr>
      <xdr:spPr>
        <a:xfrm>
          <a:off x="13436111" y="123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73146</xdr:rowOff>
    </xdr:from>
    <xdr:to>
      <xdr:col>67</xdr:col>
      <xdr:colOff>101600</xdr:colOff>
      <xdr:row>74</xdr:row>
      <xdr:rowOff>3296</xdr:rowOff>
    </xdr:to>
    <xdr:sp macro="" textlink="">
      <xdr:nvSpPr>
        <xdr:cNvPr id="651" name="楕円 650"/>
        <xdr:cNvSpPr/>
      </xdr:nvSpPr>
      <xdr:spPr>
        <a:xfrm>
          <a:off x="12763500" y="125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19823</xdr:rowOff>
    </xdr:from>
    <xdr:ext cx="534377" cy="259045"/>
    <xdr:sp macro="" textlink="">
      <xdr:nvSpPr>
        <xdr:cNvPr id="652" name="テキスト ボックス 651"/>
        <xdr:cNvSpPr txBox="1"/>
      </xdr:nvSpPr>
      <xdr:spPr>
        <a:xfrm>
          <a:off x="12547111" y="1236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6" name="直線コネクタ 675"/>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7" name="積立金最小値テキスト"/>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78" name="直線コネクタ 677"/>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79" name="積立金最大値テキスト"/>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0" name="直線コネクタ 679"/>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103333</xdr:rowOff>
    </xdr:from>
    <xdr:to>
      <xdr:col>85</xdr:col>
      <xdr:colOff>127000</xdr:colOff>
      <xdr:row>97</xdr:row>
      <xdr:rowOff>111964</xdr:rowOff>
    </xdr:to>
    <xdr:cxnSp macro="">
      <xdr:nvCxnSpPr>
        <xdr:cNvPr id="681" name="直線コネクタ 680"/>
        <xdr:cNvCxnSpPr/>
      </xdr:nvCxnSpPr>
      <xdr:spPr>
        <a:xfrm>
          <a:off x="15481300" y="16562533"/>
          <a:ext cx="838200" cy="18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2" name="積立金平均値テキスト"/>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3" name="フローチャート: 判断 682"/>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103333</xdr:rowOff>
    </xdr:from>
    <xdr:to>
      <xdr:col>81</xdr:col>
      <xdr:colOff>50800</xdr:colOff>
      <xdr:row>98</xdr:row>
      <xdr:rowOff>85255</xdr:rowOff>
    </xdr:to>
    <xdr:cxnSp macro="">
      <xdr:nvCxnSpPr>
        <xdr:cNvPr id="684" name="直線コネクタ 683"/>
        <xdr:cNvCxnSpPr/>
      </xdr:nvCxnSpPr>
      <xdr:spPr>
        <a:xfrm flipV="1">
          <a:off x="14592300" y="16562533"/>
          <a:ext cx="889000" cy="3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5" name="フローチャート: 判断 684"/>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86" name="テキスト ボックス 685"/>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85255</xdr:rowOff>
    </xdr:from>
    <xdr:to>
      <xdr:col>76</xdr:col>
      <xdr:colOff>114300</xdr:colOff>
      <xdr:row>98</xdr:row>
      <xdr:rowOff>159111</xdr:rowOff>
    </xdr:to>
    <xdr:cxnSp macro="">
      <xdr:nvCxnSpPr>
        <xdr:cNvPr id="687" name="直線コネクタ 686"/>
        <xdr:cNvCxnSpPr/>
      </xdr:nvCxnSpPr>
      <xdr:spPr>
        <a:xfrm flipV="1">
          <a:off x="13703300" y="16887355"/>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88" name="フローチャート: 判断 687"/>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89" name="テキスト ボックス 688"/>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159111</xdr:rowOff>
    </xdr:from>
    <xdr:to>
      <xdr:col>71</xdr:col>
      <xdr:colOff>177800</xdr:colOff>
      <xdr:row>98</xdr:row>
      <xdr:rowOff>166770</xdr:rowOff>
    </xdr:to>
    <xdr:cxnSp macro="">
      <xdr:nvCxnSpPr>
        <xdr:cNvPr id="690" name="直線コネクタ 689"/>
        <xdr:cNvCxnSpPr/>
      </xdr:nvCxnSpPr>
      <xdr:spPr>
        <a:xfrm flipV="1">
          <a:off x="12814300" y="16961211"/>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1" name="フローチャート: 判断 690"/>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2" name="テキスト ボックス 691"/>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3" name="フローチャート: 判断 692"/>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694" name="テキスト ボックス 693"/>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61164</xdr:rowOff>
    </xdr:from>
    <xdr:to>
      <xdr:col>85</xdr:col>
      <xdr:colOff>177800</xdr:colOff>
      <xdr:row>97</xdr:row>
      <xdr:rowOff>162764</xdr:rowOff>
    </xdr:to>
    <xdr:sp macro="" textlink="">
      <xdr:nvSpPr>
        <xdr:cNvPr id="700" name="楕円 699"/>
        <xdr:cNvSpPr/>
      </xdr:nvSpPr>
      <xdr:spPr>
        <a:xfrm>
          <a:off x="16268700" y="166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39591</xdr:rowOff>
    </xdr:from>
    <xdr:ext cx="534377" cy="259045"/>
    <xdr:sp macro="" textlink="">
      <xdr:nvSpPr>
        <xdr:cNvPr id="701" name="積立金該当値テキスト"/>
        <xdr:cNvSpPr txBox="1"/>
      </xdr:nvSpPr>
      <xdr:spPr>
        <a:xfrm>
          <a:off x="16370300" y="166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52533</xdr:rowOff>
    </xdr:from>
    <xdr:to>
      <xdr:col>81</xdr:col>
      <xdr:colOff>101600</xdr:colOff>
      <xdr:row>96</xdr:row>
      <xdr:rowOff>154133</xdr:rowOff>
    </xdr:to>
    <xdr:sp macro="" textlink="">
      <xdr:nvSpPr>
        <xdr:cNvPr id="702" name="楕円 701"/>
        <xdr:cNvSpPr/>
      </xdr:nvSpPr>
      <xdr:spPr>
        <a:xfrm>
          <a:off x="15430500" y="165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170660</xdr:rowOff>
    </xdr:from>
    <xdr:ext cx="534377" cy="259045"/>
    <xdr:sp macro="" textlink="">
      <xdr:nvSpPr>
        <xdr:cNvPr id="703" name="テキスト ボックス 702"/>
        <xdr:cNvSpPr txBox="1"/>
      </xdr:nvSpPr>
      <xdr:spPr>
        <a:xfrm>
          <a:off x="15214111" y="1628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34455</xdr:rowOff>
    </xdr:from>
    <xdr:to>
      <xdr:col>76</xdr:col>
      <xdr:colOff>165100</xdr:colOff>
      <xdr:row>98</xdr:row>
      <xdr:rowOff>136055</xdr:rowOff>
    </xdr:to>
    <xdr:sp macro="" textlink="">
      <xdr:nvSpPr>
        <xdr:cNvPr id="704" name="楕円 703"/>
        <xdr:cNvSpPr/>
      </xdr:nvSpPr>
      <xdr:spPr>
        <a:xfrm>
          <a:off x="14541500" y="168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127182</xdr:rowOff>
    </xdr:from>
    <xdr:ext cx="469744" cy="259045"/>
    <xdr:sp macro="" textlink="">
      <xdr:nvSpPr>
        <xdr:cNvPr id="705" name="テキスト ボックス 704"/>
        <xdr:cNvSpPr txBox="1"/>
      </xdr:nvSpPr>
      <xdr:spPr>
        <a:xfrm>
          <a:off x="14357428" y="169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108311</xdr:rowOff>
    </xdr:from>
    <xdr:to>
      <xdr:col>72</xdr:col>
      <xdr:colOff>38100</xdr:colOff>
      <xdr:row>99</xdr:row>
      <xdr:rowOff>38461</xdr:rowOff>
    </xdr:to>
    <xdr:sp macro="" textlink="">
      <xdr:nvSpPr>
        <xdr:cNvPr id="706" name="楕円 705"/>
        <xdr:cNvSpPr/>
      </xdr:nvSpPr>
      <xdr:spPr>
        <a:xfrm>
          <a:off x="13652500" y="169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29588</xdr:rowOff>
    </xdr:from>
    <xdr:ext cx="469744" cy="259045"/>
    <xdr:sp macro="" textlink="">
      <xdr:nvSpPr>
        <xdr:cNvPr id="707" name="テキスト ボックス 706"/>
        <xdr:cNvSpPr txBox="1"/>
      </xdr:nvSpPr>
      <xdr:spPr>
        <a:xfrm>
          <a:off x="13468428" y="1700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115970</xdr:rowOff>
    </xdr:from>
    <xdr:to>
      <xdr:col>67</xdr:col>
      <xdr:colOff>101600</xdr:colOff>
      <xdr:row>99</xdr:row>
      <xdr:rowOff>46120</xdr:rowOff>
    </xdr:to>
    <xdr:sp macro="" textlink="">
      <xdr:nvSpPr>
        <xdr:cNvPr id="708" name="楕円 707"/>
        <xdr:cNvSpPr/>
      </xdr:nvSpPr>
      <xdr:spPr>
        <a:xfrm>
          <a:off x="12763500" y="169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37247</xdr:rowOff>
    </xdr:from>
    <xdr:ext cx="469744" cy="259045"/>
    <xdr:sp macro="" textlink="">
      <xdr:nvSpPr>
        <xdr:cNvPr id="709" name="テキスト ボックス 708"/>
        <xdr:cNvSpPr txBox="1"/>
      </xdr:nvSpPr>
      <xdr:spPr>
        <a:xfrm>
          <a:off x="12579428" y="1701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3" name="直線コネクタ 732"/>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6" name="投資及び出資金最大値テキスト"/>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7" name="直線コネクタ 736"/>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33274</xdr:rowOff>
    </xdr:from>
    <xdr:to>
      <xdr:col>116</xdr:col>
      <xdr:colOff>63500</xdr:colOff>
      <xdr:row>37</xdr:row>
      <xdr:rowOff>69088</xdr:rowOff>
    </xdr:to>
    <xdr:cxnSp macro="">
      <xdr:nvCxnSpPr>
        <xdr:cNvPr id="738" name="直線コネクタ 737"/>
        <xdr:cNvCxnSpPr/>
      </xdr:nvCxnSpPr>
      <xdr:spPr>
        <a:xfrm>
          <a:off x="21323300" y="6376924"/>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39" name="投資及び出資金平均値テキスト"/>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0" name="フローチャート: 判断 739"/>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33274</xdr:rowOff>
    </xdr:from>
    <xdr:to>
      <xdr:col>111</xdr:col>
      <xdr:colOff>177800</xdr:colOff>
      <xdr:row>37</xdr:row>
      <xdr:rowOff>92075</xdr:rowOff>
    </xdr:to>
    <xdr:cxnSp macro="">
      <xdr:nvCxnSpPr>
        <xdr:cNvPr id="741" name="直線コネクタ 740"/>
        <xdr:cNvCxnSpPr/>
      </xdr:nvCxnSpPr>
      <xdr:spPr>
        <a:xfrm flipV="1">
          <a:off x="20434300" y="6376924"/>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2" name="フローチャート: 判断 741"/>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3" name="テキスト ボックス 742"/>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92075</xdr:rowOff>
    </xdr:from>
    <xdr:to>
      <xdr:col>107</xdr:col>
      <xdr:colOff>50800</xdr:colOff>
      <xdr:row>38</xdr:row>
      <xdr:rowOff>23368</xdr:rowOff>
    </xdr:to>
    <xdr:cxnSp macro="">
      <xdr:nvCxnSpPr>
        <xdr:cNvPr id="744" name="直線コネクタ 743"/>
        <xdr:cNvCxnSpPr/>
      </xdr:nvCxnSpPr>
      <xdr:spPr>
        <a:xfrm flipV="1">
          <a:off x="19545300" y="6435725"/>
          <a:ext cx="8890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5" name="フローチャート: 判断 744"/>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46" name="テキスト ボックス 745"/>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23368</xdr:rowOff>
    </xdr:from>
    <xdr:to>
      <xdr:col>102</xdr:col>
      <xdr:colOff>114300</xdr:colOff>
      <xdr:row>39</xdr:row>
      <xdr:rowOff>44450</xdr:rowOff>
    </xdr:to>
    <xdr:cxnSp macro="">
      <xdr:nvCxnSpPr>
        <xdr:cNvPr id="747" name="直線コネクタ 746"/>
        <xdr:cNvCxnSpPr/>
      </xdr:nvCxnSpPr>
      <xdr:spPr>
        <a:xfrm flipV="1">
          <a:off x="18656300" y="6538468"/>
          <a:ext cx="889000" cy="1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48" name="フローチャート: 判断 747"/>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49" name="テキスト ボックス 748"/>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0" name="フローチャート: 判断 749"/>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1" name="テキスト ボックス 750"/>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18288</xdr:rowOff>
    </xdr:from>
    <xdr:to>
      <xdr:col>116</xdr:col>
      <xdr:colOff>114300</xdr:colOff>
      <xdr:row>37</xdr:row>
      <xdr:rowOff>119888</xdr:rowOff>
    </xdr:to>
    <xdr:sp macro="" textlink="">
      <xdr:nvSpPr>
        <xdr:cNvPr id="757" name="楕円 756"/>
        <xdr:cNvSpPr/>
      </xdr:nvSpPr>
      <xdr:spPr>
        <a:xfrm>
          <a:off x="22110700" y="63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168165</xdr:rowOff>
    </xdr:from>
    <xdr:ext cx="469744" cy="259045"/>
    <xdr:sp macro="" textlink="">
      <xdr:nvSpPr>
        <xdr:cNvPr id="758" name="投資及び出資金該当値テキスト"/>
        <xdr:cNvSpPr txBox="1"/>
      </xdr:nvSpPr>
      <xdr:spPr>
        <a:xfrm>
          <a:off x="22212300"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153924</xdr:rowOff>
    </xdr:from>
    <xdr:to>
      <xdr:col>112</xdr:col>
      <xdr:colOff>38100</xdr:colOff>
      <xdr:row>37</xdr:row>
      <xdr:rowOff>84074</xdr:rowOff>
    </xdr:to>
    <xdr:sp macro="" textlink="">
      <xdr:nvSpPr>
        <xdr:cNvPr id="759" name="楕円 758"/>
        <xdr:cNvSpPr/>
      </xdr:nvSpPr>
      <xdr:spPr>
        <a:xfrm>
          <a:off x="212725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100601</xdr:rowOff>
    </xdr:from>
    <xdr:ext cx="469744" cy="259045"/>
    <xdr:sp macro="" textlink="">
      <xdr:nvSpPr>
        <xdr:cNvPr id="760" name="テキスト ボックス 759"/>
        <xdr:cNvSpPr txBox="1"/>
      </xdr:nvSpPr>
      <xdr:spPr>
        <a:xfrm>
          <a:off x="21088428" y="61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41275</xdr:rowOff>
    </xdr:from>
    <xdr:to>
      <xdr:col>107</xdr:col>
      <xdr:colOff>101600</xdr:colOff>
      <xdr:row>37</xdr:row>
      <xdr:rowOff>142875</xdr:rowOff>
    </xdr:to>
    <xdr:sp macro="" textlink="">
      <xdr:nvSpPr>
        <xdr:cNvPr id="761" name="楕円 760"/>
        <xdr:cNvSpPr/>
      </xdr:nvSpPr>
      <xdr:spPr>
        <a:xfrm>
          <a:off x="2038350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134002</xdr:rowOff>
    </xdr:from>
    <xdr:ext cx="469744" cy="259045"/>
    <xdr:sp macro="" textlink="">
      <xdr:nvSpPr>
        <xdr:cNvPr id="762" name="テキスト ボックス 761"/>
        <xdr:cNvSpPr txBox="1"/>
      </xdr:nvSpPr>
      <xdr:spPr>
        <a:xfrm>
          <a:off x="20199428"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144018</xdr:rowOff>
    </xdr:from>
    <xdr:to>
      <xdr:col>102</xdr:col>
      <xdr:colOff>165100</xdr:colOff>
      <xdr:row>38</xdr:row>
      <xdr:rowOff>74168</xdr:rowOff>
    </xdr:to>
    <xdr:sp macro="" textlink="">
      <xdr:nvSpPr>
        <xdr:cNvPr id="763" name="楕円 762"/>
        <xdr:cNvSpPr/>
      </xdr:nvSpPr>
      <xdr:spPr>
        <a:xfrm>
          <a:off x="19494500" y="6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65295</xdr:rowOff>
    </xdr:from>
    <xdr:ext cx="469744" cy="259045"/>
    <xdr:sp macro="" textlink="">
      <xdr:nvSpPr>
        <xdr:cNvPr id="764" name="テキスト ボックス 763"/>
        <xdr:cNvSpPr txBox="1"/>
      </xdr:nvSpPr>
      <xdr:spPr>
        <a:xfrm>
          <a:off x="19310428" y="6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6" name="直線コネクタ 785"/>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7" name="貸付金最小値テキスト"/>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88" name="直線コネクタ 787"/>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89" name="貸付金最大値テキスト"/>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0" name="直線コネクタ 789"/>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87408</xdr:rowOff>
    </xdr:from>
    <xdr:to>
      <xdr:col>116</xdr:col>
      <xdr:colOff>63500</xdr:colOff>
      <xdr:row>55</xdr:row>
      <xdr:rowOff>131185</xdr:rowOff>
    </xdr:to>
    <xdr:cxnSp macro="">
      <xdr:nvCxnSpPr>
        <xdr:cNvPr id="791" name="直線コネクタ 790"/>
        <xdr:cNvCxnSpPr/>
      </xdr:nvCxnSpPr>
      <xdr:spPr>
        <a:xfrm flipV="1">
          <a:off x="21323300" y="9517158"/>
          <a:ext cx="8382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2" name="貸付金平均値テキスト"/>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3" name="フローチャート: 判断 792"/>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4940</xdr:rowOff>
    </xdr:from>
    <xdr:to>
      <xdr:col>111</xdr:col>
      <xdr:colOff>177800</xdr:colOff>
      <xdr:row>55</xdr:row>
      <xdr:rowOff>131185</xdr:rowOff>
    </xdr:to>
    <xdr:cxnSp macro="">
      <xdr:nvCxnSpPr>
        <xdr:cNvPr id="794" name="直線コネクタ 793"/>
        <xdr:cNvCxnSpPr/>
      </xdr:nvCxnSpPr>
      <xdr:spPr>
        <a:xfrm>
          <a:off x="20434300" y="9434690"/>
          <a:ext cx="889000" cy="1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5" name="フローチャート: 判断 794"/>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796" name="テキスト ボックス 795"/>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95923</xdr:rowOff>
    </xdr:from>
    <xdr:to>
      <xdr:col>107</xdr:col>
      <xdr:colOff>50800</xdr:colOff>
      <xdr:row>55</xdr:row>
      <xdr:rowOff>4940</xdr:rowOff>
    </xdr:to>
    <xdr:cxnSp macro="">
      <xdr:nvCxnSpPr>
        <xdr:cNvPr id="797" name="直線コネクタ 796"/>
        <xdr:cNvCxnSpPr/>
      </xdr:nvCxnSpPr>
      <xdr:spPr>
        <a:xfrm>
          <a:off x="19545300" y="9354223"/>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798" name="フローチャート: 判断 797"/>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799" name="テキスト ボックス 798"/>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79521</xdr:rowOff>
    </xdr:from>
    <xdr:to>
      <xdr:col>102</xdr:col>
      <xdr:colOff>114300</xdr:colOff>
      <xdr:row>54</xdr:row>
      <xdr:rowOff>95923</xdr:rowOff>
    </xdr:to>
    <xdr:cxnSp macro="">
      <xdr:nvCxnSpPr>
        <xdr:cNvPr id="800" name="直線コネクタ 799"/>
        <xdr:cNvCxnSpPr/>
      </xdr:nvCxnSpPr>
      <xdr:spPr>
        <a:xfrm>
          <a:off x="18656300" y="9337821"/>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1" name="フローチャート: 判断 800"/>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140479</xdr:rowOff>
    </xdr:from>
    <xdr:ext cx="469744" cy="259045"/>
    <xdr:sp macro="" textlink="">
      <xdr:nvSpPr>
        <xdr:cNvPr id="802" name="テキスト ボックス 801"/>
        <xdr:cNvSpPr txBox="1"/>
      </xdr:nvSpPr>
      <xdr:spPr>
        <a:xfrm>
          <a:off x="19310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3" name="フローチャート: 判断 802"/>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04" name="テキスト ボックス 803"/>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36608</xdr:rowOff>
    </xdr:from>
    <xdr:to>
      <xdr:col>116</xdr:col>
      <xdr:colOff>114300</xdr:colOff>
      <xdr:row>55</xdr:row>
      <xdr:rowOff>138208</xdr:rowOff>
    </xdr:to>
    <xdr:sp macro="" textlink="">
      <xdr:nvSpPr>
        <xdr:cNvPr id="810" name="楕円 809"/>
        <xdr:cNvSpPr/>
      </xdr:nvSpPr>
      <xdr:spPr>
        <a:xfrm>
          <a:off x="22110700" y="94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59485</xdr:rowOff>
    </xdr:from>
    <xdr:ext cx="469744" cy="259045"/>
    <xdr:sp macro="" textlink="">
      <xdr:nvSpPr>
        <xdr:cNvPr id="811" name="貸付金該当値テキスト"/>
        <xdr:cNvSpPr txBox="1"/>
      </xdr:nvSpPr>
      <xdr:spPr>
        <a:xfrm>
          <a:off x="22212300" y="93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80385</xdr:rowOff>
    </xdr:from>
    <xdr:to>
      <xdr:col>112</xdr:col>
      <xdr:colOff>38100</xdr:colOff>
      <xdr:row>56</xdr:row>
      <xdr:rowOff>10535</xdr:rowOff>
    </xdr:to>
    <xdr:sp macro="" textlink="">
      <xdr:nvSpPr>
        <xdr:cNvPr id="812" name="楕円 811"/>
        <xdr:cNvSpPr/>
      </xdr:nvSpPr>
      <xdr:spPr>
        <a:xfrm>
          <a:off x="21272500" y="95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27062</xdr:rowOff>
    </xdr:from>
    <xdr:ext cx="469744" cy="259045"/>
    <xdr:sp macro="" textlink="">
      <xdr:nvSpPr>
        <xdr:cNvPr id="813" name="テキスト ボックス 812"/>
        <xdr:cNvSpPr txBox="1"/>
      </xdr:nvSpPr>
      <xdr:spPr>
        <a:xfrm>
          <a:off x="21088428" y="928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125590</xdr:rowOff>
    </xdr:from>
    <xdr:to>
      <xdr:col>107</xdr:col>
      <xdr:colOff>101600</xdr:colOff>
      <xdr:row>55</xdr:row>
      <xdr:rowOff>55740</xdr:rowOff>
    </xdr:to>
    <xdr:sp macro="" textlink="">
      <xdr:nvSpPr>
        <xdr:cNvPr id="814" name="楕円 813"/>
        <xdr:cNvSpPr/>
      </xdr:nvSpPr>
      <xdr:spPr>
        <a:xfrm>
          <a:off x="20383500" y="93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72267</xdr:rowOff>
    </xdr:from>
    <xdr:ext cx="469744" cy="259045"/>
    <xdr:sp macro="" textlink="">
      <xdr:nvSpPr>
        <xdr:cNvPr id="815" name="テキスト ボックス 814"/>
        <xdr:cNvSpPr txBox="1"/>
      </xdr:nvSpPr>
      <xdr:spPr>
        <a:xfrm>
          <a:off x="20199428" y="915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45123</xdr:rowOff>
    </xdr:from>
    <xdr:to>
      <xdr:col>102</xdr:col>
      <xdr:colOff>165100</xdr:colOff>
      <xdr:row>54</xdr:row>
      <xdr:rowOff>146723</xdr:rowOff>
    </xdr:to>
    <xdr:sp macro="" textlink="">
      <xdr:nvSpPr>
        <xdr:cNvPr id="816" name="楕円 815"/>
        <xdr:cNvSpPr/>
      </xdr:nvSpPr>
      <xdr:spPr>
        <a:xfrm>
          <a:off x="19494500" y="93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163250</xdr:rowOff>
    </xdr:from>
    <xdr:ext cx="534377" cy="259045"/>
    <xdr:sp macro="" textlink="">
      <xdr:nvSpPr>
        <xdr:cNvPr id="817" name="テキスト ボックス 816"/>
        <xdr:cNvSpPr txBox="1"/>
      </xdr:nvSpPr>
      <xdr:spPr>
        <a:xfrm>
          <a:off x="19278111" y="90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28721</xdr:rowOff>
    </xdr:from>
    <xdr:to>
      <xdr:col>98</xdr:col>
      <xdr:colOff>38100</xdr:colOff>
      <xdr:row>54</xdr:row>
      <xdr:rowOff>130321</xdr:rowOff>
    </xdr:to>
    <xdr:sp macro="" textlink="">
      <xdr:nvSpPr>
        <xdr:cNvPr id="818" name="楕円 817"/>
        <xdr:cNvSpPr/>
      </xdr:nvSpPr>
      <xdr:spPr>
        <a:xfrm>
          <a:off x="18605500" y="92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146848</xdr:rowOff>
    </xdr:from>
    <xdr:ext cx="534377" cy="259045"/>
    <xdr:sp macro="" textlink="">
      <xdr:nvSpPr>
        <xdr:cNvPr id="819" name="テキスト ボックス 818"/>
        <xdr:cNvSpPr txBox="1"/>
      </xdr:nvSpPr>
      <xdr:spPr>
        <a:xfrm>
          <a:off x="18389111" y="90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2" name="直線コネクタ 841"/>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3" name="繰出金最小値テキスト"/>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4" name="直線コネクタ 843"/>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5" name="繰出金最大値テキスト"/>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46" name="直線コネクタ 845"/>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22016</xdr:rowOff>
    </xdr:from>
    <xdr:to>
      <xdr:col>116</xdr:col>
      <xdr:colOff>63500</xdr:colOff>
      <xdr:row>71</xdr:row>
      <xdr:rowOff>44968</xdr:rowOff>
    </xdr:to>
    <xdr:cxnSp macro="">
      <xdr:nvCxnSpPr>
        <xdr:cNvPr id="847" name="直線コネクタ 846"/>
        <xdr:cNvCxnSpPr/>
      </xdr:nvCxnSpPr>
      <xdr:spPr>
        <a:xfrm flipV="1">
          <a:off x="21323300" y="12194966"/>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10726</xdr:rowOff>
    </xdr:from>
    <xdr:ext cx="534377" cy="259045"/>
    <xdr:sp macro="" textlink="">
      <xdr:nvSpPr>
        <xdr:cNvPr id="848" name="繰出金平均値テキスト"/>
        <xdr:cNvSpPr txBox="1"/>
      </xdr:nvSpPr>
      <xdr:spPr>
        <a:xfrm>
          <a:off x="22212300" y="1269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49" name="フローチャート: 判断 848"/>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44968</xdr:rowOff>
    </xdr:from>
    <xdr:to>
      <xdr:col>111</xdr:col>
      <xdr:colOff>177800</xdr:colOff>
      <xdr:row>71</xdr:row>
      <xdr:rowOff>63119</xdr:rowOff>
    </xdr:to>
    <xdr:cxnSp macro="">
      <xdr:nvCxnSpPr>
        <xdr:cNvPr id="850" name="直線コネクタ 849"/>
        <xdr:cNvCxnSpPr/>
      </xdr:nvCxnSpPr>
      <xdr:spPr>
        <a:xfrm flipV="1">
          <a:off x="20434300" y="12217918"/>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1" name="フローチャート: 判断 850"/>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156115</xdr:rowOff>
    </xdr:from>
    <xdr:ext cx="534377" cy="259045"/>
    <xdr:sp macro="" textlink="">
      <xdr:nvSpPr>
        <xdr:cNvPr id="852" name="テキスト ボックス 851"/>
        <xdr:cNvSpPr txBox="1"/>
      </xdr:nvSpPr>
      <xdr:spPr>
        <a:xfrm>
          <a:off x="21056111" y="128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63119</xdr:rowOff>
    </xdr:from>
    <xdr:to>
      <xdr:col>107</xdr:col>
      <xdr:colOff>50800</xdr:colOff>
      <xdr:row>71</xdr:row>
      <xdr:rowOff>148250</xdr:rowOff>
    </xdr:to>
    <xdr:cxnSp macro="">
      <xdr:nvCxnSpPr>
        <xdr:cNvPr id="853" name="直線コネクタ 852"/>
        <xdr:cNvCxnSpPr/>
      </xdr:nvCxnSpPr>
      <xdr:spPr>
        <a:xfrm flipV="1">
          <a:off x="19545300" y="12236069"/>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4" name="フローチャート: 判断 853"/>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55" name="テキスト ボックス 854"/>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132842</xdr:rowOff>
    </xdr:from>
    <xdr:to>
      <xdr:col>102</xdr:col>
      <xdr:colOff>114300</xdr:colOff>
      <xdr:row>71</xdr:row>
      <xdr:rowOff>148250</xdr:rowOff>
    </xdr:to>
    <xdr:cxnSp macro="">
      <xdr:nvCxnSpPr>
        <xdr:cNvPr id="856" name="直線コネクタ 855"/>
        <xdr:cNvCxnSpPr/>
      </xdr:nvCxnSpPr>
      <xdr:spPr>
        <a:xfrm>
          <a:off x="18656300" y="12134342"/>
          <a:ext cx="889000" cy="18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57" name="フローチャート: 判断 856"/>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58" name="テキスト ボックス 857"/>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59" name="フローチャート: 判断 858"/>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60" name="テキスト ボックス 859"/>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142666</xdr:rowOff>
    </xdr:from>
    <xdr:to>
      <xdr:col>116</xdr:col>
      <xdr:colOff>114300</xdr:colOff>
      <xdr:row>71</xdr:row>
      <xdr:rowOff>72816</xdr:rowOff>
    </xdr:to>
    <xdr:sp macro="" textlink="">
      <xdr:nvSpPr>
        <xdr:cNvPr id="866" name="楕円 865"/>
        <xdr:cNvSpPr/>
      </xdr:nvSpPr>
      <xdr:spPr>
        <a:xfrm>
          <a:off x="22110700" y="121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57593</xdr:rowOff>
    </xdr:from>
    <xdr:ext cx="534377" cy="259045"/>
    <xdr:sp macro="" textlink="">
      <xdr:nvSpPr>
        <xdr:cNvPr id="867" name="繰出金該当値テキスト"/>
        <xdr:cNvSpPr txBox="1"/>
      </xdr:nvSpPr>
      <xdr:spPr>
        <a:xfrm>
          <a:off x="22212300" y="120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165618</xdr:rowOff>
    </xdr:from>
    <xdr:to>
      <xdr:col>112</xdr:col>
      <xdr:colOff>38100</xdr:colOff>
      <xdr:row>71</xdr:row>
      <xdr:rowOff>95768</xdr:rowOff>
    </xdr:to>
    <xdr:sp macro="" textlink="">
      <xdr:nvSpPr>
        <xdr:cNvPr id="868" name="楕円 867"/>
        <xdr:cNvSpPr/>
      </xdr:nvSpPr>
      <xdr:spPr>
        <a:xfrm>
          <a:off x="21272500" y="121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112295</xdr:rowOff>
    </xdr:from>
    <xdr:ext cx="534377" cy="259045"/>
    <xdr:sp macro="" textlink="">
      <xdr:nvSpPr>
        <xdr:cNvPr id="869" name="テキスト ボックス 868"/>
        <xdr:cNvSpPr txBox="1"/>
      </xdr:nvSpPr>
      <xdr:spPr>
        <a:xfrm>
          <a:off x="21056111" y="119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12319</xdr:rowOff>
    </xdr:from>
    <xdr:to>
      <xdr:col>107</xdr:col>
      <xdr:colOff>101600</xdr:colOff>
      <xdr:row>71</xdr:row>
      <xdr:rowOff>113919</xdr:rowOff>
    </xdr:to>
    <xdr:sp macro="" textlink="">
      <xdr:nvSpPr>
        <xdr:cNvPr id="870" name="楕円 869"/>
        <xdr:cNvSpPr/>
      </xdr:nvSpPr>
      <xdr:spPr>
        <a:xfrm>
          <a:off x="20383500" y="121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130446</xdr:rowOff>
    </xdr:from>
    <xdr:ext cx="534377" cy="259045"/>
    <xdr:sp macro="" textlink="">
      <xdr:nvSpPr>
        <xdr:cNvPr id="871" name="テキスト ボックス 870"/>
        <xdr:cNvSpPr txBox="1"/>
      </xdr:nvSpPr>
      <xdr:spPr>
        <a:xfrm>
          <a:off x="20167111" y="119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97450</xdr:rowOff>
    </xdr:from>
    <xdr:to>
      <xdr:col>102</xdr:col>
      <xdr:colOff>165100</xdr:colOff>
      <xdr:row>72</xdr:row>
      <xdr:rowOff>27600</xdr:rowOff>
    </xdr:to>
    <xdr:sp macro="" textlink="">
      <xdr:nvSpPr>
        <xdr:cNvPr id="872" name="楕円 871"/>
        <xdr:cNvSpPr/>
      </xdr:nvSpPr>
      <xdr:spPr>
        <a:xfrm>
          <a:off x="19494500" y="122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18727</xdr:rowOff>
    </xdr:from>
    <xdr:ext cx="534377" cy="259045"/>
    <xdr:sp macro="" textlink="">
      <xdr:nvSpPr>
        <xdr:cNvPr id="873" name="テキスト ボックス 872"/>
        <xdr:cNvSpPr txBox="1"/>
      </xdr:nvSpPr>
      <xdr:spPr>
        <a:xfrm>
          <a:off x="19278111" y="123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82042</xdr:rowOff>
    </xdr:from>
    <xdr:to>
      <xdr:col>98</xdr:col>
      <xdr:colOff>38100</xdr:colOff>
      <xdr:row>71</xdr:row>
      <xdr:rowOff>12192</xdr:rowOff>
    </xdr:to>
    <xdr:sp macro="" textlink="">
      <xdr:nvSpPr>
        <xdr:cNvPr id="874" name="楕円 873"/>
        <xdr:cNvSpPr/>
      </xdr:nvSpPr>
      <xdr:spPr>
        <a:xfrm>
          <a:off x="18605500" y="120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28719</xdr:rowOff>
    </xdr:from>
    <xdr:ext cx="534377" cy="259045"/>
    <xdr:sp macro="" textlink="">
      <xdr:nvSpPr>
        <xdr:cNvPr id="875" name="テキスト ボックス 874"/>
        <xdr:cNvSpPr txBox="1"/>
      </xdr:nvSpPr>
      <xdr:spPr>
        <a:xfrm>
          <a:off x="18389111" y="118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496,031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73,075</a:t>
          </a:r>
          <a:r>
            <a:rPr kumimoji="1" lang="ja-JP" altLang="en-US" sz="1300">
              <a:latin typeface="ＭＳ Ｐゴシック" panose="020B0600070205080204" pitchFamily="50" charset="-128"/>
              <a:ea typeface="ＭＳ Ｐゴシック" panose="020B0600070205080204" pitchFamily="50" charset="-128"/>
            </a:rPr>
            <a:t>円となっており、職員数減による決算額の減・人口減により横ばいとなった、合併を経て島しょ部や山間部を抱える地理条件、ごみ処理や消防など市単独実施事業が多いことなどから類似団体と比較して高い水準にあったが、職員数減により類似団体との差は縮小してきている。今後も定員適正化計画に沿った職員数の管理など、行財政改革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118,544</a:t>
          </a:r>
          <a:r>
            <a:rPr kumimoji="1" lang="ja-JP" altLang="en-US" sz="1300">
              <a:latin typeface="ＭＳ Ｐゴシック" panose="020B0600070205080204" pitchFamily="50" charset="-128"/>
              <a:ea typeface="ＭＳ Ｐゴシック" panose="020B0600070205080204" pitchFamily="50" charset="-128"/>
            </a:rPr>
            <a:t>円となっており、住民税非課税世帯等臨時特別給付金や子育て世帯臨時特別給付金等の減によるもの。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62,555</a:t>
          </a:r>
          <a:r>
            <a:rPr kumimoji="1" lang="ja-JP" altLang="en-US" sz="1300">
              <a:latin typeface="ＭＳ Ｐゴシック" panose="020B0600070205080204" pitchFamily="50" charset="-128"/>
              <a:ea typeface="ＭＳ Ｐゴシック" panose="020B0600070205080204" pitchFamily="50" charset="-128"/>
            </a:rPr>
            <a:t>円となっており、令和元年度まで</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円前後で推移していたが、新市建設計画に伴う大型建設事業の償還が始まったことから、令和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年度までは増加を見込んでいる。類似団体と比較して高い水準で高止まりしており、交付税算入率の高い起債や事業の取捨選択により、改善への取組みを進めている。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130,007
126,991
284.88
65,523,362
64,487,530
404,842
36,202,862
70,233,161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127181</xdr:rowOff>
    </xdr:from>
    <xdr:to>
      <xdr:col>24</xdr:col>
      <xdr:colOff>63500</xdr:colOff>
      <xdr:row>34</xdr:row>
      <xdr:rowOff>30843</xdr:rowOff>
    </xdr:to>
    <xdr:cxnSp macro="">
      <xdr:nvCxnSpPr>
        <xdr:cNvPr id="63" name="直線コネクタ 62"/>
        <xdr:cNvCxnSpPr/>
      </xdr:nvCxnSpPr>
      <xdr:spPr>
        <a:xfrm>
          <a:off x="3797300" y="578503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127181</xdr:rowOff>
    </xdr:from>
    <xdr:to>
      <xdr:col>19</xdr:col>
      <xdr:colOff>177800</xdr:colOff>
      <xdr:row>34</xdr:row>
      <xdr:rowOff>46083</xdr:rowOff>
    </xdr:to>
    <xdr:cxnSp macro="">
      <xdr:nvCxnSpPr>
        <xdr:cNvPr id="66" name="直線コネクタ 65"/>
        <xdr:cNvCxnSpPr/>
      </xdr:nvCxnSpPr>
      <xdr:spPr>
        <a:xfrm flipV="1">
          <a:off x="2908300" y="5785031"/>
          <a:ext cx="8890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117384</xdr:rowOff>
    </xdr:from>
    <xdr:to>
      <xdr:col>15</xdr:col>
      <xdr:colOff>50800</xdr:colOff>
      <xdr:row>34</xdr:row>
      <xdr:rowOff>46083</xdr:rowOff>
    </xdr:to>
    <xdr:cxnSp macro="">
      <xdr:nvCxnSpPr>
        <xdr:cNvPr id="69" name="直線コネクタ 68"/>
        <xdr:cNvCxnSpPr/>
      </xdr:nvCxnSpPr>
      <xdr:spPr>
        <a:xfrm>
          <a:off x="2019300" y="5775234"/>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76019</xdr:rowOff>
    </xdr:from>
    <xdr:to>
      <xdr:col>10</xdr:col>
      <xdr:colOff>114300</xdr:colOff>
      <xdr:row>33</xdr:row>
      <xdr:rowOff>117384</xdr:rowOff>
    </xdr:to>
    <xdr:cxnSp macro="">
      <xdr:nvCxnSpPr>
        <xdr:cNvPr id="72" name="直線コネクタ 71"/>
        <xdr:cNvCxnSpPr/>
      </xdr:nvCxnSpPr>
      <xdr:spPr>
        <a:xfrm>
          <a:off x="1130300" y="57338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151493</xdr:rowOff>
    </xdr:from>
    <xdr:to>
      <xdr:col>24</xdr:col>
      <xdr:colOff>114300</xdr:colOff>
      <xdr:row>34</xdr:row>
      <xdr:rowOff>81643</xdr:rowOff>
    </xdr:to>
    <xdr:sp macro="" textlink="">
      <xdr:nvSpPr>
        <xdr:cNvPr id="82" name="楕円 81"/>
        <xdr:cNvSpPr/>
      </xdr:nvSpPr>
      <xdr:spPr>
        <a:xfrm>
          <a:off x="4584700" y="58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2920</xdr:rowOff>
    </xdr:from>
    <xdr:ext cx="469744" cy="259045"/>
    <xdr:sp macro="" textlink="">
      <xdr:nvSpPr>
        <xdr:cNvPr id="83" name="議会費該当値テキスト"/>
        <xdr:cNvSpPr txBox="1"/>
      </xdr:nvSpPr>
      <xdr:spPr>
        <a:xfrm>
          <a:off x="4686300" y="566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76381</xdr:rowOff>
    </xdr:from>
    <xdr:to>
      <xdr:col>20</xdr:col>
      <xdr:colOff>38100</xdr:colOff>
      <xdr:row>34</xdr:row>
      <xdr:rowOff>6531</xdr:rowOff>
    </xdr:to>
    <xdr:sp macro="" textlink="">
      <xdr:nvSpPr>
        <xdr:cNvPr id="84" name="楕円 83"/>
        <xdr:cNvSpPr/>
      </xdr:nvSpPr>
      <xdr:spPr>
        <a:xfrm>
          <a:off x="3746500" y="57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23058</xdr:rowOff>
    </xdr:from>
    <xdr:ext cx="469744" cy="259045"/>
    <xdr:sp macro="" textlink="">
      <xdr:nvSpPr>
        <xdr:cNvPr id="85" name="テキスト ボックス 84"/>
        <xdr:cNvSpPr txBox="1"/>
      </xdr:nvSpPr>
      <xdr:spPr>
        <a:xfrm>
          <a:off x="3562428" y="550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166733</xdr:rowOff>
    </xdr:from>
    <xdr:to>
      <xdr:col>15</xdr:col>
      <xdr:colOff>101600</xdr:colOff>
      <xdr:row>34</xdr:row>
      <xdr:rowOff>96883</xdr:rowOff>
    </xdr:to>
    <xdr:sp macro="" textlink="">
      <xdr:nvSpPr>
        <xdr:cNvPr id="86" name="楕円 85"/>
        <xdr:cNvSpPr/>
      </xdr:nvSpPr>
      <xdr:spPr>
        <a:xfrm>
          <a:off x="2857500" y="58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113410</xdr:rowOff>
    </xdr:from>
    <xdr:ext cx="469744" cy="259045"/>
    <xdr:sp macro="" textlink="">
      <xdr:nvSpPr>
        <xdr:cNvPr id="87" name="テキスト ボックス 86"/>
        <xdr:cNvSpPr txBox="1"/>
      </xdr:nvSpPr>
      <xdr:spPr>
        <a:xfrm>
          <a:off x="2673428" y="559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66584</xdr:rowOff>
    </xdr:from>
    <xdr:to>
      <xdr:col>10</xdr:col>
      <xdr:colOff>165100</xdr:colOff>
      <xdr:row>33</xdr:row>
      <xdr:rowOff>168184</xdr:rowOff>
    </xdr:to>
    <xdr:sp macro="" textlink="">
      <xdr:nvSpPr>
        <xdr:cNvPr id="88" name="楕円 87"/>
        <xdr:cNvSpPr/>
      </xdr:nvSpPr>
      <xdr:spPr>
        <a:xfrm>
          <a:off x="1968500" y="57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13261</xdr:rowOff>
    </xdr:from>
    <xdr:ext cx="469744" cy="259045"/>
    <xdr:sp macro="" textlink="">
      <xdr:nvSpPr>
        <xdr:cNvPr id="89" name="テキスト ボックス 88"/>
        <xdr:cNvSpPr txBox="1"/>
      </xdr:nvSpPr>
      <xdr:spPr>
        <a:xfrm>
          <a:off x="1784428" y="54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25219</xdr:rowOff>
    </xdr:from>
    <xdr:to>
      <xdr:col>6</xdr:col>
      <xdr:colOff>38100</xdr:colOff>
      <xdr:row>33</xdr:row>
      <xdr:rowOff>126819</xdr:rowOff>
    </xdr:to>
    <xdr:sp macro="" textlink="">
      <xdr:nvSpPr>
        <xdr:cNvPr id="90" name="楕円 89"/>
        <xdr:cNvSpPr/>
      </xdr:nvSpPr>
      <xdr:spPr>
        <a:xfrm>
          <a:off x="1079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143346</xdr:rowOff>
    </xdr:from>
    <xdr:ext cx="469744" cy="259045"/>
    <xdr:sp macro="" textlink="">
      <xdr:nvSpPr>
        <xdr:cNvPr id="91" name="テキスト ボックス 90"/>
        <xdr:cNvSpPr txBox="1"/>
      </xdr:nvSpPr>
      <xdr:spPr>
        <a:xfrm>
          <a:off x="895428"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122517</xdr:rowOff>
    </xdr:from>
    <xdr:to>
      <xdr:col>24</xdr:col>
      <xdr:colOff>63500</xdr:colOff>
      <xdr:row>58</xdr:row>
      <xdr:rowOff>11836</xdr:rowOff>
    </xdr:to>
    <xdr:cxnSp macro="">
      <xdr:nvCxnSpPr>
        <xdr:cNvPr id="121" name="直線コネクタ 120"/>
        <xdr:cNvCxnSpPr/>
      </xdr:nvCxnSpPr>
      <xdr:spPr>
        <a:xfrm>
          <a:off x="3797300" y="9895167"/>
          <a:ext cx="8382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79908</xdr:rowOff>
    </xdr:from>
    <xdr:to>
      <xdr:col>19</xdr:col>
      <xdr:colOff>177800</xdr:colOff>
      <xdr:row>57</xdr:row>
      <xdr:rowOff>122517</xdr:rowOff>
    </xdr:to>
    <xdr:cxnSp macro="">
      <xdr:nvCxnSpPr>
        <xdr:cNvPr id="124" name="直線コネクタ 123"/>
        <xdr:cNvCxnSpPr/>
      </xdr:nvCxnSpPr>
      <xdr:spPr>
        <a:xfrm>
          <a:off x="2908300" y="8652408"/>
          <a:ext cx="889000" cy="12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79908</xdr:rowOff>
    </xdr:from>
    <xdr:to>
      <xdr:col>15</xdr:col>
      <xdr:colOff>50800</xdr:colOff>
      <xdr:row>54</xdr:row>
      <xdr:rowOff>160363</xdr:rowOff>
    </xdr:to>
    <xdr:cxnSp macro="">
      <xdr:nvCxnSpPr>
        <xdr:cNvPr id="127" name="直線コネクタ 126"/>
        <xdr:cNvCxnSpPr/>
      </xdr:nvCxnSpPr>
      <xdr:spPr>
        <a:xfrm flipV="1">
          <a:off x="2019300" y="8652408"/>
          <a:ext cx="889000" cy="7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160363</xdr:rowOff>
    </xdr:from>
    <xdr:to>
      <xdr:col>10</xdr:col>
      <xdr:colOff>114300</xdr:colOff>
      <xdr:row>57</xdr:row>
      <xdr:rowOff>139370</xdr:rowOff>
    </xdr:to>
    <xdr:cxnSp macro="">
      <xdr:nvCxnSpPr>
        <xdr:cNvPr id="130" name="直線コネクタ 129"/>
        <xdr:cNvCxnSpPr/>
      </xdr:nvCxnSpPr>
      <xdr:spPr>
        <a:xfrm flipV="1">
          <a:off x="1130300" y="9418663"/>
          <a:ext cx="889000" cy="4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58932</xdr:rowOff>
    </xdr:from>
    <xdr:ext cx="534377" cy="259045"/>
    <xdr:sp macro="" textlink="">
      <xdr:nvSpPr>
        <xdr:cNvPr id="132" name="テキスト ボックス 131"/>
        <xdr:cNvSpPr txBox="1"/>
      </xdr:nvSpPr>
      <xdr:spPr>
        <a:xfrm>
          <a:off x="1752111" y="983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90911</xdr:rowOff>
    </xdr:from>
    <xdr:ext cx="534377" cy="259045"/>
    <xdr:sp macro="" textlink="">
      <xdr:nvSpPr>
        <xdr:cNvPr id="134" name="テキスト ボックス 133"/>
        <xdr:cNvSpPr txBox="1"/>
      </xdr:nvSpPr>
      <xdr:spPr>
        <a:xfrm>
          <a:off x="863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132486</xdr:rowOff>
    </xdr:from>
    <xdr:to>
      <xdr:col>24</xdr:col>
      <xdr:colOff>114300</xdr:colOff>
      <xdr:row>58</xdr:row>
      <xdr:rowOff>62636</xdr:rowOff>
    </xdr:to>
    <xdr:sp macro="" textlink="">
      <xdr:nvSpPr>
        <xdr:cNvPr id="140" name="楕円 139"/>
        <xdr:cNvSpPr/>
      </xdr:nvSpPr>
      <xdr:spPr>
        <a:xfrm>
          <a:off x="4584700" y="9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110913</xdr:rowOff>
    </xdr:from>
    <xdr:ext cx="534377" cy="259045"/>
    <xdr:sp macro="" textlink="">
      <xdr:nvSpPr>
        <xdr:cNvPr id="141" name="総務費該当値テキスト"/>
        <xdr:cNvSpPr txBox="1"/>
      </xdr:nvSpPr>
      <xdr:spPr>
        <a:xfrm>
          <a:off x="4686300" y="98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71717</xdr:rowOff>
    </xdr:from>
    <xdr:to>
      <xdr:col>20</xdr:col>
      <xdr:colOff>38100</xdr:colOff>
      <xdr:row>58</xdr:row>
      <xdr:rowOff>1867</xdr:rowOff>
    </xdr:to>
    <xdr:sp macro="" textlink="">
      <xdr:nvSpPr>
        <xdr:cNvPr id="142" name="楕円 141"/>
        <xdr:cNvSpPr/>
      </xdr:nvSpPr>
      <xdr:spPr>
        <a:xfrm>
          <a:off x="3746500" y="98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164444</xdr:rowOff>
    </xdr:from>
    <xdr:ext cx="534377" cy="259045"/>
    <xdr:sp macro="" textlink="">
      <xdr:nvSpPr>
        <xdr:cNvPr id="143" name="テキスト ボックス 142"/>
        <xdr:cNvSpPr txBox="1"/>
      </xdr:nvSpPr>
      <xdr:spPr>
        <a:xfrm>
          <a:off x="3530111" y="99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29108</xdr:rowOff>
    </xdr:from>
    <xdr:to>
      <xdr:col>15</xdr:col>
      <xdr:colOff>101600</xdr:colOff>
      <xdr:row>50</xdr:row>
      <xdr:rowOff>130708</xdr:rowOff>
    </xdr:to>
    <xdr:sp macro="" textlink="">
      <xdr:nvSpPr>
        <xdr:cNvPr id="144" name="楕円 143"/>
        <xdr:cNvSpPr/>
      </xdr:nvSpPr>
      <xdr:spPr>
        <a:xfrm>
          <a:off x="2857500" y="860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121835</xdr:rowOff>
    </xdr:from>
    <xdr:ext cx="599010" cy="259045"/>
    <xdr:sp macro="" textlink="">
      <xdr:nvSpPr>
        <xdr:cNvPr id="145" name="テキスト ボックス 144"/>
        <xdr:cNvSpPr txBox="1"/>
      </xdr:nvSpPr>
      <xdr:spPr>
        <a:xfrm>
          <a:off x="2608795" y="8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109563</xdr:rowOff>
    </xdr:from>
    <xdr:to>
      <xdr:col>10</xdr:col>
      <xdr:colOff>165100</xdr:colOff>
      <xdr:row>55</xdr:row>
      <xdr:rowOff>39713</xdr:rowOff>
    </xdr:to>
    <xdr:sp macro="" textlink="">
      <xdr:nvSpPr>
        <xdr:cNvPr id="146" name="楕円 145"/>
        <xdr:cNvSpPr/>
      </xdr:nvSpPr>
      <xdr:spPr>
        <a:xfrm>
          <a:off x="1968500" y="93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56240</xdr:rowOff>
    </xdr:from>
    <xdr:ext cx="534377" cy="259045"/>
    <xdr:sp macro="" textlink="">
      <xdr:nvSpPr>
        <xdr:cNvPr id="147" name="テキスト ボックス 146"/>
        <xdr:cNvSpPr txBox="1"/>
      </xdr:nvSpPr>
      <xdr:spPr>
        <a:xfrm>
          <a:off x="1752111" y="91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88570</xdr:rowOff>
    </xdr:from>
    <xdr:to>
      <xdr:col>6</xdr:col>
      <xdr:colOff>38100</xdr:colOff>
      <xdr:row>58</xdr:row>
      <xdr:rowOff>18720</xdr:rowOff>
    </xdr:to>
    <xdr:sp macro="" textlink="">
      <xdr:nvSpPr>
        <xdr:cNvPr id="148" name="楕円 147"/>
        <xdr:cNvSpPr/>
      </xdr:nvSpPr>
      <xdr:spPr>
        <a:xfrm>
          <a:off x="1079500" y="98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35247</xdr:rowOff>
    </xdr:from>
    <xdr:ext cx="534377" cy="259045"/>
    <xdr:sp macro="" textlink="">
      <xdr:nvSpPr>
        <xdr:cNvPr id="149" name="テキスト ボックス 148"/>
        <xdr:cNvSpPr txBox="1"/>
      </xdr:nvSpPr>
      <xdr:spPr>
        <a:xfrm>
          <a:off x="863111" y="96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42297</xdr:rowOff>
    </xdr:from>
    <xdr:to>
      <xdr:col>24</xdr:col>
      <xdr:colOff>63500</xdr:colOff>
      <xdr:row>71</xdr:row>
      <xdr:rowOff>30638</xdr:rowOff>
    </xdr:to>
    <xdr:cxnSp macro="">
      <xdr:nvCxnSpPr>
        <xdr:cNvPr id="179" name="直線コネクタ 178"/>
        <xdr:cNvCxnSpPr/>
      </xdr:nvCxnSpPr>
      <xdr:spPr>
        <a:xfrm>
          <a:off x="3797300" y="12043797"/>
          <a:ext cx="838200" cy="1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0" name="民生費平均値テキスト"/>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42297</xdr:rowOff>
    </xdr:from>
    <xdr:to>
      <xdr:col>19</xdr:col>
      <xdr:colOff>177800</xdr:colOff>
      <xdr:row>74</xdr:row>
      <xdr:rowOff>8217</xdr:rowOff>
    </xdr:to>
    <xdr:cxnSp macro="">
      <xdr:nvCxnSpPr>
        <xdr:cNvPr id="182" name="直線コネクタ 181"/>
        <xdr:cNvCxnSpPr/>
      </xdr:nvCxnSpPr>
      <xdr:spPr>
        <a:xfrm flipV="1">
          <a:off x="2908300" y="12043797"/>
          <a:ext cx="889000" cy="6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8217</xdr:rowOff>
    </xdr:from>
    <xdr:to>
      <xdr:col>15</xdr:col>
      <xdr:colOff>50800</xdr:colOff>
      <xdr:row>74</xdr:row>
      <xdr:rowOff>68700</xdr:rowOff>
    </xdr:to>
    <xdr:cxnSp macro="">
      <xdr:nvCxnSpPr>
        <xdr:cNvPr id="185" name="直線コネクタ 184"/>
        <xdr:cNvCxnSpPr/>
      </xdr:nvCxnSpPr>
      <xdr:spPr>
        <a:xfrm flipV="1">
          <a:off x="2019300" y="12695517"/>
          <a:ext cx="889000" cy="6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7" name="テキスト ボックス 186"/>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68700</xdr:rowOff>
    </xdr:from>
    <xdr:to>
      <xdr:col>10</xdr:col>
      <xdr:colOff>114300</xdr:colOff>
      <xdr:row>74</xdr:row>
      <xdr:rowOff>108782</xdr:rowOff>
    </xdr:to>
    <xdr:cxnSp macro="">
      <xdr:nvCxnSpPr>
        <xdr:cNvPr id="188" name="直線コネクタ 187"/>
        <xdr:cNvCxnSpPr/>
      </xdr:nvCxnSpPr>
      <xdr:spPr>
        <a:xfrm flipV="1">
          <a:off x="1130300" y="12756000"/>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0" name="テキスト ボックス 189"/>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151288</xdr:rowOff>
    </xdr:from>
    <xdr:to>
      <xdr:col>24</xdr:col>
      <xdr:colOff>114300</xdr:colOff>
      <xdr:row>71</xdr:row>
      <xdr:rowOff>81438</xdr:rowOff>
    </xdr:to>
    <xdr:sp macro="" textlink="">
      <xdr:nvSpPr>
        <xdr:cNvPr id="198" name="楕円 197"/>
        <xdr:cNvSpPr/>
      </xdr:nvSpPr>
      <xdr:spPr>
        <a:xfrm>
          <a:off x="4584700" y="121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104315</xdr:rowOff>
    </xdr:from>
    <xdr:ext cx="599010" cy="259045"/>
    <xdr:sp macro="" textlink="">
      <xdr:nvSpPr>
        <xdr:cNvPr id="199" name="民生費該当値テキスト"/>
        <xdr:cNvSpPr txBox="1"/>
      </xdr:nvSpPr>
      <xdr:spPr>
        <a:xfrm>
          <a:off x="4686300" y="1210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162947</xdr:rowOff>
    </xdr:from>
    <xdr:to>
      <xdr:col>20</xdr:col>
      <xdr:colOff>38100</xdr:colOff>
      <xdr:row>70</xdr:row>
      <xdr:rowOff>93097</xdr:rowOff>
    </xdr:to>
    <xdr:sp macro="" textlink="">
      <xdr:nvSpPr>
        <xdr:cNvPr id="200" name="楕円 199"/>
        <xdr:cNvSpPr/>
      </xdr:nvSpPr>
      <xdr:spPr>
        <a:xfrm>
          <a:off x="3746500" y="1199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109624</xdr:rowOff>
    </xdr:from>
    <xdr:ext cx="599010" cy="259045"/>
    <xdr:sp macro="" textlink="">
      <xdr:nvSpPr>
        <xdr:cNvPr id="201" name="テキスト ボックス 200"/>
        <xdr:cNvSpPr txBox="1"/>
      </xdr:nvSpPr>
      <xdr:spPr>
        <a:xfrm>
          <a:off x="3497795" y="1176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128867</xdr:rowOff>
    </xdr:from>
    <xdr:to>
      <xdr:col>15</xdr:col>
      <xdr:colOff>101600</xdr:colOff>
      <xdr:row>74</xdr:row>
      <xdr:rowOff>59017</xdr:rowOff>
    </xdr:to>
    <xdr:sp macro="" textlink="">
      <xdr:nvSpPr>
        <xdr:cNvPr id="202" name="楕円 201"/>
        <xdr:cNvSpPr/>
      </xdr:nvSpPr>
      <xdr:spPr>
        <a:xfrm>
          <a:off x="2857500" y="126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75544</xdr:rowOff>
    </xdr:from>
    <xdr:ext cx="599010" cy="259045"/>
    <xdr:sp macro="" textlink="">
      <xdr:nvSpPr>
        <xdr:cNvPr id="203" name="テキスト ボックス 202"/>
        <xdr:cNvSpPr txBox="1"/>
      </xdr:nvSpPr>
      <xdr:spPr>
        <a:xfrm>
          <a:off x="2608795" y="1241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17900</xdr:rowOff>
    </xdr:from>
    <xdr:to>
      <xdr:col>10</xdr:col>
      <xdr:colOff>165100</xdr:colOff>
      <xdr:row>74</xdr:row>
      <xdr:rowOff>119500</xdr:rowOff>
    </xdr:to>
    <xdr:sp macro="" textlink="">
      <xdr:nvSpPr>
        <xdr:cNvPr id="204" name="楕円 203"/>
        <xdr:cNvSpPr/>
      </xdr:nvSpPr>
      <xdr:spPr>
        <a:xfrm>
          <a:off x="1968500" y="127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136027</xdr:rowOff>
    </xdr:from>
    <xdr:ext cx="599010" cy="259045"/>
    <xdr:sp macro="" textlink="">
      <xdr:nvSpPr>
        <xdr:cNvPr id="205" name="テキスト ボックス 204"/>
        <xdr:cNvSpPr txBox="1"/>
      </xdr:nvSpPr>
      <xdr:spPr>
        <a:xfrm>
          <a:off x="1719795" y="124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57982</xdr:rowOff>
    </xdr:from>
    <xdr:to>
      <xdr:col>6</xdr:col>
      <xdr:colOff>38100</xdr:colOff>
      <xdr:row>74</xdr:row>
      <xdr:rowOff>159582</xdr:rowOff>
    </xdr:to>
    <xdr:sp macro="" textlink="">
      <xdr:nvSpPr>
        <xdr:cNvPr id="206" name="楕円 205"/>
        <xdr:cNvSpPr/>
      </xdr:nvSpPr>
      <xdr:spPr>
        <a:xfrm>
          <a:off x="1079500" y="127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4659</xdr:rowOff>
    </xdr:from>
    <xdr:ext cx="599010" cy="259045"/>
    <xdr:sp macro="" textlink="">
      <xdr:nvSpPr>
        <xdr:cNvPr id="207" name="テキスト ボックス 206"/>
        <xdr:cNvSpPr txBox="1"/>
      </xdr:nvSpPr>
      <xdr:spPr>
        <a:xfrm>
          <a:off x="830795" y="1252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98644</xdr:rowOff>
    </xdr:from>
    <xdr:to>
      <xdr:col>24</xdr:col>
      <xdr:colOff>63500</xdr:colOff>
      <xdr:row>93</xdr:row>
      <xdr:rowOff>107170</xdr:rowOff>
    </xdr:to>
    <xdr:cxnSp macro="">
      <xdr:nvCxnSpPr>
        <xdr:cNvPr id="235" name="直線コネクタ 234"/>
        <xdr:cNvCxnSpPr/>
      </xdr:nvCxnSpPr>
      <xdr:spPr>
        <a:xfrm flipV="1">
          <a:off x="3797300" y="16043494"/>
          <a:ext cx="8382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6" name="衛生費平均値テキスト"/>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107170</xdr:rowOff>
    </xdr:from>
    <xdr:to>
      <xdr:col>19</xdr:col>
      <xdr:colOff>177800</xdr:colOff>
      <xdr:row>95</xdr:row>
      <xdr:rowOff>109457</xdr:rowOff>
    </xdr:to>
    <xdr:cxnSp macro="">
      <xdr:nvCxnSpPr>
        <xdr:cNvPr id="238" name="直線コネクタ 237"/>
        <xdr:cNvCxnSpPr/>
      </xdr:nvCxnSpPr>
      <xdr:spPr>
        <a:xfrm flipV="1">
          <a:off x="2908300" y="16052020"/>
          <a:ext cx="889000" cy="3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124979</xdr:rowOff>
    </xdr:from>
    <xdr:ext cx="534377" cy="259045"/>
    <xdr:sp macro="" textlink="">
      <xdr:nvSpPr>
        <xdr:cNvPr id="240" name="テキスト ボックス 239"/>
        <xdr:cNvSpPr txBox="1"/>
      </xdr:nvSpPr>
      <xdr:spPr>
        <a:xfrm>
          <a:off x="3530111" y="164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103009</xdr:rowOff>
    </xdr:from>
    <xdr:to>
      <xdr:col>15</xdr:col>
      <xdr:colOff>50800</xdr:colOff>
      <xdr:row>95</xdr:row>
      <xdr:rowOff>109457</xdr:rowOff>
    </xdr:to>
    <xdr:cxnSp macro="">
      <xdr:nvCxnSpPr>
        <xdr:cNvPr id="241" name="直線コネクタ 240"/>
        <xdr:cNvCxnSpPr/>
      </xdr:nvCxnSpPr>
      <xdr:spPr>
        <a:xfrm>
          <a:off x="2019300" y="16219309"/>
          <a:ext cx="889000" cy="17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3" name="テキスト ボックス 242"/>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51369</xdr:rowOff>
    </xdr:from>
    <xdr:to>
      <xdr:col>10</xdr:col>
      <xdr:colOff>114300</xdr:colOff>
      <xdr:row>94</xdr:row>
      <xdr:rowOff>103009</xdr:rowOff>
    </xdr:to>
    <xdr:cxnSp macro="">
      <xdr:nvCxnSpPr>
        <xdr:cNvPr id="244" name="直線コネクタ 243"/>
        <xdr:cNvCxnSpPr/>
      </xdr:nvCxnSpPr>
      <xdr:spPr>
        <a:xfrm>
          <a:off x="1130300" y="16167669"/>
          <a:ext cx="889000" cy="5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6" name="テキスト ボックス 245"/>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48" name="テキスト ボックス 247"/>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47844</xdr:rowOff>
    </xdr:from>
    <xdr:to>
      <xdr:col>24</xdr:col>
      <xdr:colOff>114300</xdr:colOff>
      <xdr:row>93</xdr:row>
      <xdr:rowOff>149444</xdr:rowOff>
    </xdr:to>
    <xdr:sp macro="" textlink="">
      <xdr:nvSpPr>
        <xdr:cNvPr id="254" name="楕円 253"/>
        <xdr:cNvSpPr/>
      </xdr:nvSpPr>
      <xdr:spPr>
        <a:xfrm>
          <a:off x="4584700" y="159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70721</xdr:rowOff>
    </xdr:from>
    <xdr:ext cx="534377" cy="259045"/>
    <xdr:sp macro="" textlink="">
      <xdr:nvSpPr>
        <xdr:cNvPr id="255" name="衛生費該当値テキスト"/>
        <xdr:cNvSpPr txBox="1"/>
      </xdr:nvSpPr>
      <xdr:spPr>
        <a:xfrm>
          <a:off x="4686300" y="158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56370</xdr:rowOff>
    </xdr:from>
    <xdr:to>
      <xdr:col>20</xdr:col>
      <xdr:colOff>38100</xdr:colOff>
      <xdr:row>93</xdr:row>
      <xdr:rowOff>157970</xdr:rowOff>
    </xdr:to>
    <xdr:sp macro="" textlink="">
      <xdr:nvSpPr>
        <xdr:cNvPr id="256" name="楕円 255"/>
        <xdr:cNvSpPr/>
      </xdr:nvSpPr>
      <xdr:spPr>
        <a:xfrm>
          <a:off x="3746500" y="1600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3047</xdr:rowOff>
    </xdr:from>
    <xdr:ext cx="534377" cy="259045"/>
    <xdr:sp macro="" textlink="">
      <xdr:nvSpPr>
        <xdr:cNvPr id="257" name="テキスト ボックス 256"/>
        <xdr:cNvSpPr txBox="1"/>
      </xdr:nvSpPr>
      <xdr:spPr>
        <a:xfrm>
          <a:off x="3530111" y="1577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58657</xdr:rowOff>
    </xdr:from>
    <xdr:to>
      <xdr:col>15</xdr:col>
      <xdr:colOff>101600</xdr:colOff>
      <xdr:row>95</xdr:row>
      <xdr:rowOff>160257</xdr:rowOff>
    </xdr:to>
    <xdr:sp macro="" textlink="">
      <xdr:nvSpPr>
        <xdr:cNvPr id="258" name="楕円 257"/>
        <xdr:cNvSpPr/>
      </xdr:nvSpPr>
      <xdr:spPr>
        <a:xfrm>
          <a:off x="2857500" y="163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5334</xdr:rowOff>
    </xdr:from>
    <xdr:ext cx="534377" cy="259045"/>
    <xdr:sp macro="" textlink="">
      <xdr:nvSpPr>
        <xdr:cNvPr id="259" name="テキスト ボックス 258"/>
        <xdr:cNvSpPr txBox="1"/>
      </xdr:nvSpPr>
      <xdr:spPr>
        <a:xfrm>
          <a:off x="2641111" y="161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52209</xdr:rowOff>
    </xdr:from>
    <xdr:to>
      <xdr:col>10</xdr:col>
      <xdr:colOff>165100</xdr:colOff>
      <xdr:row>94</xdr:row>
      <xdr:rowOff>153809</xdr:rowOff>
    </xdr:to>
    <xdr:sp macro="" textlink="">
      <xdr:nvSpPr>
        <xdr:cNvPr id="260" name="楕円 259"/>
        <xdr:cNvSpPr/>
      </xdr:nvSpPr>
      <xdr:spPr>
        <a:xfrm>
          <a:off x="1968500" y="161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170336</xdr:rowOff>
    </xdr:from>
    <xdr:ext cx="534377" cy="259045"/>
    <xdr:sp macro="" textlink="">
      <xdr:nvSpPr>
        <xdr:cNvPr id="261" name="テキスト ボックス 260"/>
        <xdr:cNvSpPr txBox="1"/>
      </xdr:nvSpPr>
      <xdr:spPr>
        <a:xfrm>
          <a:off x="1752111" y="159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569</xdr:rowOff>
    </xdr:from>
    <xdr:to>
      <xdr:col>6</xdr:col>
      <xdr:colOff>38100</xdr:colOff>
      <xdr:row>94</xdr:row>
      <xdr:rowOff>102169</xdr:rowOff>
    </xdr:to>
    <xdr:sp macro="" textlink="">
      <xdr:nvSpPr>
        <xdr:cNvPr id="262" name="楕円 261"/>
        <xdr:cNvSpPr/>
      </xdr:nvSpPr>
      <xdr:spPr>
        <a:xfrm>
          <a:off x="1079500" y="161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118696</xdr:rowOff>
    </xdr:from>
    <xdr:ext cx="534377" cy="259045"/>
    <xdr:sp macro="" textlink="">
      <xdr:nvSpPr>
        <xdr:cNvPr id="263" name="テキスト ボックス 262"/>
        <xdr:cNvSpPr txBox="1"/>
      </xdr:nvSpPr>
      <xdr:spPr>
        <a:xfrm>
          <a:off x="863111" y="1589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91968</xdr:rowOff>
    </xdr:from>
    <xdr:to>
      <xdr:col>55</xdr:col>
      <xdr:colOff>0</xdr:colOff>
      <xdr:row>37</xdr:row>
      <xdr:rowOff>95169</xdr:rowOff>
    </xdr:to>
    <xdr:cxnSp macro="">
      <xdr:nvCxnSpPr>
        <xdr:cNvPr id="290" name="直線コネクタ 289"/>
        <xdr:cNvCxnSpPr/>
      </xdr:nvCxnSpPr>
      <xdr:spPr>
        <a:xfrm flipV="1">
          <a:off x="9639300" y="643561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47759</xdr:rowOff>
    </xdr:from>
    <xdr:ext cx="469744" cy="259045"/>
    <xdr:sp macro="" textlink="">
      <xdr:nvSpPr>
        <xdr:cNvPr id="291" name="労働費平均値テキスト"/>
        <xdr:cNvSpPr txBox="1"/>
      </xdr:nvSpPr>
      <xdr:spPr>
        <a:xfrm>
          <a:off x="10528300" y="639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95169</xdr:rowOff>
    </xdr:from>
    <xdr:to>
      <xdr:col>50</xdr:col>
      <xdr:colOff>114300</xdr:colOff>
      <xdr:row>37</xdr:row>
      <xdr:rowOff>99741</xdr:rowOff>
    </xdr:to>
    <xdr:cxnSp macro="">
      <xdr:nvCxnSpPr>
        <xdr:cNvPr id="293" name="直線コネクタ 292"/>
        <xdr:cNvCxnSpPr/>
      </xdr:nvCxnSpPr>
      <xdr:spPr>
        <a:xfrm flipV="1">
          <a:off x="8750300" y="643881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157761</xdr:rowOff>
    </xdr:from>
    <xdr:ext cx="469744" cy="259045"/>
    <xdr:sp macro="" textlink="">
      <xdr:nvSpPr>
        <xdr:cNvPr id="295" name="テキスト ボックス 294"/>
        <xdr:cNvSpPr txBox="1"/>
      </xdr:nvSpPr>
      <xdr:spPr>
        <a:xfrm>
          <a:off x="9404428" y="65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90871</xdr:rowOff>
    </xdr:from>
    <xdr:to>
      <xdr:col>45</xdr:col>
      <xdr:colOff>177800</xdr:colOff>
      <xdr:row>37</xdr:row>
      <xdr:rowOff>99741</xdr:rowOff>
    </xdr:to>
    <xdr:cxnSp macro="">
      <xdr:nvCxnSpPr>
        <xdr:cNvPr id="296" name="直線コネクタ 295"/>
        <xdr:cNvCxnSpPr/>
      </xdr:nvCxnSpPr>
      <xdr:spPr>
        <a:xfrm>
          <a:off x="7861300" y="643452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154378</xdr:rowOff>
    </xdr:from>
    <xdr:ext cx="469744" cy="259045"/>
    <xdr:sp macro="" textlink="">
      <xdr:nvSpPr>
        <xdr:cNvPr id="298" name="テキスト ボックス 297"/>
        <xdr:cNvSpPr txBox="1"/>
      </xdr:nvSpPr>
      <xdr:spPr>
        <a:xfrm>
          <a:off x="8515428" y="64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90871</xdr:rowOff>
    </xdr:from>
    <xdr:to>
      <xdr:col>41</xdr:col>
      <xdr:colOff>50800</xdr:colOff>
      <xdr:row>37</xdr:row>
      <xdr:rowOff>90963</xdr:rowOff>
    </xdr:to>
    <xdr:cxnSp macro="">
      <xdr:nvCxnSpPr>
        <xdr:cNvPr id="299" name="直線コネクタ 298"/>
        <xdr:cNvCxnSpPr/>
      </xdr:nvCxnSpPr>
      <xdr:spPr>
        <a:xfrm flipV="1">
          <a:off x="6972300" y="643452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135999</xdr:rowOff>
    </xdr:from>
    <xdr:ext cx="469744" cy="259045"/>
    <xdr:sp macro="" textlink="">
      <xdr:nvSpPr>
        <xdr:cNvPr id="301" name="テキスト ボックス 300"/>
        <xdr:cNvSpPr txBox="1"/>
      </xdr:nvSpPr>
      <xdr:spPr>
        <a:xfrm>
          <a:off x="7626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136455</xdr:rowOff>
    </xdr:from>
    <xdr:ext cx="469744" cy="259045"/>
    <xdr:sp macro="" textlink="">
      <xdr:nvSpPr>
        <xdr:cNvPr id="303" name="テキスト ボックス 302"/>
        <xdr:cNvSpPr txBox="1"/>
      </xdr:nvSpPr>
      <xdr:spPr>
        <a:xfrm>
          <a:off x="6737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41168</xdr:rowOff>
    </xdr:from>
    <xdr:to>
      <xdr:col>55</xdr:col>
      <xdr:colOff>50800</xdr:colOff>
      <xdr:row>37</xdr:row>
      <xdr:rowOff>142768</xdr:rowOff>
    </xdr:to>
    <xdr:sp macro="" textlink="">
      <xdr:nvSpPr>
        <xdr:cNvPr id="309" name="楕円 308"/>
        <xdr:cNvSpPr/>
      </xdr:nvSpPr>
      <xdr:spPr>
        <a:xfrm>
          <a:off x="10426700" y="63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64045</xdr:rowOff>
    </xdr:from>
    <xdr:ext cx="469744" cy="259045"/>
    <xdr:sp macro="" textlink="">
      <xdr:nvSpPr>
        <xdr:cNvPr id="310" name="労働費該当値テキスト"/>
        <xdr:cNvSpPr txBox="1"/>
      </xdr:nvSpPr>
      <xdr:spPr>
        <a:xfrm>
          <a:off x="10528300" y="623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44369</xdr:rowOff>
    </xdr:from>
    <xdr:to>
      <xdr:col>50</xdr:col>
      <xdr:colOff>165100</xdr:colOff>
      <xdr:row>37</xdr:row>
      <xdr:rowOff>145969</xdr:rowOff>
    </xdr:to>
    <xdr:sp macro="" textlink="">
      <xdr:nvSpPr>
        <xdr:cNvPr id="311" name="楕円 310"/>
        <xdr:cNvSpPr/>
      </xdr:nvSpPr>
      <xdr:spPr>
        <a:xfrm>
          <a:off x="9588500" y="63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162496</xdr:rowOff>
    </xdr:from>
    <xdr:ext cx="469744" cy="259045"/>
    <xdr:sp macro="" textlink="">
      <xdr:nvSpPr>
        <xdr:cNvPr id="312" name="テキスト ボックス 311"/>
        <xdr:cNvSpPr txBox="1"/>
      </xdr:nvSpPr>
      <xdr:spPr>
        <a:xfrm>
          <a:off x="9404428" y="616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48941</xdr:rowOff>
    </xdr:from>
    <xdr:to>
      <xdr:col>46</xdr:col>
      <xdr:colOff>38100</xdr:colOff>
      <xdr:row>37</xdr:row>
      <xdr:rowOff>150541</xdr:rowOff>
    </xdr:to>
    <xdr:sp macro="" textlink="">
      <xdr:nvSpPr>
        <xdr:cNvPr id="313" name="楕円 312"/>
        <xdr:cNvSpPr/>
      </xdr:nvSpPr>
      <xdr:spPr>
        <a:xfrm>
          <a:off x="8699500" y="6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167068</xdr:rowOff>
    </xdr:from>
    <xdr:ext cx="469744" cy="259045"/>
    <xdr:sp macro="" textlink="">
      <xdr:nvSpPr>
        <xdr:cNvPr id="314" name="テキスト ボックス 313"/>
        <xdr:cNvSpPr txBox="1"/>
      </xdr:nvSpPr>
      <xdr:spPr>
        <a:xfrm>
          <a:off x="8515428" y="616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40071</xdr:rowOff>
    </xdr:from>
    <xdr:to>
      <xdr:col>41</xdr:col>
      <xdr:colOff>101600</xdr:colOff>
      <xdr:row>37</xdr:row>
      <xdr:rowOff>141671</xdr:rowOff>
    </xdr:to>
    <xdr:sp macro="" textlink="">
      <xdr:nvSpPr>
        <xdr:cNvPr id="315" name="楕円 314"/>
        <xdr:cNvSpPr/>
      </xdr:nvSpPr>
      <xdr:spPr>
        <a:xfrm>
          <a:off x="7810500" y="63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158198</xdr:rowOff>
    </xdr:from>
    <xdr:ext cx="469744" cy="259045"/>
    <xdr:sp macro="" textlink="">
      <xdr:nvSpPr>
        <xdr:cNvPr id="316" name="テキスト ボックス 315"/>
        <xdr:cNvSpPr txBox="1"/>
      </xdr:nvSpPr>
      <xdr:spPr>
        <a:xfrm>
          <a:off x="7626428" y="61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40163</xdr:rowOff>
    </xdr:from>
    <xdr:to>
      <xdr:col>36</xdr:col>
      <xdr:colOff>165100</xdr:colOff>
      <xdr:row>37</xdr:row>
      <xdr:rowOff>141763</xdr:rowOff>
    </xdr:to>
    <xdr:sp macro="" textlink="">
      <xdr:nvSpPr>
        <xdr:cNvPr id="317" name="楕円 316"/>
        <xdr:cNvSpPr/>
      </xdr:nvSpPr>
      <xdr:spPr>
        <a:xfrm>
          <a:off x="6921500" y="63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158290</xdr:rowOff>
    </xdr:from>
    <xdr:ext cx="469744" cy="259045"/>
    <xdr:sp macro="" textlink="">
      <xdr:nvSpPr>
        <xdr:cNvPr id="318" name="テキスト ボックス 317"/>
        <xdr:cNvSpPr txBox="1"/>
      </xdr:nvSpPr>
      <xdr:spPr>
        <a:xfrm>
          <a:off x="6737428" y="615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74915</xdr:rowOff>
    </xdr:from>
    <xdr:to>
      <xdr:col>55</xdr:col>
      <xdr:colOff>0</xdr:colOff>
      <xdr:row>56</xdr:row>
      <xdr:rowOff>103307</xdr:rowOff>
    </xdr:to>
    <xdr:cxnSp macro="">
      <xdr:nvCxnSpPr>
        <xdr:cNvPr id="345" name="直線コネクタ 344"/>
        <xdr:cNvCxnSpPr/>
      </xdr:nvCxnSpPr>
      <xdr:spPr>
        <a:xfrm flipV="1">
          <a:off x="9639300" y="9676115"/>
          <a:ext cx="8382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87533</xdr:rowOff>
    </xdr:from>
    <xdr:to>
      <xdr:col>50</xdr:col>
      <xdr:colOff>114300</xdr:colOff>
      <xdr:row>56</xdr:row>
      <xdr:rowOff>103307</xdr:rowOff>
    </xdr:to>
    <xdr:cxnSp macro="">
      <xdr:nvCxnSpPr>
        <xdr:cNvPr id="348" name="直線コネクタ 347"/>
        <xdr:cNvCxnSpPr/>
      </xdr:nvCxnSpPr>
      <xdr:spPr>
        <a:xfrm>
          <a:off x="8750300" y="9688733"/>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87533</xdr:rowOff>
    </xdr:from>
    <xdr:to>
      <xdr:col>45</xdr:col>
      <xdr:colOff>177800</xdr:colOff>
      <xdr:row>56</xdr:row>
      <xdr:rowOff>110393</xdr:rowOff>
    </xdr:to>
    <xdr:cxnSp macro="">
      <xdr:nvCxnSpPr>
        <xdr:cNvPr id="351" name="直線コネクタ 350"/>
        <xdr:cNvCxnSpPr/>
      </xdr:nvCxnSpPr>
      <xdr:spPr>
        <a:xfrm flipV="1">
          <a:off x="7861300" y="96887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3" name="テキスト ボックス 352"/>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99786</xdr:rowOff>
    </xdr:from>
    <xdr:to>
      <xdr:col>41</xdr:col>
      <xdr:colOff>50800</xdr:colOff>
      <xdr:row>56</xdr:row>
      <xdr:rowOff>110393</xdr:rowOff>
    </xdr:to>
    <xdr:cxnSp macro="">
      <xdr:nvCxnSpPr>
        <xdr:cNvPr id="354" name="直線コネクタ 353"/>
        <xdr:cNvCxnSpPr/>
      </xdr:nvCxnSpPr>
      <xdr:spPr>
        <a:xfrm>
          <a:off x="6972300" y="970098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58" name="テキスト ボックス 357"/>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24115</xdr:rowOff>
    </xdr:from>
    <xdr:to>
      <xdr:col>55</xdr:col>
      <xdr:colOff>50800</xdr:colOff>
      <xdr:row>56</xdr:row>
      <xdr:rowOff>125715</xdr:rowOff>
    </xdr:to>
    <xdr:sp macro="" textlink="">
      <xdr:nvSpPr>
        <xdr:cNvPr id="364" name="楕円 363"/>
        <xdr:cNvSpPr/>
      </xdr:nvSpPr>
      <xdr:spPr>
        <a:xfrm>
          <a:off x="10426700" y="96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2542</xdr:rowOff>
    </xdr:from>
    <xdr:ext cx="469744" cy="259045"/>
    <xdr:sp macro="" textlink="">
      <xdr:nvSpPr>
        <xdr:cNvPr id="365" name="農林水産業費該当値テキスト"/>
        <xdr:cNvSpPr txBox="1"/>
      </xdr:nvSpPr>
      <xdr:spPr>
        <a:xfrm>
          <a:off x="10528300" y="960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52507</xdr:rowOff>
    </xdr:from>
    <xdr:to>
      <xdr:col>50</xdr:col>
      <xdr:colOff>165100</xdr:colOff>
      <xdr:row>56</xdr:row>
      <xdr:rowOff>154107</xdr:rowOff>
    </xdr:to>
    <xdr:sp macro="" textlink="">
      <xdr:nvSpPr>
        <xdr:cNvPr id="366" name="楕円 365"/>
        <xdr:cNvSpPr/>
      </xdr:nvSpPr>
      <xdr:spPr>
        <a:xfrm>
          <a:off x="9588500" y="96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145234</xdr:rowOff>
    </xdr:from>
    <xdr:ext cx="469744" cy="259045"/>
    <xdr:sp macro="" textlink="">
      <xdr:nvSpPr>
        <xdr:cNvPr id="367" name="テキスト ボックス 366"/>
        <xdr:cNvSpPr txBox="1"/>
      </xdr:nvSpPr>
      <xdr:spPr>
        <a:xfrm>
          <a:off x="9404428" y="974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36733</xdr:rowOff>
    </xdr:from>
    <xdr:to>
      <xdr:col>46</xdr:col>
      <xdr:colOff>38100</xdr:colOff>
      <xdr:row>56</xdr:row>
      <xdr:rowOff>138333</xdr:rowOff>
    </xdr:to>
    <xdr:sp macro="" textlink="">
      <xdr:nvSpPr>
        <xdr:cNvPr id="368" name="楕円 367"/>
        <xdr:cNvSpPr/>
      </xdr:nvSpPr>
      <xdr:spPr>
        <a:xfrm>
          <a:off x="8699500" y="96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154860</xdr:rowOff>
    </xdr:from>
    <xdr:ext cx="469744" cy="259045"/>
    <xdr:sp macro="" textlink="">
      <xdr:nvSpPr>
        <xdr:cNvPr id="369" name="テキスト ボックス 368"/>
        <xdr:cNvSpPr txBox="1"/>
      </xdr:nvSpPr>
      <xdr:spPr>
        <a:xfrm>
          <a:off x="8515428" y="94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59593</xdr:rowOff>
    </xdr:from>
    <xdr:to>
      <xdr:col>41</xdr:col>
      <xdr:colOff>101600</xdr:colOff>
      <xdr:row>56</xdr:row>
      <xdr:rowOff>161193</xdr:rowOff>
    </xdr:to>
    <xdr:sp macro="" textlink="">
      <xdr:nvSpPr>
        <xdr:cNvPr id="370" name="楕円 369"/>
        <xdr:cNvSpPr/>
      </xdr:nvSpPr>
      <xdr:spPr>
        <a:xfrm>
          <a:off x="7810500" y="96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152320</xdr:rowOff>
    </xdr:from>
    <xdr:ext cx="469744" cy="259045"/>
    <xdr:sp macro="" textlink="">
      <xdr:nvSpPr>
        <xdr:cNvPr id="371" name="テキスト ボックス 370"/>
        <xdr:cNvSpPr txBox="1"/>
      </xdr:nvSpPr>
      <xdr:spPr>
        <a:xfrm>
          <a:off x="7626428" y="975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48986</xdr:rowOff>
    </xdr:from>
    <xdr:to>
      <xdr:col>36</xdr:col>
      <xdr:colOff>165100</xdr:colOff>
      <xdr:row>56</xdr:row>
      <xdr:rowOff>150586</xdr:rowOff>
    </xdr:to>
    <xdr:sp macro="" textlink="">
      <xdr:nvSpPr>
        <xdr:cNvPr id="372" name="楕円 371"/>
        <xdr:cNvSpPr/>
      </xdr:nvSpPr>
      <xdr:spPr>
        <a:xfrm>
          <a:off x="6921500" y="96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167113</xdr:rowOff>
    </xdr:from>
    <xdr:ext cx="469744" cy="259045"/>
    <xdr:sp macro="" textlink="">
      <xdr:nvSpPr>
        <xdr:cNvPr id="373" name="テキスト ボックス 372"/>
        <xdr:cNvSpPr txBox="1"/>
      </xdr:nvSpPr>
      <xdr:spPr>
        <a:xfrm>
          <a:off x="6737428" y="942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98019</xdr:rowOff>
    </xdr:from>
    <xdr:to>
      <xdr:col>55</xdr:col>
      <xdr:colOff>0</xdr:colOff>
      <xdr:row>76</xdr:row>
      <xdr:rowOff>10731</xdr:rowOff>
    </xdr:to>
    <xdr:cxnSp macro="">
      <xdr:nvCxnSpPr>
        <xdr:cNvPr id="402" name="直線コネクタ 401"/>
        <xdr:cNvCxnSpPr/>
      </xdr:nvCxnSpPr>
      <xdr:spPr>
        <a:xfrm>
          <a:off x="9639300" y="12956769"/>
          <a:ext cx="838200" cy="8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3" name="商工費平均値テキスト"/>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120764</xdr:rowOff>
    </xdr:from>
    <xdr:to>
      <xdr:col>50</xdr:col>
      <xdr:colOff>114300</xdr:colOff>
      <xdr:row>75</xdr:row>
      <xdr:rowOff>98019</xdr:rowOff>
    </xdr:to>
    <xdr:cxnSp macro="">
      <xdr:nvCxnSpPr>
        <xdr:cNvPr id="405" name="直線コネクタ 404"/>
        <xdr:cNvCxnSpPr/>
      </xdr:nvCxnSpPr>
      <xdr:spPr>
        <a:xfrm>
          <a:off x="8750300" y="12636614"/>
          <a:ext cx="889000" cy="3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07" name="テキスト ボックス 406"/>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120764</xdr:rowOff>
    </xdr:from>
    <xdr:to>
      <xdr:col>45</xdr:col>
      <xdr:colOff>177800</xdr:colOff>
      <xdr:row>76</xdr:row>
      <xdr:rowOff>13551</xdr:rowOff>
    </xdr:to>
    <xdr:cxnSp macro="">
      <xdr:nvCxnSpPr>
        <xdr:cNvPr id="408" name="直線コネクタ 407"/>
        <xdr:cNvCxnSpPr/>
      </xdr:nvCxnSpPr>
      <xdr:spPr>
        <a:xfrm flipV="1">
          <a:off x="7861300" y="12636614"/>
          <a:ext cx="889000" cy="4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0" name="テキスト ボックス 409"/>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156197</xdr:rowOff>
    </xdr:from>
    <xdr:to>
      <xdr:col>41</xdr:col>
      <xdr:colOff>50800</xdr:colOff>
      <xdr:row>76</xdr:row>
      <xdr:rowOff>13551</xdr:rowOff>
    </xdr:to>
    <xdr:cxnSp macro="">
      <xdr:nvCxnSpPr>
        <xdr:cNvPr id="411" name="直線コネクタ 410"/>
        <xdr:cNvCxnSpPr/>
      </xdr:nvCxnSpPr>
      <xdr:spPr>
        <a:xfrm>
          <a:off x="6972300" y="13014947"/>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3" name="テキスト ボックス 412"/>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5" name="テキスト ボックス 414"/>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131381</xdr:rowOff>
    </xdr:from>
    <xdr:to>
      <xdr:col>55</xdr:col>
      <xdr:colOff>50800</xdr:colOff>
      <xdr:row>76</xdr:row>
      <xdr:rowOff>61531</xdr:rowOff>
    </xdr:to>
    <xdr:sp macro="" textlink="">
      <xdr:nvSpPr>
        <xdr:cNvPr id="421" name="楕円 420"/>
        <xdr:cNvSpPr/>
      </xdr:nvSpPr>
      <xdr:spPr>
        <a:xfrm>
          <a:off x="10426700" y="129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109808</xdr:rowOff>
    </xdr:from>
    <xdr:ext cx="534377" cy="259045"/>
    <xdr:sp macro="" textlink="">
      <xdr:nvSpPr>
        <xdr:cNvPr id="422" name="商工費該当値テキスト"/>
        <xdr:cNvSpPr txBox="1"/>
      </xdr:nvSpPr>
      <xdr:spPr>
        <a:xfrm>
          <a:off x="10528300" y="1296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47219</xdr:rowOff>
    </xdr:from>
    <xdr:to>
      <xdr:col>50</xdr:col>
      <xdr:colOff>165100</xdr:colOff>
      <xdr:row>75</xdr:row>
      <xdr:rowOff>148819</xdr:rowOff>
    </xdr:to>
    <xdr:sp macro="" textlink="">
      <xdr:nvSpPr>
        <xdr:cNvPr id="423" name="楕円 422"/>
        <xdr:cNvSpPr/>
      </xdr:nvSpPr>
      <xdr:spPr>
        <a:xfrm>
          <a:off x="9588500" y="129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139946</xdr:rowOff>
    </xdr:from>
    <xdr:ext cx="534377" cy="259045"/>
    <xdr:sp macro="" textlink="">
      <xdr:nvSpPr>
        <xdr:cNvPr id="424" name="テキスト ボックス 423"/>
        <xdr:cNvSpPr txBox="1"/>
      </xdr:nvSpPr>
      <xdr:spPr>
        <a:xfrm>
          <a:off x="9372111" y="129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69964</xdr:rowOff>
    </xdr:from>
    <xdr:to>
      <xdr:col>46</xdr:col>
      <xdr:colOff>38100</xdr:colOff>
      <xdr:row>74</xdr:row>
      <xdr:rowOff>114</xdr:rowOff>
    </xdr:to>
    <xdr:sp macro="" textlink="">
      <xdr:nvSpPr>
        <xdr:cNvPr id="425" name="楕円 424"/>
        <xdr:cNvSpPr/>
      </xdr:nvSpPr>
      <xdr:spPr>
        <a:xfrm>
          <a:off x="8699500" y="12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16641</xdr:rowOff>
    </xdr:from>
    <xdr:ext cx="534377" cy="259045"/>
    <xdr:sp macro="" textlink="">
      <xdr:nvSpPr>
        <xdr:cNvPr id="426" name="テキスト ボックス 425"/>
        <xdr:cNvSpPr txBox="1"/>
      </xdr:nvSpPr>
      <xdr:spPr>
        <a:xfrm>
          <a:off x="8483111" y="123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134201</xdr:rowOff>
    </xdr:from>
    <xdr:to>
      <xdr:col>41</xdr:col>
      <xdr:colOff>101600</xdr:colOff>
      <xdr:row>76</xdr:row>
      <xdr:rowOff>64351</xdr:rowOff>
    </xdr:to>
    <xdr:sp macro="" textlink="">
      <xdr:nvSpPr>
        <xdr:cNvPr id="427" name="楕円 426"/>
        <xdr:cNvSpPr/>
      </xdr:nvSpPr>
      <xdr:spPr>
        <a:xfrm>
          <a:off x="7810500" y="129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80878</xdr:rowOff>
    </xdr:from>
    <xdr:ext cx="534377" cy="259045"/>
    <xdr:sp macro="" textlink="">
      <xdr:nvSpPr>
        <xdr:cNvPr id="428" name="テキスト ボックス 427"/>
        <xdr:cNvSpPr txBox="1"/>
      </xdr:nvSpPr>
      <xdr:spPr>
        <a:xfrm>
          <a:off x="7594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105397</xdr:rowOff>
    </xdr:from>
    <xdr:to>
      <xdr:col>36</xdr:col>
      <xdr:colOff>165100</xdr:colOff>
      <xdr:row>76</xdr:row>
      <xdr:rowOff>35548</xdr:rowOff>
    </xdr:to>
    <xdr:sp macro="" textlink="">
      <xdr:nvSpPr>
        <xdr:cNvPr id="429" name="楕円 428"/>
        <xdr:cNvSpPr/>
      </xdr:nvSpPr>
      <xdr:spPr>
        <a:xfrm>
          <a:off x="6921500" y="129641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52074</xdr:rowOff>
    </xdr:from>
    <xdr:ext cx="534377" cy="259045"/>
    <xdr:sp macro="" textlink="">
      <xdr:nvSpPr>
        <xdr:cNvPr id="430" name="テキスト ボックス 429"/>
        <xdr:cNvSpPr txBox="1"/>
      </xdr:nvSpPr>
      <xdr:spPr>
        <a:xfrm>
          <a:off x="6705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170963</xdr:rowOff>
    </xdr:from>
    <xdr:to>
      <xdr:col>55</xdr:col>
      <xdr:colOff>0</xdr:colOff>
      <xdr:row>97</xdr:row>
      <xdr:rowOff>171087</xdr:rowOff>
    </xdr:to>
    <xdr:cxnSp macro="">
      <xdr:nvCxnSpPr>
        <xdr:cNvPr id="457" name="直線コネクタ 456"/>
        <xdr:cNvCxnSpPr/>
      </xdr:nvCxnSpPr>
      <xdr:spPr>
        <a:xfrm>
          <a:off x="9639300" y="16801613"/>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170963</xdr:rowOff>
    </xdr:from>
    <xdr:to>
      <xdr:col>50</xdr:col>
      <xdr:colOff>114300</xdr:colOff>
      <xdr:row>98</xdr:row>
      <xdr:rowOff>625</xdr:rowOff>
    </xdr:to>
    <xdr:cxnSp macro="">
      <xdr:nvCxnSpPr>
        <xdr:cNvPr id="460" name="直線コネクタ 459"/>
        <xdr:cNvCxnSpPr/>
      </xdr:nvCxnSpPr>
      <xdr:spPr>
        <a:xfrm flipV="1">
          <a:off x="8750300" y="16801613"/>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158628</xdr:rowOff>
    </xdr:from>
    <xdr:to>
      <xdr:col>45</xdr:col>
      <xdr:colOff>177800</xdr:colOff>
      <xdr:row>98</xdr:row>
      <xdr:rowOff>625</xdr:rowOff>
    </xdr:to>
    <xdr:cxnSp macro="">
      <xdr:nvCxnSpPr>
        <xdr:cNvPr id="463" name="直線コネクタ 462"/>
        <xdr:cNvCxnSpPr/>
      </xdr:nvCxnSpPr>
      <xdr:spPr>
        <a:xfrm>
          <a:off x="7861300" y="16789278"/>
          <a:ext cx="889000" cy="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5" name="テキスト ボックス 464"/>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158628</xdr:rowOff>
    </xdr:from>
    <xdr:to>
      <xdr:col>41</xdr:col>
      <xdr:colOff>50800</xdr:colOff>
      <xdr:row>98</xdr:row>
      <xdr:rowOff>16735</xdr:rowOff>
    </xdr:to>
    <xdr:cxnSp macro="">
      <xdr:nvCxnSpPr>
        <xdr:cNvPr id="466" name="直線コネクタ 465"/>
        <xdr:cNvCxnSpPr/>
      </xdr:nvCxnSpPr>
      <xdr:spPr>
        <a:xfrm flipV="1">
          <a:off x="6972300" y="16789278"/>
          <a:ext cx="889000" cy="2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0" name="テキスト ボックス 469"/>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120287</xdr:rowOff>
    </xdr:from>
    <xdr:to>
      <xdr:col>55</xdr:col>
      <xdr:colOff>50800</xdr:colOff>
      <xdr:row>98</xdr:row>
      <xdr:rowOff>50437</xdr:rowOff>
    </xdr:to>
    <xdr:sp macro="" textlink="">
      <xdr:nvSpPr>
        <xdr:cNvPr id="476" name="楕円 475"/>
        <xdr:cNvSpPr/>
      </xdr:nvSpPr>
      <xdr:spPr>
        <a:xfrm>
          <a:off x="10426700" y="167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7" name="土木費該当値テキスト"/>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120163</xdr:rowOff>
    </xdr:from>
    <xdr:to>
      <xdr:col>50</xdr:col>
      <xdr:colOff>165100</xdr:colOff>
      <xdr:row>98</xdr:row>
      <xdr:rowOff>50313</xdr:rowOff>
    </xdr:to>
    <xdr:sp macro="" textlink="">
      <xdr:nvSpPr>
        <xdr:cNvPr id="478" name="楕円 477"/>
        <xdr:cNvSpPr/>
      </xdr:nvSpPr>
      <xdr:spPr>
        <a:xfrm>
          <a:off x="9588500" y="167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41440</xdr:rowOff>
    </xdr:from>
    <xdr:ext cx="534377" cy="259045"/>
    <xdr:sp macro="" textlink="">
      <xdr:nvSpPr>
        <xdr:cNvPr id="479" name="テキスト ボックス 478"/>
        <xdr:cNvSpPr txBox="1"/>
      </xdr:nvSpPr>
      <xdr:spPr>
        <a:xfrm>
          <a:off x="9372111" y="168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121275</xdr:rowOff>
    </xdr:from>
    <xdr:to>
      <xdr:col>46</xdr:col>
      <xdr:colOff>38100</xdr:colOff>
      <xdr:row>98</xdr:row>
      <xdr:rowOff>51425</xdr:rowOff>
    </xdr:to>
    <xdr:sp macro="" textlink="">
      <xdr:nvSpPr>
        <xdr:cNvPr id="480" name="楕円 479"/>
        <xdr:cNvSpPr/>
      </xdr:nvSpPr>
      <xdr:spPr>
        <a:xfrm>
          <a:off x="8699500" y="167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42552</xdr:rowOff>
    </xdr:from>
    <xdr:ext cx="534377" cy="259045"/>
    <xdr:sp macro="" textlink="">
      <xdr:nvSpPr>
        <xdr:cNvPr id="481" name="テキスト ボックス 480"/>
        <xdr:cNvSpPr txBox="1"/>
      </xdr:nvSpPr>
      <xdr:spPr>
        <a:xfrm>
          <a:off x="8483111" y="168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107828</xdr:rowOff>
    </xdr:from>
    <xdr:to>
      <xdr:col>41</xdr:col>
      <xdr:colOff>101600</xdr:colOff>
      <xdr:row>98</xdr:row>
      <xdr:rowOff>37978</xdr:rowOff>
    </xdr:to>
    <xdr:sp macro="" textlink="">
      <xdr:nvSpPr>
        <xdr:cNvPr id="482" name="楕円 481"/>
        <xdr:cNvSpPr/>
      </xdr:nvSpPr>
      <xdr:spPr>
        <a:xfrm>
          <a:off x="7810500" y="1673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29105</xdr:rowOff>
    </xdr:from>
    <xdr:ext cx="534377" cy="259045"/>
    <xdr:sp macro="" textlink="">
      <xdr:nvSpPr>
        <xdr:cNvPr id="483" name="テキスト ボックス 482"/>
        <xdr:cNvSpPr txBox="1"/>
      </xdr:nvSpPr>
      <xdr:spPr>
        <a:xfrm>
          <a:off x="7594111" y="1683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137385</xdr:rowOff>
    </xdr:from>
    <xdr:to>
      <xdr:col>36</xdr:col>
      <xdr:colOff>165100</xdr:colOff>
      <xdr:row>98</xdr:row>
      <xdr:rowOff>67535</xdr:rowOff>
    </xdr:to>
    <xdr:sp macro="" textlink="">
      <xdr:nvSpPr>
        <xdr:cNvPr id="484" name="楕円 483"/>
        <xdr:cNvSpPr/>
      </xdr:nvSpPr>
      <xdr:spPr>
        <a:xfrm>
          <a:off x="6921500" y="167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58662</xdr:rowOff>
    </xdr:from>
    <xdr:ext cx="534377" cy="259045"/>
    <xdr:sp macro="" textlink="">
      <xdr:nvSpPr>
        <xdr:cNvPr id="485" name="テキスト ボックス 484"/>
        <xdr:cNvSpPr txBox="1"/>
      </xdr:nvSpPr>
      <xdr:spPr>
        <a:xfrm>
          <a:off x="6705111" y="1686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91389</xdr:rowOff>
    </xdr:from>
    <xdr:to>
      <xdr:col>85</xdr:col>
      <xdr:colOff>126364</xdr:colOff>
      <xdr:row>38</xdr:row>
      <xdr:rowOff>162179</xdr:rowOff>
    </xdr:to>
    <xdr:cxnSp macro="">
      <xdr:nvCxnSpPr>
        <xdr:cNvPr id="510" name="直線コネクタ 509"/>
        <xdr:cNvCxnSpPr/>
      </xdr:nvCxnSpPr>
      <xdr:spPr>
        <a:xfrm flipV="1">
          <a:off x="16317595" y="5577789"/>
          <a:ext cx="1269" cy="109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166006</xdr:rowOff>
    </xdr:from>
    <xdr:ext cx="534377" cy="259045"/>
    <xdr:sp macro="" textlink="">
      <xdr:nvSpPr>
        <xdr:cNvPr id="511" name="消防費最小値テキスト"/>
        <xdr:cNvSpPr txBox="1"/>
      </xdr:nvSpPr>
      <xdr:spPr>
        <a:xfrm>
          <a:off x="16370300" y="66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162179</xdr:rowOff>
    </xdr:from>
    <xdr:to>
      <xdr:col>86</xdr:col>
      <xdr:colOff>25400</xdr:colOff>
      <xdr:row>38</xdr:row>
      <xdr:rowOff>162179</xdr:rowOff>
    </xdr:to>
    <xdr:cxnSp macro="">
      <xdr:nvCxnSpPr>
        <xdr:cNvPr id="512" name="直線コネクタ 511"/>
        <xdr:cNvCxnSpPr/>
      </xdr:nvCxnSpPr>
      <xdr:spPr>
        <a:xfrm>
          <a:off x="16230600" y="667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38066</xdr:rowOff>
    </xdr:from>
    <xdr:ext cx="534377" cy="259045"/>
    <xdr:sp macro="" textlink="">
      <xdr:nvSpPr>
        <xdr:cNvPr id="513" name="消防費最大値テキスト"/>
        <xdr:cNvSpPr txBox="1"/>
      </xdr:nvSpPr>
      <xdr:spPr>
        <a:xfrm>
          <a:off x="16370300" y="53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91389</xdr:rowOff>
    </xdr:from>
    <xdr:to>
      <xdr:col>86</xdr:col>
      <xdr:colOff>25400</xdr:colOff>
      <xdr:row>32</xdr:row>
      <xdr:rowOff>91389</xdr:rowOff>
    </xdr:to>
    <xdr:cxnSp macro="">
      <xdr:nvCxnSpPr>
        <xdr:cNvPr id="514" name="直線コネクタ 513"/>
        <xdr:cNvCxnSpPr/>
      </xdr:nvCxnSpPr>
      <xdr:spPr>
        <a:xfrm>
          <a:off x="16230600" y="557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108229</xdr:rowOff>
    </xdr:from>
    <xdr:to>
      <xdr:col>85</xdr:col>
      <xdr:colOff>127000</xdr:colOff>
      <xdr:row>34</xdr:row>
      <xdr:rowOff>132385</xdr:rowOff>
    </xdr:to>
    <xdr:cxnSp macro="">
      <xdr:nvCxnSpPr>
        <xdr:cNvPr id="515" name="直線コネクタ 514"/>
        <xdr:cNvCxnSpPr/>
      </xdr:nvCxnSpPr>
      <xdr:spPr>
        <a:xfrm>
          <a:off x="15481300" y="5423179"/>
          <a:ext cx="838200" cy="5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123639</xdr:rowOff>
    </xdr:from>
    <xdr:ext cx="534377" cy="259045"/>
    <xdr:sp macro="" textlink="">
      <xdr:nvSpPr>
        <xdr:cNvPr id="516" name="消防費平均値テキスト"/>
        <xdr:cNvSpPr txBox="1"/>
      </xdr:nvSpPr>
      <xdr:spPr>
        <a:xfrm>
          <a:off x="16370300" y="62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145212</xdr:rowOff>
    </xdr:from>
    <xdr:to>
      <xdr:col>85</xdr:col>
      <xdr:colOff>177800</xdr:colOff>
      <xdr:row>37</xdr:row>
      <xdr:rowOff>75362</xdr:rowOff>
    </xdr:to>
    <xdr:sp macro="" textlink="">
      <xdr:nvSpPr>
        <xdr:cNvPr id="517" name="フローチャート: 判断 516"/>
        <xdr:cNvSpPr/>
      </xdr:nvSpPr>
      <xdr:spPr>
        <a:xfrm>
          <a:off x="16268700" y="63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108229</xdr:rowOff>
    </xdr:from>
    <xdr:to>
      <xdr:col>81</xdr:col>
      <xdr:colOff>50800</xdr:colOff>
      <xdr:row>32</xdr:row>
      <xdr:rowOff>156235</xdr:rowOff>
    </xdr:to>
    <xdr:cxnSp macro="">
      <xdr:nvCxnSpPr>
        <xdr:cNvPr id="518" name="直線コネクタ 517"/>
        <xdr:cNvCxnSpPr/>
      </xdr:nvCxnSpPr>
      <xdr:spPr>
        <a:xfrm flipV="1">
          <a:off x="14592300" y="5423179"/>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144678</xdr:rowOff>
    </xdr:from>
    <xdr:to>
      <xdr:col>81</xdr:col>
      <xdr:colOff>101600</xdr:colOff>
      <xdr:row>37</xdr:row>
      <xdr:rowOff>74828</xdr:rowOff>
    </xdr:to>
    <xdr:sp macro="" textlink="">
      <xdr:nvSpPr>
        <xdr:cNvPr id="519" name="フローチャート: 判断 518"/>
        <xdr:cNvSpPr/>
      </xdr:nvSpPr>
      <xdr:spPr>
        <a:xfrm>
          <a:off x="15430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65955</xdr:rowOff>
    </xdr:from>
    <xdr:ext cx="534377" cy="259045"/>
    <xdr:sp macro="" textlink="">
      <xdr:nvSpPr>
        <xdr:cNvPr id="520" name="テキスト ボックス 519"/>
        <xdr:cNvSpPr txBox="1"/>
      </xdr:nvSpPr>
      <xdr:spPr>
        <a:xfrm>
          <a:off x="15214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156235</xdr:rowOff>
    </xdr:from>
    <xdr:to>
      <xdr:col>76</xdr:col>
      <xdr:colOff>114300</xdr:colOff>
      <xdr:row>35</xdr:row>
      <xdr:rowOff>49860</xdr:rowOff>
    </xdr:to>
    <xdr:cxnSp macro="">
      <xdr:nvCxnSpPr>
        <xdr:cNvPr id="521" name="直線コネクタ 520"/>
        <xdr:cNvCxnSpPr/>
      </xdr:nvCxnSpPr>
      <xdr:spPr>
        <a:xfrm flipV="1">
          <a:off x="13703300" y="5642635"/>
          <a:ext cx="889000" cy="4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69850</xdr:rowOff>
    </xdr:from>
    <xdr:to>
      <xdr:col>76</xdr:col>
      <xdr:colOff>165100</xdr:colOff>
      <xdr:row>37</xdr:row>
      <xdr:rowOff>0</xdr:rowOff>
    </xdr:to>
    <xdr:sp macro="" textlink="">
      <xdr:nvSpPr>
        <xdr:cNvPr id="522" name="フローチャート: 判断 521"/>
        <xdr:cNvSpPr/>
      </xdr:nvSpPr>
      <xdr:spPr>
        <a:xfrm>
          <a:off x="14541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162577</xdr:rowOff>
    </xdr:from>
    <xdr:ext cx="534377" cy="259045"/>
    <xdr:sp macro="" textlink="">
      <xdr:nvSpPr>
        <xdr:cNvPr id="523" name="テキスト ボックス 522"/>
        <xdr:cNvSpPr txBox="1"/>
      </xdr:nvSpPr>
      <xdr:spPr>
        <a:xfrm>
          <a:off x="14325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49860</xdr:rowOff>
    </xdr:from>
    <xdr:to>
      <xdr:col>71</xdr:col>
      <xdr:colOff>177800</xdr:colOff>
      <xdr:row>35</xdr:row>
      <xdr:rowOff>129108</xdr:rowOff>
    </xdr:to>
    <xdr:cxnSp macro="">
      <xdr:nvCxnSpPr>
        <xdr:cNvPr id="524" name="直線コネクタ 523"/>
        <xdr:cNvCxnSpPr/>
      </xdr:nvCxnSpPr>
      <xdr:spPr>
        <a:xfrm flipV="1">
          <a:off x="12814300" y="6050610"/>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98349</xdr:rowOff>
    </xdr:from>
    <xdr:to>
      <xdr:col>72</xdr:col>
      <xdr:colOff>38100</xdr:colOff>
      <xdr:row>37</xdr:row>
      <xdr:rowOff>28499</xdr:rowOff>
    </xdr:to>
    <xdr:sp macro="" textlink="">
      <xdr:nvSpPr>
        <xdr:cNvPr id="525" name="フローチャート: 判断 524"/>
        <xdr:cNvSpPr/>
      </xdr:nvSpPr>
      <xdr:spPr>
        <a:xfrm>
          <a:off x="13652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19626</xdr:rowOff>
    </xdr:from>
    <xdr:ext cx="534377" cy="259045"/>
    <xdr:sp macro="" textlink="">
      <xdr:nvSpPr>
        <xdr:cNvPr id="526" name="テキスト ボックス 525"/>
        <xdr:cNvSpPr txBox="1"/>
      </xdr:nvSpPr>
      <xdr:spPr>
        <a:xfrm>
          <a:off x="13436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167767</xdr:rowOff>
    </xdr:from>
    <xdr:to>
      <xdr:col>67</xdr:col>
      <xdr:colOff>101600</xdr:colOff>
      <xdr:row>37</xdr:row>
      <xdr:rowOff>97917</xdr:rowOff>
    </xdr:to>
    <xdr:sp macro="" textlink="">
      <xdr:nvSpPr>
        <xdr:cNvPr id="527" name="フローチャート: 判断 526"/>
        <xdr:cNvSpPr/>
      </xdr:nvSpPr>
      <xdr:spPr>
        <a:xfrm>
          <a:off x="12763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89044</xdr:rowOff>
    </xdr:from>
    <xdr:ext cx="534377" cy="259045"/>
    <xdr:sp macro="" textlink="">
      <xdr:nvSpPr>
        <xdr:cNvPr id="528" name="テキスト ボックス 527"/>
        <xdr:cNvSpPr txBox="1"/>
      </xdr:nvSpPr>
      <xdr:spPr>
        <a:xfrm>
          <a:off x="12547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81585</xdr:rowOff>
    </xdr:from>
    <xdr:to>
      <xdr:col>85</xdr:col>
      <xdr:colOff>177800</xdr:colOff>
      <xdr:row>35</xdr:row>
      <xdr:rowOff>11735</xdr:rowOff>
    </xdr:to>
    <xdr:sp macro="" textlink="">
      <xdr:nvSpPr>
        <xdr:cNvPr id="534" name="楕円 533"/>
        <xdr:cNvSpPr/>
      </xdr:nvSpPr>
      <xdr:spPr>
        <a:xfrm>
          <a:off x="16268700" y="59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104462</xdr:rowOff>
    </xdr:from>
    <xdr:ext cx="534377" cy="259045"/>
    <xdr:sp macro="" textlink="">
      <xdr:nvSpPr>
        <xdr:cNvPr id="535" name="消防費該当値テキスト"/>
        <xdr:cNvSpPr txBox="1"/>
      </xdr:nvSpPr>
      <xdr:spPr>
        <a:xfrm>
          <a:off x="16370300" y="57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57429</xdr:rowOff>
    </xdr:from>
    <xdr:to>
      <xdr:col>81</xdr:col>
      <xdr:colOff>101600</xdr:colOff>
      <xdr:row>31</xdr:row>
      <xdr:rowOff>159029</xdr:rowOff>
    </xdr:to>
    <xdr:sp macro="" textlink="">
      <xdr:nvSpPr>
        <xdr:cNvPr id="536" name="楕円 535"/>
        <xdr:cNvSpPr/>
      </xdr:nvSpPr>
      <xdr:spPr>
        <a:xfrm>
          <a:off x="15430500" y="5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4106</xdr:rowOff>
    </xdr:from>
    <xdr:ext cx="534377" cy="259045"/>
    <xdr:sp macro="" textlink="">
      <xdr:nvSpPr>
        <xdr:cNvPr id="537" name="テキスト ボックス 536"/>
        <xdr:cNvSpPr txBox="1"/>
      </xdr:nvSpPr>
      <xdr:spPr>
        <a:xfrm>
          <a:off x="15214111" y="514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105435</xdr:rowOff>
    </xdr:from>
    <xdr:to>
      <xdr:col>76</xdr:col>
      <xdr:colOff>165100</xdr:colOff>
      <xdr:row>33</xdr:row>
      <xdr:rowOff>35585</xdr:rowOff>
    </xdr:to>
    <xdr:sp macro="" textlink="">
      <xdr:nvSpPr>
        <xdr:cNvPr id="538" name="楕円 537"/>
        <xdr:cNvSpPr/>
      </xdr:nvSpPr>
      <xdr:spPr>
        <a:xfrm>
          <a:off x="14541500" y="55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52112</xdr:rowOff>
    </xdr:from>
    <xdr:ext cx="534377" cy="259045"/>
    <xdr:sp macro="" textlink="">
      <xdr:nvSpPr>
        <xdr:cNvPr id="539" name="テキスト ボックス 538"/>
        <xdr:cNvSpPr txBox="1"/>
      </xdr:nvSpPr>
      <xdr:spPr>
        <a:xfrm>
          <a:off x="14325111" y="536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170510</xdr:rowOff>
    </xdr:from>
    <xdr:to>
      <xdr:col>72</xdr:col>
      <xdr:colOff>38100</xdr:colOff>
      <xdr:row>35</xdr:row>
      <xdr:rowOff>100660</xdr:rowOff>
    </xdr:to>
    <xdr:sp macro="" textlink="">
      <xdr:nvSpPr>
        <xdr:cNvPr id="540" name="楕円 539"/>
        <xdr:cNvSpPr/>
      </xdr:nvSpPr>
      <xdr:spPr>
        <a:xfrm>
          <a:off x="13652500" y="59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117187</xdr:rowOff>
    </xdr:from>
    <xdr:ext cx="534377" cy="259045"/>
    <xdr:sp macro="" textlink="">
      <xdr:nvSpPr>
        <xdr:cNvPr id="541" name="テキスト ボックス 540"/>
        <xdr:cNvSpPr txBox="1"/>
      </xdr:nvSpPr>
      <xdr:spPr>
        <a:xfrm>
          <a:off x="13436111" y="57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78308</xdr:rowOff>
    </xdr:from>
    <xdr:to>
      <xdr:col>67</xdr:col>
      <xdr:colOff>101600</xdr:colOff>
      <xdr:row>36</xdr:row>
      <xdr:rowOff>8458</xdr:rowOff>
    </xdr:to>
    <xdr:sp macro="" textlink="">
      <xdr:nvSpPr>
        <xdr:cNvPr id="542" name="楕円 541"/>
        <xdr:cNvSpPr/>
      </xdr:nvSpPr>
      <xdr:spPr>
        <a:xfrm>
          <a:off x="12763500" y="60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24985</xdr:rowOff>
    </xdr:from>
    <xdr:ext cx="534377" cy="259045"/>
    <xdr:sp macro="" textlink="">
      <xdr:nvSpPr>
        <xdr:cNvPr id="543" name="テキスト ボックス 542"/>
        <xdr:cNvSpPr txBox="1"/>
      </xdr:nvSpPr>
      <xdr:spPr>
        <a:xfrm>
          <a:off x="12547111" y="58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0" name="直線コネクタ 569"/>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1" name="教育費最小値テキスト"/>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2" name="直線コネクタ 571"/>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3" name="教育費最大値テキスト"/>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4" name="直線コネクタ 573"/>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92739</xdr:rowOff>
    </xdr:from>
    <xdr:to>
      <xdr:col>85</xdr:col>
      <xdr:colOff>127000</xdr:colOff>
      <xdr:row>56</xdr:row>
      <xdr:rowOff>119436</xdr:rowOff>
    </xdr:to>
    <xdr:cxnSp macro="">
      <xdr:nvCxnSpPr>
        <xdr:cNvPr id="575" name="直線コネクタ 574"/>
        <xdr:cNvCxnSpPr/>
      </xdr:nvCxnSpPr>
      <xdr:spPr>
        <a:xfrm flipV="1">
          <a:off x="15481300" y="9693939"/>
          <a:ext cx="8382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76" name="教育費平均値テキスト"/>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77" name="フローチャート: 判断 576"/>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95483</xdr:rowOff>
    </xdr:from>
    <xdr:to>
      <xdr:col>81</xdr:col>
      <xdr:colOff>50800</xdr:colOff>
      <xdr:row>56</xdr:row>
      <xdr:rowOff>119436</xdr:rowOff>
    </xdr:to>
    <xdr:cxnSp macro="">
      <xdr:nvCxnSpPr>
        <xdr:cNvPr id="578" name="直線コネクタ 577"/>
        <xdr:cNvCxnSpPr/>
      </xdr:nvCxnSpPr>
      <xdr:spPr>
        <a:xfrm>
          <a:off x="14592300" y="9696683"/>
          <a:ext cx="8890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79" name="フローチャート: 判断 578"/>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0" name="テキスト ボックス 579"/>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95483</xdr:rowOff>
    </xdr:from>
    <xdr:to>
      <xdr:col>76</xdr:col>
      <xdr:colOff>114300</xdr:colOff>
      <xdr:row>56</xdr:row>
      <xdr:rowOff>137054</xdr:rowOff>
    </xdr:to>
    <xdr:cxnSp macro="">
      <xdr:nvCxnSpPr>
        <xdr:cNvPr id="581" name="直線コネクタ 580"/>
        <xdr:cNvCxnSpPr/>
      </xdr:nvCxnSpPr>
      <xdr:spPr>
        <a:xfrm flipV="1">
          <a:off x="13703300" y="9696683"/>
          <a:ext cx="889000" cy="4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2" name="フローチャート: 判断 581"/>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3" name="テキスト ボックス 582"/>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137054</xdr:rowOff>
    </xdr:from>
    <xdr:to>
      <xdr:col>71</xdr:col>
      <xdr:colOff>177800</xdr:colOff>
      <xdr:row>57</xdr:row>
      <xdr:rowOff>45533</xdr:rowOff>
    </xdr:to>
    <xdr:cxnSp macro="">
      <xdr:nvCxnSpPr>
        <xdr:cNvPr id="584" name="直線コネクタ 583"/>
        <xdr:cNvCxnSpPr/>
      </xdr:nvCxnSpPr>
      <xdr:spPr>
        <a:xfrm flipV="1">
          <a:off x="12814300" y="9738254"/>
          <a:ext cx="889000" cy="7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5" name="フローチャート: 判断 584"/>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86" name="テキスト ボックス 585"/>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87" name="フローチャート: 判断 586"/>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88" name="テキスト ボックス 587"/>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41939</xdr:rowOff>
    </xdr:from>
    <xdr:to>
      <xdr:col>85</xdr:col>
      <xdr:colOff>177800</xdr:colOff>
      <xdr:row>56</xdr:row>
      <xdr:rowOff>143539</xdr:rowOff>
    </xdr:to>
    <xdr:sp macro="" textlink="">
      <xdr:nvSpPr>
        <xdr:cNvPr id="594" name="楕円 593"/>
        <xdr:cNvSpPr/>
      </xdr:nvSpPr>
      <xdr:spPr>
        <a:xfrm>
          <a:off x="16268700" y="96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20366</xdr:rowOff>
    </xdr:from>
    <xdr:ext cx="534377" cy="259045"/>
    <xdr:sp macro="" textlink="">
      <xdr:nvSpPr>
        <xdr:cNvPr id="595" name="教育費該当値テキスト"/>
        <xdr:cNvSpPr txBox="1"/>
      </xdr:nvSpPr>
      <xdr:spPr>
        <a:xfrm>
          <a:off x="16370300" y="962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68636</xdr:rowOff>
    </xdr:from>
    <xdr:to>
      <xdr:col>81</xdr:col>
      <xdr:colOff>101600</xdr:colOff>
      <xdr:row>56</xdr:row>
      <xdr:rowOff>170236</xdr:rowOff>
    </xdr:to>
    <xdr:sp macro="" textlink="">
      <xdr:nvSpPr>
        <xdr:cNvPr id="596" name="楕円 595"/>
        <xdr:cNvSpPr/>
      </xdr:nvSpPr>
      <xdr:spPr>
        <a:xfrm>
          <a:off x="15430500" y="96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15313</xdr:rowOff>
    </xdr:from>
    <xdr:ext cx="534377" cy="259045"/>
    <xdr:sp macro="" textlink="">
      <xdr:nvSpPr>
        <xdr:cNvPr id="597" name="テキスト ボックス 596"/>
        <xdr:cNvSpPr txBox="1"/>
      </xdr:nvSpPr>
      <xdr:spPr>
        <a:xfrm>
          <a:off x="15214111" y="94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44683</xdr:rowOff>
    </xdr:from>
    <xdr:to>
      <xdr:col>76</xdr:col>
      <xdr:colOff>165100</xdr:colOff>
      <xdr:row>56</xdr:row>
      <xdr:rowOff>146283</xdr:rowOff>
    </xdr:to>
    <xdr:sp macro="" textlink="">
      <xdr:nvSpPr>
        <xdr:cNvPr id="598" name="楕円 597"/>
        <xdr:cNvSpPr/>
      </xdr:nvSpPr>
      <xdr:spPr>
        <a:xfrm>
          <a:off x="14541500" y="96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137410</xdr:rowOff>
    </xdr:from>
    <xdr:ext cx="534377" cy="259045"/>
    <xdr:sp macro="" textlink="">
      <xdr:nvSpPr>
        <xdr:cNvPr id="599" name="テキスト ボックス 598"/>
        <xdr:cNvSpPr txBox="1"/>
      </xdr:nvSpPr>
      <xdr:spPr>
        <a:xfrm>
          <a:off x="14325111" y="97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86254</xdr:rowOff>
    </xdr:from>
    <xdr:to>
      <xdr:col>72</xdr:col>
      <xdr:colOff>38100</xdr:colOff>
      <xdr:row>57</xdr:row>
      <xdr:rowOff>16404</xdr:rowOff>
    </xdr:to>
    <xdr:sp macro="" textlink="">
      <xdr:nvSpPr>
        <xdr:cNvPr id="600" name="楕円 599"/>
        <xdr:cNvSpPr/>
      </xdr:nvSpPr>
      <xdr:spPr>
        <a:xfrm>
          <a:off x="13652500" y="96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7531</xdr:rowOff>
    </xdr:from>
    <xdr:ext cx="534377" cy="259045"/>
    <xdr:sp macro="" textlink="">
      <xdr:nvSpPr>
        <xdr:cNvPr id="601" name="テキスト ボックス 600"/>
        <xdr:cNvSpPr txBox="1"/>
      </xdr:nvSpPr>
      <xdr:spPr>
        <a:xfrm>
          <a:off x="13436111" y="97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166183</xdr:rowOff>
    </xdr:from>
    <xdr:to>
      <xdr:col>67</xdr:col>
      <xdr:colOff>101600</xdr:colOff>
      <xdr:row>57</xdr:row>
      <xdr:rowOff>96333</xdr:rowOff>
    </xdr:to>
    <xdr:sp macro="" textlink="">
      <xdr:nvSpPr>
        <xdr:cNvPr id="602" name="楕円 601"/>
        <xdr:cNvSpPr/>
      </xdr:nvSpPr>
      <xdr:spPr>
        <a:xfrm>
          <a:off x="12763500" y="97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87460</xdr:rowOff>
    </xdr:from>
    <xdr:ext cx="534377" cy="259045"/>
    <xdr:sp macro="" textlink="">
      <xdr:nvSpPr>
        <xdr:cNvPr id="603" name="テキスト ボックス 602"/>
        <xdr:cNvSpPr txBox="1"/>
      </xdr:nvSpPr>
      <xdr:spPr>
        <a:xfrm>
          <a:off x="12547111" y="98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7" name="テキスト ボックス 616"/>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27" name="直線コネクタ 626"/>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0" name="災害復旧費最大値テキスト"/>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1" name="直線コネクタ 630"/>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137871</xdr:rowOff>
    </xdr:from>
    <xdr:to>
      <xdr:col>85</xdr:col>
      <xdr:colOff>127000</xdr:colOff>
      <xdr:row>77</xdr:row>
      <xdr:rowOff>55880</xdr:rowOff>
    </xdr:to>
    <xdr:cxnSp macro="">
      <xdr:nvCxnSpPr>
        <xdr:cNvPr id="632" name="直線コネクタ 631"/>
        <xdr:cNvCxnSpPr/>
      </xdr:nvCxnSpPr>
      <xdr:spPr>
        <a:xfrm>
          <a:off x="15481300" y="12996621"/>
          <a:ext cx="838200" cy="2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14825</xdr:rowOff>
    </xdr:from>
    <xdr:ext cx="469744" cy="259045"/>
    <xdr:sp macro="" textlink="">
      <xdr:nvSpPr>
        <xdr:cNvPr id="633" name="災害復旧費平均値テキスト"/>
        <xdr:cNvSpPr txBox="1"/>
      </xdr:nvSpPr>
      <xdr:spPr>
        <a:xfrm>
          <a:off x="16370300" y="13387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4" name="フローチャート: 判断 633"/>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145796</xdr:rowOff>
    </xdr:from>
    <xdr:to>
      <xdr:col>81</xdr:col>
      <xdr:colOff>50800</xdr:colOff>
      <xdr:row>75</xdr:row>
      <xdr:rowOff>137871</xdr:rowOff>
    </xdr:to>
    <xdr:cxnSp macro="">
      <xdr:nvCxnSpPr>
        <xdr:cNvPr id="635" name="直線コネクタ 634"/>
        <xdr:cNvCxnSpPr/>
      </xdr:nvCxnSpPr>
      <xdr:spPr>
        <a:xfrm>
          <a:off x="14592300" y="12318746"/>
          <a:ext cx="889000" cy="67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36" name="フローチャート: 判断 635"/>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31894</xdr:rowOff>
    </xdr:from>
    <xdr:ext cx="378565" cy="259045"/>
    <xdr:sp macro="" textlink="">
      <xdr:nvSpPr>
        <xdr:cNvPr id="637" name="テキスト ボックス 636"/>
        <xdr:cNvSpPr txBox="1"/>
      </xdr:nvSpPr>
      <xdr:spPr>
        <a:xfrm>
          <a:off x="15292017" y="1357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145796</xdr:rowOff>
    </xdr:from>
    <xdr:to>
      <xdr:col>76</xdr:col>
      <xdr:colOff>114300</xdr:colOff>
      <xdr:row>72</xdr:row>
      <xdr:rowOff>55956</xdr:rowOff>
    </xdr:to>
    <xdr:cxnSp macro="">
      <xdr:nvCxnSpPr>
        <xdr:cNvPr id="638" name="直線コネクタ 637"/>
        <xdr:cNvCxnSpPr/>
      </xdr:nvCxnSpPr>
      <xdr:spPr>
        <a:xfrm flipV="1">
          <a:off x="13703300" y="1231874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39" name="フローチャート: 判断 638"/>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123334</xdr:rowOff>
    </xdr:from>
    <xdr:ext cx="469744" cy="259045"/>
    <xdr:sp macro="" textlink="">
      <xdr:nvSpPr>
        <xdr:cNvPr id="640" name="テキスト ボックス 639"/>
        <xdr:cNvSpPr txBox="1"/>
      </xdr:nvSpPr>
      <xdr:spPr>
        <a:xfrm>
          <a:off x="14357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55956</xdr:rowOff>
    </xdr:from>
    <xdr:to>
      <xdr:col>71</xdr:col>
      <xdr:colOff>177800</xdr:colOff>
      <xdr:row>72</xdr:row>
      <xdr:rowOff>165532</xdr:rowOff>
    </xdr:to>
    <xdr:cxnSp macro="">
      <xdr:nvCxnSpPr>
        <xdr:cNvPr id="641" name="直線コネクタ 640"/>
        <xdr:cNvCxnSpPr/>
      </xdr:nvCxnSpPr>
      <xdr:spPr>
        <a:xfrm flipV="1">
          <a:off x="12814300" y="12400356"/>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2" name="フローチャート: 判断 641"/>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94683</xdr:rowOff>
    </xdr:from>
    <xdr:ext cx="469744" cy="259045"/>
    <xdr:sp macro="" textlink="">
      <xdr:nvSpPr>
        <xdr:cNvPr id="643" name="テキスト ボックス 642"/>
        <xdr:cNvSpPr txBox="1"/>
      </xdr:nvSpPr>
      <xdr:spPr>
        <a:xfrm>
          <a:off x="13468428" y="1312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4" name="フローチャート: 判断 643"/>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159072</xdr:rowOff>
    </xdr:from>
    <xdr:ext cx="469744" cy="259045"/>
    <xdr:sp macro="" textlink="">
      <xdr:nvSpPr>
        <xdr:cNvPr id="645" name="テキスト ボックス 644"/>
        <xdr:cNvSpPr txBox="1"/>
      </xdr:nvSpPr>
      <xdr:spPr>
        <a:xfrm>
          <a:off x="12579428" y="135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5080</xdr:rowOff>
    </xdr:from>
    <xdr:to>
      <xdr:col>85</xdr:col>
      <xdr:colOff>177800</xdr:colOff>
      <xdr:row>77</xdr:row>
      <xdr:rowOff>106680</xdr:rowOff>
    </xdr:to>
    <xdr:sp macro="" textlink="">
      <xdr:nvSpPr>
        <xdr:cNvPr id="651" name="楕円 650"/>
        <xdr:cNvSpPr/>
      </xdr:nvSpPr>
      <xdr:spPr>
        <a:xfrm>
          <a:off x="162687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27957</xdr:rowOff>
    </xdr:from>
    <xdr:ext cx="469744" cy="259045"/>
    <xdr:sp macro="" textlink="">
      <xdr:nvSpPr>
        <xdr:cNvPr id="652" name="災害復旧費該当値テキスト"/>
        <xdr:cNvSpPr txBox="1"/>
      </xdr:nvSpPr>
      <xdr:spPr>
        <a:xfrm>
          <a:off x="16370300"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87071</xdr:rowOff>
    </xdr:from>
    <xdr:to>
      <xdr:col>81</xdr:col>
      <xdr:colOff>101600</xdr:colOff>
      <xdr:row>76</xdr:row>
      <xdr:rowOff>17221</xdr:rowOff>
    </xdr:to>
    <xdr:sp macro="" textlink="">
      <xdr:nvSpPr>
        <xdr:cNvPr id="653" name="楕円 652"/>
        <xdr:cNvSpPr/>
      </xdr:nvSpPr>
      <xdr:spPr>
        <a:xfrm>
          <a:off x="15430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33748</xdr:rowOff>
    </xdr:from>
    <xdr:ext cx="469744" cy="259045"/>
    <xdr:sp macro="" textlink="">
      <xdr:nvSpPr>
        <xdr:cNvPr id="654" name="テキスト ボックス 653"/>
        <xdr:cNvSpPr txBox="1"/>
      </xdr:nvSpPr>
      <xdr:spPr>
        <a:xfrm>
          <a:off x="15246428" y="1272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94996</xdr:rowOff>
    </xdr:from>
    <xdr:to>
      <xdr:col>76</xdr:col>
      <xdr:colOff>165100</xdr:colOff>
      <xdr:row>72</xdr:row>
      <xdr:rowOff>25146</xdr:rowOff>
    </xdr:to>
    <xdr:sp macro="" textlink="">
      <xdr:nvSpPr>
        <xdr:cNvPr id="655" name="楕円 654"/>
        <xdr:cNvSpPr/>
      </xdr:nvSpPr>
      <xdr:spPr>
        <a:xfrm>
          <a:off x="14541500" y="122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41673</xdr:rowOff>
    </xdr:from>
    <xdr:ext cx="534377" cy="259045"/>
    <xdr:sp macro="" textlink="">
      <xdr:nvSpPr>
        <xdr:cNvPr id="656" name="テキスト ボックス 655"/>
        <xdr:cNvSpPr txBox="1"/>
      </xdr:nvSpPr>
      <xdr:spPr>
        <a:xfrm>
          <a:off x="14325111" y="1204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5156</xdr:rowOff>
    </xdr:from>
    <xdr:to>
      <xdr:col>72</xdr:col>
      <xdr:colOff>38100</xdr:colOff>
      <xdr:row>72</xdr:row>
      <xdr:rowOff>106756</xdr:rowOff>
    </xdr:to>
    <xdr:sp macro="" textlink="">
      <xdr:nvSpPr>
        <xdr:cNvPr id="657" name="楕円 656"/>
        <xdr:cNvSpPr/>
      </xdr:nvSpPr>
      <xdr:spPr>
        <a:xfrm>
          <a:off x="13652500" y="123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123283</xdr:rowOff>
    </xdr:from>
    <xdr:ext cx="534377" cy="259045"/>
    <xdr:sp macro="" textlink="">
      <xdr:nvSpPr>
        <xdr:cNvPr id="658" name="テキスト ボックス 657"/>
        <xdr:cNvSpPr txBox="1"/>
      </xdr:nvSpPr>
      <xdr:spPr>
        <a:xfrm>
          <a:off x="13436111" y="121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114732</xdr:rowOff>
    </xdr:from>
    <xdr:to>
      <xdr:col>67</xdr:col>
      <xdr:colOff>101600</xdr:colOff>
      <xdr:row>73</xdr:row>
      <xdr:rowOff>44882</xdr:rowOff>
    </xdr:to>
    <xdr:sp macro="" textlink="">
      <xdr:nvSpPr>
        <xdr:cNvPr id="659" name="楕円 658"/>
        <xdr:cNvSpPr/>
      </xdr:nvSpPr>
      <xdr:spPr>
        <a:xfrm>
          <a:off x="12763500" y="124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61409</xdr:rowOff>
    </xdr:from>
    <xdr:ext cx="534377" cy="259045"/>
    <xdr:sp macro="" textlink="">
      <xdr:nvSpPr>
        <xdr:cNvPr id="660" name="テキスト ボックス 659"/>
        <xdr:cNvSpPr txBox="1"/>
      </xdr:nvSpPr>
      <xdr:spPr>
        <a:xfrm>
          <a:off x="12547111" y="122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4" name="直線コネクタ 683"/>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5" name="公債費最小値テキスト"/>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86" name="直線コネクタ 685"/>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87" name="公債費最大値テキスト"/>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88" name="直線コネクタ 687"/>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52927</xdr:rowOff>
    </xdr:from>
    <xdr:to>
      <xdr:col>85</xdr:col>
      <xdr:colOff>127000</xdr:colOff>
      <xdr:row>92</xdr:row>
      <xdr:rowOff>118363</xdr:rowOff>
    </xdr:to>
    <xdr:cxnSp macro="">
      <xdr:nvCxnSpPr>
        <xdr:cNvPr id="689" name="直線コネクタ 688"/>
        <xdr:cNvCxnSpPr/>
      </xdr:nvCxnSpPr>
      <xdr:spPr>
        <a:xfrm flipV="1">
          <a:off x="15481300" y="15826327"/>
          <a:ext cx="838200" cy="6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0" name="公債費平均値テキスト"/>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1" name="フローチャート: 判断 690"/>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118363</xdr:rowOff>
    </xdr:from>
    <xdr:to>
      <xdr:col>81</xdr:col>
      <xdr:colOff>50800</xdr:colOff>
      <xdr:row>93</xdr:row>
      <xdr:rowOff>33077</xdr:rowOff>
    </xdr:to>
    <xdr:cxnSp macro="">
      <xdr:nvCxnSpPr>
        <xdr:cNvPr id="692" name="直線コネクタ 691"/>
        <xdr:cNvCxnSpPr/>
      </xdr:nvCxnSpPr>
      <xdr:spPr>
        <a:xfrm flipV="1">
          <a:off x="14592300" y="15891763"/>
          <a:ext cx="889000" cy="8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3" name="フローチャート: 判断 692"/>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4" name="テキスト ボックス 693"/>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33077</xdr:rowOff>
    </xdr:from>
    <xdr:to>
      <xdr:col>76</xdr:col>
      <xdr:colOff>114300</xdr:colOff>
      <xdr:row>93</xdr:row>
      <xdr:rowOff>68587</xdr:rowOff>
    </xdr:to>
    <xdr:cxnSp macro="">
      <xdr:nvCxnSpPr>
        <xdr:cNvPr id="695" name="直線コネクタ 694"/>
        <xdr:cNvCxnSpPr/>
      </xdr:nvCxnSpPr>
      <xdr:spPr>
        <a:xfrm flipV="1">
          <a:off x="13703300" y="15977927"/>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696" name="フローチャート: 判断 695"/>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697" name="テキスト ボックス 696"/>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68587</xdr:rowOff>
    </xdr:from>
    <xdr:to>
      <xdr:col>71</xdr:col>
      <xdr:colOff>177800</xdr:colOff>
      <xdr:row>93</xdr:row>
      <xdr:rowOff>123946</xdr:rowOff>
    </xdr:to>
    <xdr:cxnSp macro="">
      <xdr:nvCxnSpPr>
        <xdr:cNvPr id="698" name="直線コネクタ 697"/>
        <xdr:cNvCxnSpPr/>
      </xdr:nvCxnSpPr>
      <xdr:spPr>
        <a:xfrm flipV="1">
          <a:off x="12814300" y="16013437"/>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699" name="フローチャート: 判断 698"/>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0" name="テキスト ボックス 699"/>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1" name="フローチャート: 判断 700"/>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2" name="テキスト ボックス 701"/>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2127</xdr:rowOff>
    </xdr:from>
    <xdr:to>
      <xdr:col>85</xdr:col>
      <xdr:colOff>177800</xdr:colOff>
      <xdr:row>92</xdr:row>
      <xdr:rowOff>103727</xdr:rowOff>
    </xdr:to>
    <xdr:sp macro="" textlink="">
      <xdr:nvSpPr>
        <xdr:cNvPr id="708" name="楕円 707"/>
        <xdr:cNvSpPr/>
      </xdr:nvSpPr>
      <xdr:spPr>
        <a:xfrm>
          <a:off x="16268700" y="157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88504</xdr:rowOff>
    </xdr:from>
    <xdr:ext cx="534377" cy="259045"/>
    <xdr:sp macro="" textlink="">
      <xdr:nvSpPr>
        <xdr:cNvPr id="709" name="公債費該当値テキスト"/>
        <xdr:cNvSpPr txBox="1"/>
      </xdr:nvSpPr>
      <xdr:spPr>
        <a:xfrm>
          <a:off x="16370300" y="156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67563</xdr:rowOff>
    </xdr:from>
    <xdr:to>
      <xdr:col>81</xdr:col>
      <xdr:colOff>101600</xdr:colOff>
      <xdr:row>92</xdr:row>
      <xdr:rowOff>169163</xdr:rowOff>
    </xdr:to>
    <xdr:sp macro="" textlink="">
      <xdr:nvSpPr>
        <xdr:cNvPr id="710" name="楕円 709"/>
        <xdr:cNvSpPr/>
      </xdr:nvSpPr>
      <xdr:spPr>
        <a:xfrm>
          <a:off x="15430500" y="158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14240</xdr:rowOff>
    </xdr:from>
    <xdr:ext cx="534377" cy="259045"/>
    <xdr:sp macro="" textlink="">
      <xdr:nvSpPr>
        <xdr:cNvPr id="711" name="テキスト ボックス 710"/>
        <xdr:cNvSpPr txBox="1"/>
      </xdr:nvSpPr>
      <xdr:spPr>
        <a:xfrm>
          <a:off x="15214111" y="156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153727</xdr:rowOff>
    </xdr:from>
    <xdr:to>
      <xdr:col>76</xdr:col>
      <xdr:colOff>165100</xdr:colOff>
      <xdr:row>93</xdr:row>
      <xdr:rowOff>83877</xdr:rowOff>
    </xdr:to>
    <xdr:sp macro="" textlink="">
      <xdr:nvSpPr>
        <xdr:cNvPr id="712" name="楕円 711"/>
        <xdr:cNvSpPr/>
      </xdr:nvSpPr>
      <xdr:spPr>
        <a:xfrm>
          <a:off x="14541500" y="159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100404</xdr:rowOff>
    </xdr:from>
    <xdr:ext cx="534377" cy="259045"/>
    <xdr:sp macro="" textlink="">
      <xdr:nvSpPr>
        <xdr:cNvPr id="713" name="テキスト ボックス 712"/>
        <xdr:cNvSpPr txBox="1"/>
      </xdr:nvSpPr>
      <xdr:spPr>
        <a:xfrm>
          <a:off x="14325111" y="157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17787</xdr:rowOff>
    </xdr:from>
    <xdr:to>
      <xdr:col>72</xdr:col>
      <xdr:colOff>38100</xdr:colOff>
      <xdr:row>93</xdr:row>
      <xdr:rowOff>119387</xdr:rowOff>
    </xdr:to>
    <xdr:sp macro="" textlink="">
      <xdr:nvSpPr>
        <xdr:cNvPr id="714" name="楕円 713"/>
        <xdr:cNvSpPr/>
      </xdr:nvSpPr>
      <xdr:spPr>
        <a:xfrm>
          <a:off x="13652500" y="159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135914</xdr:rowOff>
    </xdr:from>
    <xdr:ext cx="534377" cy="259045"/>
    <xdr:sp macro="" textlink="">
      <xdr:nvSpPr>
        <xdr:cNvPr id="715" name="テキスト ボックス 714"/>
        <xdr:cNvSpPr txBox="1"/>
      </xdr:nvSpPr>
      <xdr:spPr>
        <a:xfrm>
          <a:off x="13436111" y="157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73146</xdr:rowOff>
    </xdr:from>
    <xdr:to>
      <xdr:col>67</xdr:col>
      <xdr:colOff>101600</xdr:colOff>
      <xdr:row>94</xdr:row>
      <xdr:rowOff>3296</xdr:rowOff>
    </xdr:to>
    <xdr:sp macro="" textlink="">
      <xdr:nvSpPr>
        <xdr:cNvPr id="716" name="楕円 715"/>
        <xdr:cNvSpPr/>
      </xdr:nvSpPr>
      <xdr:spPr>
        <a:xfrm>
          <a:off x="12763500" y="160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19823</xdr:rowOff>
    </xdr:from>
    <xdr:ext cx="534377" cy="259045"/>
    <xdr:sp macro="" textlink="">
      <xdr:nvSpPr>
        <xdr:cNvPr id="717" name="テキスト ボックス 716"/>
        <xdr:cNvSpPr txBox="1"/>
      </xdr:nvSpPr>
      <xdr:spPr>
        <a:xfrm>
          <a:off x="12547111" y="1579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37" name="直線コネクタ 736"/>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0" name="諸支出金最大値テキスト"/>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1" name="直線コネクタ 740"/>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104267</xdr:rowOff>
    </xdr:from>
    <xdr:to>
      <xdr:col>116</xdr:col>
      <xdr:colOff>63500</xdr:colOff>
      <xdr:row>37</xdr:row>
      <xdr:rowOff>150559</xdr:rowOff>
    </xdr:to>
    <xdr:cxnSp macro="">
      <xdr:nvCxnSpPr>
        <xdr:cNvPr id="742" name="直線コネクタ 741"/>
        <xdr:cNvCxnSpPr/>
      </xdr:nvCxnSpPr>
      <xdr:spPr>
        <a:xfrm>
          <a:off x="21323300" y="6447917"/>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3" name="諸支出金平均値テキスト"/>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4" name="フローチャート: 判断 743"/>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104267</xdr:rowOff>
    </xdr:from>
    <xdr:to>
      <xdr:col>111</xdr:col>
      <xdr:colOff>177800</xdr:colOff>
      <xdr:row>37</xdr:row>
      <xdr:rowOff>130556</xdr:rowOff>
    </xdr:to>
    <xdr:cxnSp macro="">
      <xdr:nvCxnSpPr>
        <xdr:cNvPr id="745" name="直線コネクタ 744"/>
        <xdr:cNvCxnSpPr/>
      </xdr:nvCxnSpPr>
      <xdr:spPr>
        <a:xfrm flipV="1">
          <a:off x="20434300" y="644791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46" name="フローチャート: 判断 745"/>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47" name="テキスト ボックス 746"/>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125984</xdr:rowOff>
    </xdr:from>
    <xdr:to>
      <xdr:col>107</xdr:col>
      <xdr:colOff>50800</xdr:colOff>
      <xdr:row>37</xdr:row>
      <xdr:rowOff>130556</xdr:rowOff>
    </xdr:to>
    <xdr:cxnSp macro="">
      <xdr:nvCxnSpPr>
        <xdr:cNvPr id="748" name="直線コネクタ 747"/>
        <xdr:cNvCxnSpPr/>
      </xdr:nvCxnSpPr>
      <xdr:spPr>
        <a:xfrm>
          <a:off x="19545300" y="64696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49" name="フローチャート: 判断 748"/>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31322</xdr:rowOff>
    </xdr:from>
    <xdr:ext cx="313932" cy="259045"/>
    <xdr:sp macro="" textlink="">
      <xdr:nvSpPr>
        <xdr:cNvPr id="750" name="テキスト ボックス 749"/>
        <xdr:cNvSpPr txBox="1"/>
      </xdr:nvSpPr>
      <xdr:spPr>
        <a:xfrm>
          <a:off x="20277333" y="6546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123698</xdr:rowOff>
    </xdr:from>
    <xdr:to>
      <xdr:col>102</xdr:col>
      <xdr:colOff>114300</xdr:colOff>
      <xdr:row>37</xdr:row>
      <xdr:rowOff>125984</xdr:rowOff>
    </xdr:to>
    <xdr:cxnSp macro="">
      <xdr:nvCxnSpPr>
        <xdr:cNvPr id="751" name="直線コネクタ 750"/>
        <xdr:cNvCxnSpPr/>
      </xdr:nvCxnSpPr>
      <xdr:spPr>
        <a:xfrm>
          <a:off x="18656300" y="64673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2" name="フローチャート: 判断 751"/>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3" name="テキスト ボックス 752"/>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4" name="フローチャート: 判断 753"/>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13034</xdr:rowOff>
    </xdr:from>
    <xdr:ext cx="313932" cy="259045"/>
    <xdr:sp macro="" textlink="">
      <xdr:nvSpPr>
        <xdr:cNvPr id="755" name="テキスト ボックス 754"/>
        <xdr:cNvSpPr txBox="1"/>
      </xdr:nvSpPr>
      <xdr:spPr>
        <a:xfrm>
          <a:off x="18499333" y="65281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99759</xdr:rowOff>
    </xdr:from>
    <xdr:to>
      <xdr:col>116</xdr:col>
      <xdr:colOff>114300</xdr:colOff>
      <xdr:row>38</xdr:row>
      <xdr:rowOff>29908</xdr:rowOff>
    </xdr:to>
    <xdr:sp macro="" textlink="">
      <xdr:nvSpPr>
        <xdr:cNvPr id="761" name="楕円 760"/>
        <xdr:cNvSpPr/>
      </xdr:nvSpPr>
      <xdr:spPr>
        <a:xfrm>
          <a:off x="221107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313932" cy="259045"/>
    <xdr:sp macro="" textlink="">
      <xdr:nvSpPr>
        <xdr:cNvPr id="762" name="諸支出金該当値テキスト"/>
        <xdr:cNvSpPr txBox="1"/>
      </xdr:nvSpPr>
      <xdr:spPr>
        <a:xfrm>
          <a:off x="22212300" y="64115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53467</xdr:rowOff>
    </xdr:from>
    <xdr:to>
      <xdr:col>112</xdr:col>
      <xdr:colOff>38100</xdr:colOff>
      <xdr:row>37</xdr:row>
      <xdr:rowOff>155067</xdr:rowOff>
    </xdr:to>
    <xdr:sp macro="" textlink="">
      <xdr:nvSpPr>
        <xdr:cNvPr id="763" name="楕円 762"/>
        <xdr:cNvSpPr/>
      </xdr:nvSpPr>
      <xdr:spPr>
        <a:xfrm>
          <a:off x="212725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146194</xdr:rowOff>
    </xdr:from>
    <xdr:ext cx="378565" cy="259045"/>
    <xdr:sp macro="" textlink="">
      <xdr:nvSpPr>
        <xdr:cNvPr id="764" name="テキスト ボックス 763"/>
        <xdr:cNvSpPr txBox="1"/>
      </xdr:nvSpPr>
      <xdr:spPr>
        <a:xfrm>
          <a:off x="21134017" y="648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79756</xdr:rowOff>
    </xdr:from>
    <xdr:to>
      <xdr:col>107</xdr:col>
      <xdr:colOff>101600</xdr:colOff>
      <xdr:row>38</xdr:row>
      <xdr:rowOff>9906</xdr:rowOff>
    </xdr:to>
    <xdr:sp macro="" textlink="">
      <xdr:nvSpPr>
        <xdr:cNvPr id="765" name="楕円 764"/>
        <xdr:cNvSpPr/>
      </xdr:nvSpPr>
      <xdr:spPr>
        <a:xfrm>
          <a:off x="20383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26433</xdr:rowOff>
    </xdr:from>
    <xdr:ext cx="378565" cy="259045"/>
    <xdr:sp macro="" textlink="">
      <xdr:nvSpPr>
        <xdr:cNvPr id="766" name="テキスト ボックス 765"/>
        <xdr:cNvSpPr txBox="1"/>
      </xdr:nvSpPr>
      <xdr:spPr>
        <a:xfrm>
          <a:off x="20245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75184</xdr:rowOff>
    </xdr:from>
    <xdr:to>
      <xdr:col>102</xdr:col>
      <xdr:colOff>165100</xdr:colOff>
      <xdr:row>38</xdr:row>
      <xdr:rowOff>5335</xdr:rowOff>
    </xdr:to>
    <xdr:sp macro="" textlink="">
      <xdr:nvSpPr>
        <xdr:cNvPr id="767" name="楕円 766"/>
        <xdr:cNvSpPr/>
      </xdr:nvSpPr>
      <xdr:spPr>
        <a:xfrm>
          <a:off x="19494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167911</xdr:rowOff>
    </xdr:from>
    <xdr:ext cx="378565" cy="259045"/>
    <xdr:sp macro="" textlink="">
      <xdr:nvSpPr>
        <xdr:cNvPr id="768" name="テキスト ボックス 767"/>
        <xdr:cNvSpPr txBox="1"/>
      </xdr:nvSpPr>
      <xdr:spPr>
        <a:xfrm>
          <a:off x="19356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72898</xdr:rowOff>
    </xdr:from>
    <xdr:to>
      <xdr:col>98</xdr:col>
      <xdr:colOff>38100</xdr:colOff>
      <xdr:row>38</xdr:row>
      <xdr:rowOff>3048</xdr:rowOff>
    </xdr:to>
    <xdr:sp macro="" textlink="">
      <xdr:nvSpPr>
        <xdr:cNvPr id="769" name="楕円 768"/>
        <xdr:cNvSpPr/>
      </xdr:nvSpPr>
      <xdr:spPr>
        <a:xfrm>
          <a:off x="18605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19575</xdr:rowOff>
    </xdr:from>
    <xdr:ext cx="378565" cy="259045"/>
    <xdr:sp macro="" textlink="">
      <xdr:nvSpPr>
        <xdr:cNvPr id="770" name="テキスト ボックス 769"/>
        <xdr:cNvSpPr txBox="1"/>
      </xdr:nvSpPr>
      <xdr:spPr>
        <a:xfrm>
          <a:off x="18467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46,068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4,785</a:t>
          </a:r>
          <a:r>
            <a:rPr kumimoji="1" lang="ja-JP" altLang="en-US" sz="1300">
              <a:latin typeface="ＭＳ Ｐゴシック" panose="020B0600070205080204" pitchFamily="50" charset="-128"/>
              <a:ea typeface="ＭＳ Ｐゴシック" panose="020B0600070205080204" pitchFamily="50" charset="-128"/>
            </a:rPr>
            <a:t>円の減となった。これは、デジタル防災無線整備等の防災対策事業の減が主な要因である。　民生費は、住民一人当たり</a:t>
          </a:r>
          <a:r>
            <a:rPr kumimoji="1" lang="en-US" altLang="ja-JP" sz="1300">
              <a:latin typeface="ＭＳ Ｐゴシック" panose="020B0600070205080204" pitchFamily="50" charset="-128"/>
              <a:ea typeface="ＭＳ Ｐゴシック" panose="020B0600070205080204" pitchFamily="50" charset="-128"/>
            </a:rPr>
            <a:t>192,725</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8,388</a:t>
          </a:r>
          <a:r>
            <a:rPr kumimoji="1" lang="ja-JP" altLang="en-US" sz="1300">
              <a:latin typeface="ＭＳ Ｐゴシック" panose="020B0600070205080204" pitchFamily="50" charset="-128"/>
              <a:ea typeface="ＭＳ Ｐゴシック" panose="020B0600070205080204" pitchFamily="50" charset="-128"/>
            </a:rPr>
            <a:t>円の減となった。これは、住民税非課税世帯等臨時特別給付金や子育て世帯臨時特別給付金の減が主な要因である。　商工費は、住民一人当たり</a:t>
          </a:r>
          <a:r>
            <a:rPr kumimoji="1" lang="en-US" altLang="ja-JP" sz="1300">
              <a:latin typeface="ＭＳ Ｐゴシック" panose="020B0600070205080204" pitchFamily="50" charset="-128"/>
              <a:ea typeface="ＭＳ Ｐゴシック" panose="020B0600070205080204" pitchFamily="50" charset="-128"/>
            </a:rPr>
            <a:t>14,385</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2,209</a:t>
          </a:r>
          <a:r>
            <a:rPr kumimoji="1" lang="ja-JP" altLang="en-US" sz="1300">
              <a:latin typeface="ＭＳ Ｐゴシック" panose="020B0600070205080204" pitchFamily="50" charset="-128"/>
              <a:ea typeface="ＭＳ Ｐゴシック" panose="020B0600070205080204" pitchFamily="50" charset="-128"/>
            </a:rPr>
            <a:t>円の減となった。これは、千光寺公園リニューアル工事の減が主な要因である。　消防費は、住民一人当たり</a:t>
          </a:r>
          <a:r>
            <a:rPr kumimoji="1" lang="en-US" altLang="ja-JP" sz="1300">
              <a:latin typeface="ＭＳ Ｐゴシック" panose="020B0600070205080204" pitchFamily="50" charset="-128"/>
              <a:ea typeface="ＭＳ Ｐゴシック" panose="020B0600070205080204" pitchFamily="50" charset="-128"/>
            </a:rPr>
            <a:t>20,096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7,067</a:t>
          </a:r>
          <a:r>
            <a:rPr kumimoji="1" lang="ja-JP" altLang="en-US" sz="1300">
              <a:latin typeface="ＭＳ Ｐゴシック" panose="020B0600070205080204" pitchFamily="50" charset="-128"/>
              <a:ea typeface="ＭＳ Ｐゴシック" panose="020B0600070205080204" pitchFamily="50" charset="-128"/>
            </a:rPr>
            <a:t>円の減となった。これは、常備消防施設整備費（はしご付消防自動車）の減が主な要因である。類似団体比較で高い状況で推移している要因として、島しょ部や山間部を抱える地理条件に加え、</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年度の通信指令にかかる機器更新等が挙げられる。　教育費は、住民一人当たり</a:t>
          </a:r>
          <a:r>
            <a:rPr kumimoji="1" lang="en-US" altLang="ja-JP" sz="1300">
              <a:latin typeface="ＭＳ Ｐゴシック" panose="020B0600070205080204" pitchFamily="50" charset="-128"/>
              <a:ea typeface="ＭＳ Ｐゴシック" panose="020B0600070205080204" pitchFamily="50" charset="-128"/>
            </a:rPr>
            <a:t>51,876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1,635</a:t>
          </a:r>
          <a:r>
            <a:rPr kumimoji="1" lang="ja-JP" altLang="en-US" sz="1300">
              <a:latin typeface="ＭＳ Ｐゴシック" panose="020B0600070205080204" pitchFamily="50" charset="-128"/>
              <a:ea typeface="ＭＳ Ｐゴシック" panose="020B0600070205080204" pitchFamily="50" charset="-128"/>
            </a:rPr>
            <a:t>円の増となった。これは、小学校改修やまちなか文化交流館整備の増が主な要因である。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財政調整基金については、原油価格高騰による光熱水費の上昇分等の財源として取崩しを行ったが、前年度決算剰余金の</a:t>
          </a:r>
          <a:r>
            <a:rPr kumimoji="1" lang="en-US" altLang="ja-JP" sz="1200">
              <a:solidFill>
                <a:schemeClr val="tx1"/>
              </a:solidFill>
              <a:latin typeface="ＭＳ ゴシック" pitchFamily="49" charset="-128"/>
              <a:ea typeface="ＭＳ ゴシック" pitchFamily="49" charset="-128"/>
            </a:rPr>
            <a:t>1/2</a:t>
          </a:r>
          <a:r>
            <a:rPr kumimoji="1" lang="ja-JP" altLang="en-US" sz="1200">
              <a:solidFill>
                <a:schemeClr val="tx1"/>
              </a:solidFill>
              <a:latin typeface="ＭＳ ゴシック" pitchFamily="49" charset="-128"/>
              <a:ea typeface="ＭＳ ゴシック" pitchFamily="49" charset="-128"/>
            </a:rPr>
            <a:t>を積立てたことで基金残高は増となった。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実質収支については、価格高騰緊急支援給付金などで国庫支出金の増があるものの、臨時財政対策債の減などにより、前年度と比べ</a:t>
          </a:r>
          <a:r>
            <a:rPr kumimoji="1" lang="en-US" altLang="ja-JP" sz="1200">
              <a:solidFill>
                <a:schemeClr val="tx1"/>
              </a:solidFill>
              <a:latin typeface="ＭＳ ゴシック" pitchFamily="49" charset="-128"/>
              <a:ea typeface="ＭＳ ゴシック" pitchFamily="49" charset="-128"/>
            </a:rPr>
            <a:t>528</a:t>
          </a:r>
          <a:r>
            <a:rPr kumimoji="1" lang="ja-JP" altLang="en-US" sz="1200">
              <a:solidFill>
                <a:schemeClr val="tx1"/>
              </a:solidFill>
              <a:latin typeface="ＭＳ ゴシック" pitchFamily="49" charset="-128"/>
              <a:ea typeface="ＭＳ ゴシック" pitchFamily="49" charset="-128"/>
            </a:rPr>
            <a:t>百万円の減、標準財政規模に占める割合は</a:t>
          </a:r>
          <a:r>
            <a:rPr kumimoji="1" lang="en-US" altLang="ja-JP" sz="1200">
              <a:solidFill>
                <a:schemeClr val="tx1"/>
              </a:solidFill>
              <a:latin typeface="ＭＳ ゴシック" pitchFamily="49" charset="-128"/>
              <a:ea typeface="ＭＳ ゴシック" pitchFamily="49" charset="-128"/>
            </a:rPr>
            <a:t>1.39</a:t>
          </a:r>
          <a:r>
            <a:rPr kumimoji="1" lang="ja-JP" altLang="en-US" sz="1200">
              <a:solidFill>
                <a:schemeClr val="tx1"/>
              </a:solidFill>
              <a:latin typeface="ＭＳ ゴシック" pitchFamily="49" charset="-128"/>
              <a:ea typeface="ＭＳ ゴシック" pitchFamily="49" charset="-128"/>
            </a:rPr>
            <a:t>ポイント減となった。実質単年度収支についても同様に</a:t>
          </a:r>
          <a:r>
            <a:rPr kumimoji="1" lang="en-US" altLang="ja-JP" sz="1200">
              <a:solidFill>
                <a:schemeClr val="tx1"/>
              </a:solidFill>
              <a:latin typeface="ＭＳ ゴシック" pitchFamily="49" charset="-128"/>
              <a:ea typeface="ＭＳ ゴシック" pitchFamily="49" charset="-128"/>
            </a:rPr>
            <a:t>3.37</a:t>
          </a:r>
          <a:r>
            <a:rPr kumimoji="1" lang="ja-JP" altLang="en-US" sz="1200">
              <a:solidFill>
                <a:schemeClr val="tx1"/>
              </a:solidFill>
              <a:latin typeface="ＭＳ ゴシック" pitchFamily="49" charset="-128"/>
              <a:ea typeface="ＭＳ ゴシック" pitchFamily="49" charset="-128"/>
            </a:rPr>
            <a:t>ポイント減となっている。</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事業見直し・施設統廃合等の経費削減などに取り組み、持続的な行財政運営の実施に努める。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全ての会計で黒字を維持している。</a:t>
          </a:r>
        </a:p>
        <a:p>
          <a:r>
            <a:rPr kumimoji="1" lang="ja-JP" altLang="en-US" sz="1400">
              <a:latin typeface="ＭＳ ゴシック" pitchFamily="49" charset="-128"/>
              <a:ea typeface="ＭＳ ゴシック" pitchFamily="49" charset="-128"/>
            </a:rPr>
            <a:t>　今後も、市民へ効率的で安定した行政サービスを提供できるよう、事務事業の見直しを継続していく。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65523362</v>
      </c>
      <c r="BO4" s="449"/>
      <c r="BP4" s="449"/>
      <c r="BQ4" s="449"/>
      <c r="BR4" s="449"/>
      <c r="BS4" s="449"/>
      <c r="BT4" s="449"/>
      <c r="BU4" s="450"/>
      <c r="BV4" s="448">
        <v>69485677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1.1000000000000001</v>
      </c>
      <c r="CU4" s="589"/>
      <c r="CV4" s="589"/>
      <c r="CW4" s="589"/>
      <c r="CX4" s="589"/>
      <c r="CY4" s="589"/>
      <c r="CZ4" s="589"/>
      <c r="DA4" s="590"/>
      <c r="DB4" s="588">
        <v>2.5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64487530</v>
      </c>
      <c r="BO5" s="420"/>
      <c r="BP5" s="420"/>
      <c r="BQ5" s="420"/>
      <c r="BR5" s="420"/>
      <c r="BS5" s="420"/>
      <c r="BT5" s="420"/>
      <c r="BU5" s="421"/>
      <c r="BV5" s="419">
        <v>68051087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94.5</v>
      </c>
      <c r="CU5" s="417"/>
      <c r="CV5" s="417"/>
      <c r="CW5" s="417"/>
      <c r="CX5" s="417"/>
      <c r="CY5" s="417"/>
      <c r="CZ5" s="417"/>
      <c r="DA5" s="418"/>
      <c r="DB5" s="416">
        <v>89.4</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1035832</v>
      </c>
      <c r="BO6" s="420"/>
      <c r="BP6" s="420"/>
      <c r="BQ6" s="420"/>
      <c r="BR6" s="420"/>
      <c r="BS6" s="420"/>
      <c r="BT6" s="420"/>
      <c r="BU6" s="421"/>
      <c r="BV6" s="419">
        <v>1434590</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96.2</v>
      </c>
      <c r="CU6" s="563"/>
      <c r="CV6" s="563"/>
      <c r="CW6" s="563"/>
      <c r="CX6" s="563"/>
      <c r="CY6" s="563"/>
      <c r="CZ6" s="563"/>
      <c r="DA6" s="564"/>
      <c r="DB6" s="562">
        <v>95.1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630990</v>
      </c>
      <c r="BO7" s="420"/>
      <c r="BP7" s="420"/>
      <c r="BQ7" s="420"/>
      <c r="BR7" s="420"/>
      <c r="BS7" s="420"/>
      <c r="BT7" s="420"/>
      <c r="BU7" s="421"/>
      <c r="BV7" s="419">
        <v>501989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36202862</v>
      </c>
      <c r="CU7" s="420"/>
      <c r="CV7" s="420"/>
      <c r="CW7" s="420"/>
      <c r="CX7" s="420"/>
      <c r="CY7" s="420"/>
      <c r="CZ7" s="420"/>
      <c r="DA7" s="421"/>
      <c r="DB7" s="419">
        <v>37146031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404842</v>
      </c>
      <c r="BO8" s="420"/>
      <c r="BP8" s="420"/>
      <c r="BQ8" s="420"/>
      <c r="BR8" s="420"/>
      <c r="BS8" s="420"/>
      <c r="BT8" s="420"/>
      <c r="BU8" s="421"/>
      <c r="BV8" s="419">
        <v>932601</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0.52</v>
      </c>
      <c r="CU8" s="523"/>
      <c r="CV8" s="523"/>
      <c r="CW8" s="523"/>
      <c r="CX8" s="523"/>
      <c r="CY8" s="523"/>
      <c r="CZ8" s="523"/>
      <c r="DA8" s="524"/>
      <c r="DB8" s="522">
        <v>0.54</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131170</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-527759</v>
      </c>
      <c r="BO9" s="420"/>
      <c r="BP9" s="420"/>
      <c r="BQ9" s="420"/>
      <c r="BR9" s="420"/>
      <c r="BS9" s="420"/>
      <c r="BT9" s="420"/>
      <c r="BU9" s="421"/>
      <c r="BV9" s="419">
        <v>644850</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18.3</v>
      </c>
      <c r="CU9" s="417"/>
      <c r="CV9" s="417"/>
      <c r="CW9" s="417"/>
      <c r="CX9" s="417"/>
      <c r="CY9" s="417"/>
      <c r="CZ9" s="417"/>
      <c r="DA9" s="418"/>
      <c r="DB9" s="416">
        <v>17.399999999999999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138626</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470117</v>
      </c>
      <c r="BO10" s="420"/>
      <c r="BP10" s="420"/>
      <c r="BQ10" s="420"/>
      <c r="BR10" s="420"/>
      <c r="BS10" s="420"/>
      <c r="BT10" s="420"/>
      <c r="BU10" s="421"/>
      <c r="BV10" s="419">
        <v>140043</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130007</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95</v>
      </c>
      <c r="AV12" s="478"/>
      <c r="AW12" s="478"/>
      <c r="AX12" s="478"/>
      <c r="AY12" s="433" t="s">
        <v>134</v>
      </c>
      <c r="AZ12" s="434"/>
      <c r="BA12" s="434"/>
      <c r="BB12" s="434"/>
      <c r="BC12" s="434"/>
      <c r="BD12" s="434"/>
      <c r="BE12" s="434"/>
      <c r="BF12" s="434"/>
      <c r="BG12" s="434"/>
      <c r="BH12" s="434"/>
      <c r="BI12" s="434"/>
      <c r="BJ12" s="434"/>
      <c r="BK12" s="434"/>
      <c r="BL12" s="434"/>
      <c r="BM12" s="435"/>
      <c r="BN12" s="419">
        <v>400000</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137</v>
      </c>
      <c r="N13" s="504"/>
      <c r="O13" s="504"/>
      <c r="P13" s="504"/>
      <c r="Q13" s="505"/>
      <c r="R13" s="506">
        <v>126991</v>
      </c>
      <c r="S13" s="507"/>
      <c r="T13" s="507"/>
      <c r="U13" s="507"/>
      <c r="V13" s="508"/>
      <c r="W13" s="509" t="s">
        <v>138</v>
      </c>
      <c r="X13" s="405"/>
      <c r="Y13" s="405"/>
      <c r="Z13" s="405"/>
      <c r="AA13" s="405"/>
      <c r="AB13" s="406"/>
      <c r="AC13" s="372">
        <v>2972</v>
      </c>
      <c r="AD13" s="373"/>
      <c r="AE13" s="373"/>
      <c r="AF13" s="373"/>
      <c r="AG13" s="374"/>
      <c r="AH13" s="372">
        <v>3592</v>
      </c>
      <c r="AI13" s="373"/>
      <c r="AJ13" s="373"/>
      <c r="AK13" s="373"/>
      <c r="AL13" s="432"/>
      <c r="AM13" s="476" t="s">
        <v>139</v>
      </c>
      <c r="AN13" s="376"/>
      <c r="AO13" s="376"/>
      <c r="AP13" s="376"/>
      <c r="AQ13" s="376"/>
      <c r="AR13" s="376"/>
      <c r="AS13" s="376"/>
      <c r="AT13" s="377"/>
      <c r="AU13" s="477" t="s">
        <v>120</v>
      </c>
      <c r="AV13" s="478"/>
      <c r="AW13" s="478"/>
      <c r="AX13" s="478"/>
      <c r="AY13" s="433" t="s">
        <v>140</v>
      </c>
      <c r="AZ13" s="434"/>
      <c r="BA13" s="434"/>
      <c r="BB13" s="434"/>
      <c r="BC13" s="434"/>
      <c r="BD13" s="434"/>
      <c r="BE13" s="434"/>
      <c r="BF13" s="434"/>
      <c r="BG13" s="434"/>
      <c r="BH13" s="434"/>
      <c r="BI13" s="434"/>
      <c r="BJ13" s="434"/>
      <c r="BK13" s="434"/>
      <c r="BL13" s="434"/>
      <c r="BM13" s="435"/>
      <c r="BN13" s="419">
        <v>-457642</v>
      </c>
      <c r="BO13" s="420"/>
      <c r="BP13" s="420"/>
      <c r="BQ13" s="420"/>
      <c r="BR13" s="420"/>
      <c r="BS13" s="420"/>
      <c r="BT13" s="420"/>
      <c r="BU13" s="421"/>
      <c r="BV13" s="419">
        <v>784893</v>
      </c>
      <c r="BW13" s="420"/>
      <c r="BX13" s="420"/>
      <c r="BY13" s="420"/>
      <c r="BZ13" s="420"/>
      <c r="CA13" s="420"/>
      <c r="CB13" s="420"/>
      <c r="CC13" s="421"/>
      <c r="CD13" s="459" t="s">
        <v>141</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6.7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142</v>
      </c>
      <c r="M14" s="546"/>
      <c r="N14" s="546"/>
      <c r="O14" s="546"/>
      <c r="P14" s="546"/>
      <c r="Q14" s="547"/>
      <c r="R14" s="506">
        <v>131887</v>
      </c>
      <c r="S14" s="507"/>
      <c r="T14" s="507"/>
      <c r="U14" s="507"/>
      <c r="V14" s="508"/>
      <c r="W14" s="510"/>
      <c r="X14" s="408"/>
      <c r="Y14" s="408"/>
      <c r="Z14" s="408"/>
      <c r="AA14" s="408"/>
      <c r="AB14" s="409"/>
      <c r="AC14" s="499">
        <v>4.9000000000000004</v>
      </c>
      <c r="AD14" s="500"/>
      <c r="AE14" s="500"/>
      <c r="AF14" s="500"/>
      <c r="AG14" s="501"/>
      <c r="AH14" s="499">
        <v>5.7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143</v>
      </c>
      <c r="CE14" s="457"/>
      <c r="CF14" s="457"/>
      <c r="CG14" s="457"/>
      <c r="CH14" s="457"/>
      <c r="CI14" s="457"/>
      <c r="CJ14" s="457"/>
      <c r="CK14" s="457"/>
      <c r="CL14" s="457"/>
      <c r="CM14" s="457"/>
      <c r="CN14" s="457"/>
      <c r="CO14" s="457"/>
      <c r="CP14" s="457"/>
      <c r="CQ14" s="457"/>
      <c r="CR14" s="457"/>
      <c r="CS14" s="458"/>
      <c r="CT14" s="516">
        <v>12.4</v>
      </c>
      <c r="CU14" s="517"/>
      <c r="CV14" s="517"/>
      <c r="CW14" s="517"/>
      <c r="CX14" s="517"/>
      <c r="CY14" s="517"/>
      <c r="CZ14" s="517"/>
      <c r="DA14" s="518"/>
      <c r="DB14" s="516">
        <v>18.100000000000001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137</v>
      </c>
      <c r="N15" s="504"/>
      <c r="O15" s="504"/>
      <c r="P15" s="504"/>
      <c r="Q15" s="505"/>
      <c r="R15" s="506">
        <v>129302</v>
      </c>
      <c r="S15" s="507"/>
      <c r="T15" s="507"/>
      <c r="U15" s="507"/>
      <c r="V15" s="508"/>
      <c r="W15" s="509" t="s">
        <v>144</v>
      </c>
      <c r="X15" s="405"/>
      <c r="Y15" s="405"/>
      <c r="Z15" s="405"/>
      <c r="AA15" s="405"/>
      <c r="AB15" s="406"/>
      <c r="AC15" s="372">
        <v>19607</v>
      </c>
      <c r="AD15" s="373"/>
      <c r="AE15" s="373"/>
      <c r="AF15" s="373"/>
      <c r="AG15" s="374"/>
      <c r="AH15" s="372">
        <v>20209</v>
      </c>
      <c r="AI15" s="373"/>
      <c r="AJ15" s="373"/>
      <c r="AK15" s="373"/>
      <c r="AL15" s="432"/>
      <c r="AM15" s="476"/>
      <c r="AN15" s="376"/>
      <c r="AO15" s="376"/>
      <c r="AP15" s="376"/>
      <c r="AQ15" s="376"/>
      <c r="AR15" s="376"/>
      <c r="AS15" s="376"/>
      <c r="AT15" s="377"/>
      <c r="AU15" s="477"/>
      <c r="AV15" s="478"/>
      <c r="AW15" s="478"/>
      <c r="AX15" s="478"/>
      <c r="AY15" s="445" t="s">
        <v>145</v>
      </c>
      <c r="AZ15" s="446"/>
      <c r="BA15" s="446"/>
      <c r="BB15" s="446"/>
      <c r="BC15" s="446"/>
      <c r="BD15" s="446"/>
      <c r="BE15" s="446"/>
      <c r="BF15" s="446"/>
      <c r="BG15" s="446"/>
      <c r="BH15" s="446"/>
      <c r="BI15" s="446"/>
      <c r="BJ15" s="446"/>
      <c r="BK15" s="446"/>
      <c r="BL15" s="446"/>
      <c r="BM15" s="447"/>
      <c r="BN15" s="448">
        <v>16041239</v>
      </c>
      <c r="BO15" s="449"/>
      <c r="BP15" s="449"/>
      <c r="BQ15" s="449"/>
      <c r="BR15" s="449"/>
      <c r="BS15" s="449"/>
      <c r="BT15" s="449"/>
      <c r="BU15" s="450"/>
      <c r="BV15" s="448">
        <v>15625989</v>
      </c>
      <c r="BW15" s="449"/>
      <c r="BX15" s="449"/>
      <c r="BY15" s="449"/>
      <c r="BZ15" s="449"/>
      <c r="CA15" s="449"/>
      <c r="CB15" s="449"/>
      <c r="CC15" s="450"/>
      <c r="CD15" s="519" t="s">
        <v>146</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147</v>
      </c>
      <c r="M16" s="494"/>
      <c r="N16" s="494"/>
      <c r="O16" s="494"/>
      <c r="P16" s="494"/>
      <c r="Q16" s="495"/>
      <c r="R16" s="496" t="s">
        <v>148</v>
      </c>
      <c r="S16" s="497"/>
      <c r="T16" s="497"/>
      <c r="U16" s="497"/>
      <c r="V16" s="498"/>
      <c r="W16" s="510"/>
      <c r="X16" s="408"/>
      <c r="Y16" s="408"/>
      <c r="Z16" s="408"/>
      <c r="AA16" s="408"/>
      <c r="AB16" s="409"/>
      <c r="AC16" s="499">
        <v>32.299999999999997</v>
      </c>
      <c r="AD16" s="500"/>
      <c r="AE16" s="500"/>
      <c r="AF16" s="500"/>
      <c r="AG16" s="501"/>
      <c r="AH16" s="499">
        <v>32.200000000000003</v>
      </c>
      <c r="AI16" s="500"/>
      <c r="AJ16" s="500"/>
      <c r="AK16" s="500"/>
      <c r="AL16" s="502"/>
      <c r="AM16" s="476"/>
      <c r="AN16" s="376"/>
      <c r="AO16" s="376"/>
      <c r="AP16" s="376"/>
      <c r="AQ16" s="376"/>
      <c r="AR16" s="376"/>
      <c r="AS16" s="376"/>
      <c r="AT16" s="377"/>
      <c r="AU16" s="477"/>
      <c r="AV16" s="478"/>
      <c r="AW16" s="478"/>
      <c r="AX16" s="478"/>
      <c r="AY16" s="433" t="s">
        <v>149</v>
      </c>
      <c r="AZ16" s="434"/>
      <c r="BA16" s="434"/>
      <c r="BB16" s="434"/>
      <c r="BC16" s="434"/>
      <c r="BD16" s="434"/>
      <c r="BE16" s="434"/>
      <c r="BF16" s="434"/>
      <c r="BG16" s="434"/>
      <c r="BH16" s="434"/>
      <c r="BI16" s="434"/>
      <c r="BJ16" s="434"/>
      <c r="BK16" s="434"/>
      <c r="BL16" s="434"/>
      <c r="BM16" s="435"/>
      <c r="BN16" s="419">
        <v>31300604</v>
      </c>
      <c r="BO16" s="420"/>
      <c r="BP16" s="420"/>
      <c r="BQ16" s="420"/>
      <c r="BR16" s="420"/>
      <c r="BS16" s="420"/>
      <c r="BT16" s="420"/>
      <c r="BU16" s="421"/>
      <c r="BV16" s="419">
        <v>30727172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150</v>
      </c>
      <c r="N17" s="513"/>
      <c r="O17" s="513"/>
      <c r="P17" s="513"/>
      <c r="Q17" s="514"/>
      <c r="R17" s="496" t="s">
        <v>151</v>
      </c>
      <c r="S17" s="497"/>
      <c r="T17" s="497"/>
      <c r="U17" s="497"/>
      <c r="V17" s="498"/>
      <c r="W17" s="509" t="s">
        <v>152</v>
      </c>
      <c r="X17" s="405"/>
      <c r="Y17" s="405"/>
      <c r="Z17" s="405"/>
      <c r="AA17" s="405"/>
      <c r="AB17" s="406"/>
      <c r="AC17" s="372">
        <v>38136</v>
      </c>
      <c r="AD17" s="373"/>
      <c r="AE17" s="373"/>
      <c r="AF17" s="373"/>
      <c r="AG17" s="374"/>
      <c r="AH17" s="372">
        <v>38946</v>
      </c>
      <c r="AI17" s="373"/>
      <c r="AJ17" s="373"/>
      <c r="AK17" s="373"/>
      <c r="AL17" s="432"/>
      <c r="AM17" s="476"/>
      <c r="AN17" s="376"/>
      <c r="AO17" s="376"/>
      <c r="AP17" s="376"/>
      <c r="AQ17" s="376"/>
      <c r="AR17" s="376"/>
      <c r="AS17" s="376"/>
      <c r="AT17" s="377"/>
      <c r="AU17" s="477"/>
      <c r="AV17" s="478"/>
      <c r="AW17" s="478"/>
      <c r="AX17" s="478"/>
      <c r="AY17" s="433" t="s">
        <v>153</v>
      </c>
      <c r="AZ17" s="434"/>
      <c r="BA17" s="434"/>
      <c r="BB17" s="434"/>
      <c r="BC17" s="434"/>
      <c r="BD17" s="434"/>
      <c r="BE17" s="434"/>
      <c r="BF17" s="434"/>
      <c r="BG17" s="434"/>
      <c r="BH17" s="434"/>
      <c r="BI17" s="434"/>
      <c r="BJ17" s="434"/>
      <c r="BK17" s="434"/>
      <c r="BL17" s="434"/>
      <c r="BM17" s="435"/>
      <c r="BN17" s="419">
        <v>20301937</v>
      </c>
      <c r="BO17" s="420"/>
      <c r="BP17" s="420"/>
      <c r="BQ17" s="420"/>
      <c r="BR17" s="420"/>
      <c r="BS17" s="420"/>
      <c r="BT17" s="420"/>
      <c r="BU17" s="421"/>
      <c r="BV17" s="419">
        <v>19752955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154</v>
      </c>
      <c r="C18" s="470"/>
      <c r="D18" s="470"/>
      <c r="E18" s="471"/>
      <c r="F18" s="471"/>
      <c r="G18" s="471"/>
      <c r="H18" s="471"/>
      <c r="I18" s="471"/>
      <c r="J18" s="471"/>
      <c r="K18" s="471"/>
      <c r="L18" s="472">
        <v>284.88</v>
      </c>
      <c r="M18" s="472"/>
      <c r="N18" s="472"/>
      <c r="O18" s="472"/>
      <c r="P18" s="472"/>
      <c r="Q18" s="472"/>
      <c r="R18" s="473"/>
      <c r="S18" s="473"/>
      <c r="T18" s="473"/>
      <c r="U18" s="473"/>
      <c r="V18" s="474"/>
      <c r="W18" s="490"/>
      <c r="X18" s="491"/>
      <c r="Y18" s="491"/>
      <c r="Z18" s="491"/>
      <c r="AA18" s="491"/>
      <c r="AB18" s="515"/>
      <c r="AC18" s="389">
        <v>62.8</v>
      </c>
      <c r="AD18" s="390"/>
      <c r="AE18" s="390"/>
      <c r="AF18" s="390"/>
      <c r="AG18" s="475"/>
      <c r="AH18" s="389">
        <v>62.1</v>
      </c>
      <c r="AI18" s="390"/>
      <c r="AJ18" s="390"/>
      <c r="AK18" s="390"/>
      <c r="AL18" s="391"/>
      <c r="AM18" s="476"/>
      <c r="AN18" s="376"/>
      <c r="AO18" s="376"/>
      <c r="AP18" s="376"/>
      <c r="AQ18" s="376"/>
      <c r="AR18" s="376"/>
      <c r="AS18" s="376"/>
      <c r="AT18" s="377"/>
      <c r="AU18" s="477"/>
      <c r="AV18" s="478"/>
      <c r="AW18" s="478"/>
      <c r="AX18" s="478"/>
      <c r="AY18" s="433" t="s">
        <v>155</v>
      </c>
      <c r="AZ18" s="434"/>
      <c r="BA18" s="434"/>
      <c r="BB18" s="434"/>
      <c r="BC18" s="434"/>
      <c r="BD18" s="434"/>
      <c r="BE18" s="434"/>
      <c r="BF18" s="434"/>
      <c r="BG18" s="434"/>
      <c r="BH18" s="434"/>
      <c r="BI18" s="434"/>
      <c r="BJ18" s="434"/>
      <c r="BK18" s="434"/>
      <c r="BL18" s="434"/>
      <c r="BM18" s="435"/>
      <c r="BN18" s="419">
        <v>35172338</v>
      </c>
      <c r="BO18" s="420"/>
      <c r="BP18" s="420"/>
      <c r="BQ18" s="420"/>
      <c r="BR18" s="420"/>
      <c r="BS18" s="420"/>
      <c r="BT18" s="420"/>
      <c r="BU18" s="421"/>
      <c r="BV18" s="419">
        <v>34561230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156</v>
      </c>
      <c r="C19" s="470"/>
      <c r="D19" s="470"/>
      <c r="E19" s="471"/>
      <c r="F19" s="471"/>
      <c r="G19" s="471"/>
      <c r="H19" s="471"/>
      <c r="I19" s="471"/>
      <c r="J19" s="471"/>
      <c r="K19" s="471"/>
      <c r="L19" s="479">
        <v>460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157</v>
      </c>
      <c r="AZ19" s="434"/>
      <c r="BA19" s="434"/>
      <c r="BB19" s="434"/>
      <c r="BC19" s="434"/>
      <c r="BD19" s="434"/>
      <c r="BE19" s="434"/>
      <c r="BF19" s="434"/>
      <c r="BG19" s="434"/>
      <c r="BH19" s="434"/>
      <c r="BI19" s="434"/>
      <c r="BJ19" s="434"/>
      <c r="BK19" s="434"/>
      <c r="BL19" s="434"/>
      <c r="BM19" s="435"/>
      <c r="BN19" s="419">
        <v>43836818</v>
      </c>
      <c r="BO19" s="420"/>
      <c r="BP19" s="420"/>
      <c r="BQ19" s="420"/>
      <c r="BR19" s="420"/>
      <c r="BS19" s="420"/>
      <c r="BT19" s="420"/>
      <c r="BU19" s="421"/>
      <c r="BV19" s="419">
        <v>44031910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158</v>
      </c>
      <c r="C20" s="470"/>
      <c r="D20" s="470"/>
      <c r="E20" s="471"/>
      <c r="F20" s="471"/>
      <c r="G20" s="471"/>
      <c r="H20" s="471"/>
      <c r="I20" s="471"/>
      <c r="J20" s="471"/>
      <c r="K20" s="471"/>
      <c r="L20" s="479">
        <v>57519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159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160</v>
      </c>
      <c r="C22" s="396"/>
      <c r="D22" s="397"/>
      <c r="E22" s="404" t="s">
        <v>1</v>
      </c>
      <c r="F22" s="405"/>
      <c r="G22" s="405"/>
      <c r="H22" s="405"/>
      <c r="I22" s="405"/>
      <c r="J22" s="405"/>
      <c r="K22" s="406"/>
      <c r="L22" s="404" t="s">
        <v>161</v>
      </c>
      <c r="M22" s="405"/>
      <c r="N22" s="405"/>
      <c r="O22" s="405"/>
      <c r="P22" s="406"/>
      <c r="Q22" s="410" t="s">
        <v>162</v>
      </c>
      <c r="R22" s="411"/>
      <c r="S22" s="411"/>
      <c r="T22" s="411"/>
      <c r="U22" s="411"/>
      <c r="V22" s="412"/>
      <c r="W22" s="461" t="s">
        <v>163</v>
      </c>
      <c r="X22" s="396"/>
      <c r="Y22" s="397"/>
      <c r="Z22" s="404" t="s">
        <v>1</v>
      </c>
      <c r="AA22" s="405"/>
      <c r="AB22" s="405"/>
      <c r="AC22" s="405"/>
      <c r="AD22" s="405"/>
      <c r="AE22" s="405"/>
      <c r="AF22" s="405"/>
      <c r="AG22" s="406"/>
      <c r="AH22" s="422" t="s">
        <v>164</v>
      </c>
      <c r="AI22" s="405"/>
      <c r="AJ22" s="405"/>
      <c r="AK22" s="405"/>
      <c r="AL22" s="406"/>
      <c r="AM22" s="422" t="s">
        <v>165</v>
      </c>
      <c r="AN22" s="423"/>
      <c r="AO22" s="423"/>
      <c r="AP22" s="423"/>
      <c r="AQ22" s="423"/>
      <c r="AR22" s="424"/>
      <c r="AS22" s="410" t="s">
        <v>162</v>
      </c>
      <c r="AT22" s="411"/>
      <c r="AU22" s="411"/>
      <c r="AV22" s="411"/>
      <c r="AW22" s="411"/>
      <c r="AX22" s="428"/>
      <c r="AY22" s="445" t="s">
        <v>166</v>
      </c>
      <c r="AZ22" s="446"/>
      <c r="BA22" s="446"/>
      <c r="BB22" s="446"/>
      <c r="BC22" s="446"/>
      <c r="BD22" s="446"/>
      <c r="BE22" s="446"/>
      <c r="BF22" s="446"/>
      <c r="BG22" s="446"/>
      <c r="BH22" s="446"/>
      <c r="BI22" s="446"/>
      <c r="BJ22" s="446"/>
      <c r="BK22" s="446"/>
      <c r="BL22" s="446"/>
      <c r="BM22" s="447"/>
      <c r="BN22" s="448">
        <v>70233161</v>
      </c>
      <c r="BO22" s="449"/>
      <c r="BP22" s="449"/>
      <c r="BQ22" s="449"/>
      <c r="BR22" s="449"/>
      <c r="BS22" s="449"/>
      <c r="BT22" s="449"/>
      <c r="BU22" s="450"/>
      <c r="BV22" s="448">
        <v>75569650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167</v>
      </c>
      <c r="AZ23" s="434"/>
      <c r="BA23" s="434"/>
      <c r="BB23" s="434"/>
      <c r="BC23" s="434"/>
      <c r="BD23" s="434"/>
      <c r="BE23" s="434"/>
      <c r="BF23" s="434"/>
      <c r="BG23" s="434"/>
      <c r="BH23" s="434"/>
      <c r="BI23" s="434"/>
      <c r="BJ23" s="434"/>
      <c r="BK23" s="434"/>
      <c r="BL23" s="434"/>
      <c r="BM23" s="435"/>
      <c r="BN23" s="419">
        <v>36800055</v>
      </c>
      <c r="BO23" s="420"/>
      <c r="BP23" s="420"/>
      <c r="BQ23" s="420"/>
      <c r="BR23" s="420"/>
      <c r="BS23" s="420"/>
      <c r="BT23" s="420"/>
      <c r="BU23" s="421"/>
      <c r="BV23" s="419">
        <v>38750713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168</v>
      </c>
      <c r="F24" s="376"/>
      <c r="G24" s="376"/>
      <c r="H24" s="376"/>
      <c r="I24" s="376"/>
      <c r="J24" s="376"/>
      <c r="K24" s="377"/>
      <c r="L24" s="372">
        <v>1</v>
      </c>
      <c r="M24" s="373"/>
      <c r="N24" s="373"/>
      <c r="O24" s="373"/>
      <c r="P24" s="374"/>
      <c r="Q24" s="372">
        <v>9400</v>
      </c>
      <c r="R24" s="373"/>
      <c r="S24" s="373"/>
      <c r="T24" s="373"/>
      <c r="U24" s="373"/>
      <c r="V24" s="374"/>
      <c r="W24" s="462"/>
      <c r="X24" s="399"/>
      <c r="Y24" s="400"/>
      <c r="Z24" s="375" t="s">
        <v>169</v>
      </c>
      <c r="AA24" s="376"/>
      <c r="AB24" s="376"/>
      <c r="AC24" s="376"/>
      <c r="AD24" s="376"/>
      <c r="AE24" s="376"/>
      <c r="AF24" s="376"/>
      <c r="AG24" s="377"/>
      <c r="AH24" s="372">
        <v>920</v>
      </c>
      <c r="AI24" s="373"/>
      <c r="AJ24" s="373"/>
      <c r="AK24" s="373"/>
      <c r="AL24" s="374"/>
      <c r="AM24" s="372">
        <v>3054400</v>
      </c>
      <c r="AN24" s="373"/>
      <c r="AO24" s="373"/>
      <c r="AP24" s="373"/>
      <c r="AQ24" s="373"/>
      <c r="AR24" s="374"/>
      <c r="AS24" s="372">
        <v>3320</v>
      </c>
      <c r="AT24" s="373"/>
      <c r="AU24" s="373"/>
      <c r="AV24" s="373"/>
      <c r="AW24" s="373"/>
      <c r="AX24" s="432"/>
      <c r="AY24" s="392" t="s">
        <v>170</v>
      </c>
      <c r="AZ24" s="393"/>
      <c r="BA24" s="393"/>
      <c r="BB24" s="393"/>
      <c r="BC24" s="393"/>
      <c r="BD24" s="393"/>
      <c r="BE24" s="393"/>
      <c r="BF24" s="393"/>
      <c r="BG24" s="393"/>
      <c r="BH24" s="393"/>
      <c r="BI24" s="393"/>
      <c r="BJ24" s="393"/>
      <c r="BK24" s="393"/>
      <c r="BL24" s="393"/>
      <c r="BM24" s="394"/>
      <c r="BN24" s="419">
        <v>44421840</v>
      </c>
      <c r="BO24" s="420"/>
      <c r="BP24" s="420"/>
      <c r="BQ24" s="420"/>
      <c r="BR24" s="420"/>
      <c r="BS24" s="420"/>
      <c r="BT24" s="420"/>
      <c r="BU24" s="421"/>
      <c r="BV24" s="419">
        <v>48009270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171</v>
      </c>
      <c r="F25" s="376"/>
      <c r="G25" s="376"/>
      <c r="H25" s="376"/>
      <c r="I25" s="376"/>
      <c r="J25" s="376"/>
      <c r="K25" s="377"/>
      <c r="L25" s="372">
        <v>2</v>
      </c>
      <c r="M25" s="373"/>
      <c r="N25" s="373"/>
      <c r="O25" s="373"/>
      <c r="P25" s="374"/>
      <c r="Q25" s="372">
        <v>7800</v>
      </c>
      <c r="R25" s="373"/>
      <c r="S25" s="373"/>
      <c r="T25" s="373"/>
      <c r="U25" s="373"/>
      <c r="V25" s="374"/>
      <c r="W25" s="462"/>
      <c r="X25" s="399"/>
      <c r="Y25" s="400"/>
      <c r="Z25" s="375" t="s">
        <v>172</v>
      </c>
      <c r="AA25" s="376"/>
      <c r="AB25" s="376"/>
      <c r="AC25" s="376"/>
      <c r="AD25" s="376"/>
      <c r="AE25" s="376"/>
      <c r="AF25" s="376"/>
      <c r="AG25" s="377"/>
      <c r="AH25" s="372">
        <v>203</v>
      </c>
      <c r="AI25" s="373"/>
      <c r="AJ25" s="373"/>
      <c r="AK25" s="373"/>
      <c r="AL25" s="374"/>
      <c r="AM25" s="372">
        <v>656096</v>
      </c>
      <c r="AN25" s="373"/>
      <c r="AO25" s="373"/>
      <c r="AP25" s="373"/>
      <c r="AQ25" s="373"/>
      <c r="AR25" s="374"/>
      <c r="AS25" s="372">
        <v>3232</v>
      </c>
      <c r="AT25" s="373"/>
      <c r="AU25" s="373"/>
      <c r="AV25" s="373"/>
      <c r="AW25" s="373"/>
      <c r="AX25" s="432"/>
      <c r="AY25" s="445" t="s">
        <v>173</v>
      </c>
      <c r="AZ25" s="446"/>
      <c r="BA25" s="446"/>
      <c r="BB25" s="446"/>
      <c r="BC25" s="446"/>
      <c r="BD25" s="446"/>
      <c r="BE25" s="446"/>
      <c r="BF25" s="446"/>
      <c r="BG25" s="446"/>
      <c r="BH25" s="446"/>
      <c r="BI25" s="446"/>
      <c r="BJ25" s="446"/>
      <c r="BK25" s="446"/>
      <c r="BL25" s="446"/>
      <c r="BM25" s="447"/>
      <c r="BN25" s="448">
        <v>2155253</v>
      </c>
      <c r="BO25" s="449"/>
      <c r="BP25" s="449"/>
      <c r="BQ25" s="449"/>
      <c r="BR25" s="449"/>
      <c r="BS25" s="449"/>
      <c r="BT25" s="449"/>
      <c r="BU25" s="450"/>
      <c r="BV25" s="448">
        <v>2596165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174</v>
      </c>
      <c r="F26" s="376"/>
      <c r="G26" s="376"/>
      <c r="H26" s="376"/>
      <c r="I26" s="376"/>
      <c r="J26" s="376"/>
      <c r="K26" s="377"/>
      <c r="L26" s="372">
        <v>1</v>
      </c>
      <c r="M26" s="373"/>
      <c r="N26" s="373"/>
      <c r="O26" s="373"/>
      <c r="P26" s="374"/>
      <c r="Q26" s="372">
        <v>6800</v>
      </c>
      <c r="R26" s="373"/>
      <c r="S26" s="373"/>
      <c r="T26" s="373"/>
      <c r="U26" s="373"/>
      <c r="V26" s="374"/>
      <c r="W26" s="462"/>
      <c r="X26" s="399"/>
      <c r="Y26" s="400"/>
      <c r="Z26" s="375" t="s">
        <v>175</v>
      </c>
      <c r="AA26" s="430"/>
      <c r="AB26" s="430"/>
      <c r="AC26" s="430"/>
      <c r="AD26" s="430"/>
      <c r="AE26" s="430"/>
      <c r="AF26" s="430"/>
      <c r="AG26" s="431"/>
      <c r="AH26" s="372">
        <v>83</v>
      </c>
      <c r="AI26" s="373"/>
      <c r="AJ26" s="373"/>
      <c r="AK26" s="373"/>
      <c r="AL26" s="374"/>
      <c r="AM26" s="372">
        <v>262031</v>
      </c>
      <c r="AN26" s="373"/>
      <c r="AO26" s="373"/>
      <c r="AP26" s="373"/>
      <c r="AQ26" s="373"/>
      <c r="AR26" s="374"/>
      <c r="AS26" s="372">
        <v>3157</v>
      </c>
      <c r="AT26" s="373"/>
      <c r="AU26" s="373"/>
      <c r="AV26" s="373"/>
      <c r="AW26" s="373"/>
      <c r="AX26" s="432"/>
      <c r="AY26" s="459" t="s">
        <v>176</v>
      </c>
      <c r="AZ26" s="379"/>
      <c r="BA26" s="379"/>
      <c r="BB26" s="379"/>
      <c r="BC26" s="379"/>
      <c r="BD26" s="379"/>
      <c r="BE26" s="379"/>
      <c r="BF26" s="379"/>
      <c r="BG26" s="379"/>
      <c r="BH26" s="379"/>
      <c r="BI26" s="379"/>
      <c r="BJ26" s="379"/>
      <c r="BK26" s="379"/>
      <c r="BL26" s="379"/>
      <c r="BM26" s="460"/>
      <c r="BN26" s="419" t="s">
        <v>136</v>
      </c>
      <c r="BO26" s="420"/>
      <c r="BP26" s="420"/>
      <c r="BQ26" s="420"/>
      <c r="BR26" s="420"/>
      <c r="BS26" s="420"/>
      <c r="BT26" s="420"/>
      <c r="BU26" s="421"/>
      <c r="BV26" s="419" t="s">
        <v>128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177</v>
      </c>
      <c r="F27" s="376"/>
      <c r="G27" s="376"/>
      <c r="H27" s="376"/>
      <c r="I27" s="376"/>
      <c r="J27" s="376"/>
      <c r="K27" s="377"/>
      <c r="L27" s="372">
        <v>1</v>
      </c>
      <c r="M27" s="373"/>
      <c r="N27" s="373"/>
      <c r="O27" s="373"/>
      <c r="P27" s="374"/>
      <c r="Q27" s="372">
        <v>5200</v>
      </c>
      <c r="R27" s="373"/>
      <c r="S27" s="373"/>
      <c r="T27" s="373"/>
      <c r="U27" s="373"/>
      <c r="V27" s="374"/>
      <c r="W27" s="462"/>
      <c r="X27" s="399"/>
      <c r="Y27" s="400"/>
      <c r="Z27" s="375" t="s">
        <v>178</v>
      </c>
      <c r="AA27" s="376"/>
      <c r="AB27" s="376"/>
      <c r="AC27" s="376"/>
      <c r="AD27" s="376"/>
      <c r="AE27" s="376"/>
      <c r="AF27" s="376"/>
      <c r="AG27" s="377"/>
      <c r="AH27" s="372">
        <v>30</v>
      </c>
      <c r="AI27" s="373"/>
      <c r="AJ27" s="373"/>
      <c r="AK27" s="373"/>
      <c r="AL27" s="374"/>
      <c r="AM27" s="372">
        <v>101924</v>
      </c>
      <c r="AN27" s="373"/>
      <c r="AO27" s="373"/>
      <c r="AP27" s="373"/>
      <c r="AQ27" s="373"/>
      <c r="AR27" s="374"/>
      <c r="AS27" s="372">
        <v>3397</v>
      </c>
      <c r="AT27" s="373"/>
      <c r="AU27" s="373"/>
      <c r="AV27" s="373"/>
      <c r="AW27" s="373"/>
      <c r="AX27" s="432"/>
      <c r="AY27" s="456" t="s">
        <v>179</v>
      </c>
      <c r="AZ27" s="457"/>
      <c r="BA27" s="457"/>
      <c r="BB27" s="457"/>
      <c r="BC27" s="457"/>
      <c r="BD27" s="457"/>
      <c r="BE27" s="457"/>
      <c r="BF27" s="457"/>
      <c r="BG27" s="457"/>
      <c r="BH27" s="457"/>
      <c r="BI27" s="457"/>
      <c r="BJ27" s="457"/>
      <c r="BK27" s="457"/>
      <c r="BL27" s="457"/>
      <c r="BM27" s="458"/>
      <c r="BN27" s="453">
        <v>1933629</v>
      </c>
      <c r="BO27" s="454"/>
      <c r="BP27" s="454"/>
      <c r="BQ27" s="454"/>
      <c r="BR27" s="454"/>
      <c r="BS27" s="454"/>
      <c r="BT27" s="454"/>
      <c r="BU27" s="455"/>
      <c r="BV27" s="453">
        <v>1933613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180</v>
      </c>
      <c r="F28" s="376"/>
      <c r="G28" s="376"/>
      <c r="H28" s="376"/>
      <c r="I28" s="376"/>
      <c r="J28" s="376"/>
      <c r="K28" s="377"/>
      <c r="L28" s="372">
        <v>1</v>
      </c>
      <c r="M28" s="373"/>
      <c r="N28" s="373"/>
      <c r="O28" s="373"/>
      <c r="P28" s="374"/>
      <c r="Q28" s="372">
        <v>4800</v>
      </c>
      <c r="R28" s="373"/>
      <c r="S28" s="373"/>
      <c r="T28" s="373"/>
      <c r="U28" s="373"/>
      <c r="V28" s="374"/>
      <c r="W28" s="462"/>
      <c r="X28" s="399"/>
      <c r="Y28" s="400"/>
      <c r="Z28" s="375" t="s">
        <v>181</v>
      </c>
      <c r="AA28" s="376"/>
      <c r="AB28" s="376"/>
      <c r="AC28" s="376"/>
      <c r="AD28" s="376"/>
      <c r="AE28" s="376"/>
      <c r="AF28" s="376"/>
      <c r="AG28" s="377"/>
      <c r="AH28" s="372" t="s">
        <v>128</v>
      </c>
      <c r="AI28" s="373"/>
      <c r="AJ28" s="373"/>
      <c r="AK28" s="373"/>
      <c r="AL28" s="374"/>
      <c r="AM28" s="372" t="s">
        <v>136</v>
      </c>
      <c r="AN28" s="373"/>
      <c r="AO28" s="373"/>
      <c r="AP28" s="373"/>
      <c r="AQ28" s="373"/>
      <c r="AR28" s="374"/>
      <c r="AS28" s="372" t="s">
        <v>128</v>
      </c>
      <c r="AT28" s="373"/>
      <c r="AU28" s="373"/>
      <c r="AV28" s="373"/>
      <c r="AW28" s="373"/>
      <c r="AX28" s="432"/>
      <c r="AY28" s="436" t="s">
        <v>182</v>
      </c>
      <c r="AZ28" s="437"/>
      <c r="BA28" s="437"/>
      <c r="BB28" s="438"/>
      <c r="BC28" s="445" t="s">
        <v>49</v>
      </c>
      <c r="BD28" s="446"/>
      <c r="BE28" s="446"/>
      <c r="BF28" s="446"/>
      <c r="BG28" s="446"/>
      <c r="BH28" s="446"/>
      <c r="BI28" s="446"/>
      <c r="BJ28" s="446"/>
      <c r="BK28" s="446"/>
      <c r="BL28" s="446"/>
      <c r="BM28" s="447"/>
      <c r="BN28" s="448">
        <v>4791293</v>
      </c>
      <c r="BO28" s="449"/>
      <c r="BP28" s="449"/>
      <c r="BQ28" s="449"/>
      <c r="BR28" s="449"/>
      <c r="BS28" s="449"/>
      <c r="BT28" s="449"/>
      <c r="BU28" s="450"/>
      <c r="BV28" s="448">
        <v>4721176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183</v>
      </c>
      <c r="F29" s="376"/>
      <c r="G29" s="376"/>
      <c r="H29" s="376"/>
      <c r="I29" s="376"/>
      <c r="J29" s="376"/>
      <c r="K29" s="377"/>
      <c r="L29" s="372">
        <v>26</v>
      </c>
      <c r="M29" s="373"/>
      <c r="N29" s="373"/>
      <c r="O29" s="373"/>
      <c r="P29" s="374"/>
      <c r="Q29" s="372">
        <v>4500</v>
      </c>
      <c r="R29" s="373"/>
      <c r="S29" s="373"/>
      <c r="T29" s="373"/>
      <c r="U29" s="373"/>
      <c r="V29" s="374"/>
      <c r="W29" s="463"/>
      <c r="X29" s="464"/>
      <c r="Y29" s="465"/>
      <c r="Z29" s="375" t="s">
        <v>184</v>
      </c>
      <c r="AA29" s="376"/>
      <c r="AB29" s="376"/>
      <c r="AC29" s="376"/>
      <c r="AD29" s="376"/>
      <c r="AE29" s="376"/>
      <c r="AF29" s="376"/>
      <c r="AG29" s="377"/>
      <c r="AH29" s="372">
        <v>950</v>
      </c>
      <c r="AI29" s="373"/>
      <c r="AJ29" s="373"/>
      <c r="AK29" s="373"/>
      <c r="AL29" s="374"/>
      <c r="AM29" s="372">
        <v>3156324</v>
      </c>
      <c r="AN29" s="373"/>
      <c r="AO29" s="373"/>
      <c r="AP29" s="373"/>
      <c r="AQ29" s="373"/>
      <c r="AR29" s="374"/>
      <c r="AS29" s="372">
        <v>3322</v>
      </c>
      <c r="AT29" s="373"/>
      <c r="AU29" s="373"/>
      <c r="AV29" s="373"/>
      <c r="AW29" s="373"/>
      <c r="AX29" s="432"/>
      <c r="AY29" s="439"/>
      <c r="AZ29" s="440"/>
      <c r="BA29" s="440"/>
      <c r="BB29" s="441"/>
      <c r="BC29" s="433" t="s">
        <v>185</v>
      </c>
      <c r="BD29" s="434"/>
      <c r="BE29" s="434"/>
      <c r="BF29" s="434"/>
      <c r="BG29" s="434"/>
      <c r="BH29" s="434"/>
      <c r="BI29" s="434"/>
      <c r="BJ29" s="434"/>
      <c r="BK29" s="434"/>
      <c r="BL29" s="434"/>
      <c r="BM29" s="435"/>
      <c r="BN29" s="419">
        <v>1996656</v>
      </c>
      <c r="BO29" s="420"/>
      <c r="BP29" s="420"/>
      <c r="BQ29" s="420"/>
      <c r="BR29" s="420"/>
      <c r="BS29" s="420"/>
      <c r="BT29" s="420"/>
      <c r="BU29" s="421"/>
      <c r="BV29" s="419">
        <v>2395735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186</v>
      </c>
      <c r="X30" s="387"/>
      <c r="Y30" s="387"/>
      <c r="Z30" s="387"/>
      <c r="AA30" s="387"/>
      <c r="AB30" s="387"/>
      <c r="AC30" s="387"/>
      <c r="AD30" s="387"/>
      <c r="AE30" s="387"/>
      <c r="AF30" s="387"/>
      <c r="AG30" s="388"/>
      <c r="AH30" s="389">
        <v>100.5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10455336</v>
      </c>
      <c r="BO30" s="454"/>
      <c r="BP30" s="454"/>
      <c r="BQ30" s="454"/>
      <c r="BR30" s="454"/>
      <c r="BS30" s="454"/>
      <c r="BT30" s="454"/>
      <c r="BU30" s="455"/>
      <c r="BV30" s="453">
        <v>9779818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187</v>
      </c>
      <c r="D32" s="378"/>
      <c r="E32" s="378"/>
      <c r="F32" s="378"/>
      <c r="G32" s="378"/>
      <c r="H32" s="378"/>
      <c r="I32" s="378"/>
      <c r="J32" s="378"/>
      <c r="K32" s="378"/>
      <c r="L32" s="378"/>
      <c r="M32" s="378"/>
      <c r="N32" s="378"/>
      <c r="O32" s="378"/>
      <c r="P32" s="378"/>
      <c r="Q32" s="378"/>
      <c r="R32" s="378"/>
      <c r="S32" s="378"/>
      <c r="U32" s="379" t="s">
        <v>188</v>
      </c>
      <c r="V32" s="379"/>
      <c r="W32" s="379"/>
      <c r="X32" s="379"/>
      <c r="Y32" s="379"/>
      <c r="Z32" s="379"/>
      <c r="AA32" s="379"/>
      <c r="AB32" s="379"/>
      <c r="AC32" s="379"/>
      <c r="AD32" s="379"/>
      <c r="AE32" s="379"/>
      <c r="AF32" s="379"/>
      <c r="AG32" s="379"/>
      <c r="AH32" s="379"/>
      <c r="AI32" s="379"/>
      <c r="AJ32" s="379"/>
      <c r="AK32" s="379"/>
      <c r="AM32" s="379" t="s">
        <v>189</v>
      </c>
      <c r="AN32" s="379"/>
      <c r="AO32" s="379"/>
      <c r="AP32" s="379"/>
      <c r="AQ32" s="379"/>
      <c r="AR32" s="379"/>
      <c r="AS32" s="379"/>
      <c r="AT32" s="379"/>
      <c r="AU32" s="379"/>
      <c r="AV32" s="379"/>
      <c r="AW32" s="379"/>
      <c r="AX32" s="379"/>
      <c r="AY32" s="379"/>
      <c r="AZ32" s="379"/>
      <c r="BA32" s="379"/>
      <c r="BB32" s="379"/>
      <c r="BC32" s="379"/>
      <c r="BE32" s="379" t="s">
        <v>190</v>
      </c>
      <c r="BF32" s="379"/>
      <c r="BG32" s="379"/>
      <c r="BH32" s="379"/>
      <c r="BI32" s="379"/>
      <c r="BJ32" s="379"/>
      <c r="BK32" s="379"/>
      <c r="BL32" s="379"/>
      <c r="BM32" s="379"/>
      <c r="BN32" s="379"/>
      <c r="BO32" s="379"/>
      <c r="BP32" s="379"/>
      <c r="BQ32" s="379"/>
      <c r="BR32" s="379"/>
      <c r="BS32" s="379"/>
      <c r="BT32" s="379"/>
      <c r="BU32" s="379"/>
      <c r="BW32" s="379" t="s">
        <v>191</v>
      </c>
      <c r="BX32" s="379"/>
      <c r="BY32" s="379"/>
      <c r="BZ32" s="379"/>
      <c r="CA32" s="379"/>
      <c r="CB32" s="379"/>
      <c r="CC32" s="379"/>
      <c r="CD32" s="379"/>
      <c r="CE32" s="379"/>
      <c r="CF32" s="379"/>
      <c r="CG32" s="379"/>
      <c r="CH32" s="379"/>
      <c r="CI32" s="379"/>
      <c r="CJ32" s="379"/>
      <c r="CK32" s="379"/>
      <c r="CL32" s="379"/>
      <c r="CM32" s="379"/>
      <c r="CO32" s="379" t="s">
        <v>192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193</v>
      </c>
      <c r="D33" s="371"/>
      <c r="E33" s="370" t="s">
        <v>194</v>
      </c>
      <c r="F33" s="370"/>
      <c r="G33" s="370"/>
      <c r="H33" s="370"/>
      <c r="I33" s="370"/>
      <c r="J33" s="370"/>
      <c r="K33" s="370"/>
      <c r="L33" s="370"/>
      <c r="M33" s="370"/>
      <c r="N33" s="370"/>
      <c r="O33" s="370"/>
      <c r="P33" s="370"/>
      <c r="Q33" s="370"/>
      <c r="R33" s="370"/>
      <c r="S33" s="370"/>
      <c r="T33" s="206"/>
      <c r="U33" s="371" t="s">
        <v>195</v>
      </c>
      <c r="V33" s="371"/>
      <c r="W33" s="370" t="s">
        <v>194</v>
      </c>
      <c r="X33" s="370"/>
      <c r="Y33" s="370"/>
      <c r="Z33" s="370"/>
      <c r="AA33" s="370"/>
      <c r="AB33" s="370"/>
      <c r="AC33" s="370"/>
      <c r="AD33" s="370"/>
      <c r="AE33" s="370"/>
      <c r="AF33" s="370"/>
      <c r="AG33" s="370"/>
      <c r="AH33" s="370"/>
      <c r="AI33" s="370"/>
      <c r="AJ33" s="370"/>
      <c r="AK33" s="370"/>
      <c r="AL33" s="206"/>
      <c r="AM33" s="371" t="s">
        <v>195</v>
      </c>
      <c r="AN33" s="371"/>
      <c r="AO33" s="370" t="s">
        <v>194</v>
      </c>
      <c r="AP33" s="370"/>
      <c r="AQ33" s="370"/>
      <c r="AR33" s="370"/>
      <c r="AS33" s="370"/>
      <c r="AT33" s="370"/>
      <c r="AU33" s="370"/>
      <c r="AV33" s="370"/>
      <c r="AW33" s="370"/>
      <c r="AX33" s="370"/>
      <c r="AY33" s="370"/>
      <c r="AZ33" s="370"/>
      <c r="BA33" s="370"/>
      <c r="BB33" s="370"/>
      <c r="BC33" s="370"/>
      <c r="BD33" s="207"/>
      <c r="BE33" s="370" t="s">
        <v>196</v>
      </c>
      <c r="BF33" s="370"/>
      <c r="BG33" s="370" t="s">
        <v>197</v>
      </c>
      <c r="BH33" s="370"/>
      <c r="BI33" s="370"/>
      <c r="BJ33" s="370"/>
      <c r="BK33" s="370"/>
      <c r="BL33" s="370"/>
      <c r="BM33" s="370"/>
      <c r="BN33" s="370"/>
      <c r="BO33" s="370"/>
      <c r="BP33" s="370"/>
      <c r="BQ33" s="370"/>
      <c r="BR33" s="370"/>
      <c r="BS33" s="370"/>
      <c r="BT33" s="370"/>
      <c r="BU33" s="370"/>
      <c r="BV33" s="207"/>
      <c r="BW33" s="371" t="s">
        <v>196</v>
      </c>
      <c r="BX33" s="371"/>
      <c r="BY33" s="370" t="s">
        <v>198</v>
      </c>
      <c r="BZ33" s="370"/>
      <c r="CA33" s="370"/>
      <c r="CB33" s="370"/>
      <c r="CC33" s="370"/>
      <c r="CD33" s="370"/>
      <c r="CE33" s="370"/>
      <c r="CF33" s="370"/>
      <c r="CG33" s="370"/>
      <c r="CH33" s="370"/>
      <c r="CI33" s="370"/>
      <c r="CJ33" s="370"/>
      <c r="CK33" s="370"/>
      <c r="CL33" s="370"/>
      <c r="CM33" s="370"/>
      <c r="CN33" s="206"/>
      <c r="CO33" s="371" t="s">
        <v>193</v>
      </c>
      <c r="CP33" s="371"/>
      <c r="CQ33" s="370" t="s">
        <v>199</v>
      </c>
      <c r="CR33" s="370"/>
      <c r="CS33" s="370"/>
      <c r="CT33" s="370"/>
      <c r="CU33" s="370"/>
      <c r="CV33" s="370"/>
      <c r="CW33" s="370"/>
      <c r="CX33" s="370"/>
      <c r="CY33" s="370"/>
      <c r="CZ33" s="370"/>
      <c r="DA33" s="370"/>
      <c r="DB33" s="370"/>
      <c r="DC33" s="370"/>
      <c r="DD33" s="370"/>
      <c r="DE33" s="370"/>
      <c r="DF33" s="206"/>
      <c r="DG33" s="369" t="s">
        <v>200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IF('各会計、関係団体の財政状況及び健全化判断比率'!B35="","",'各会計、関係団体の財政状況及び健全化判断比率'!B35)</f>
        <v>千光寺山索道事業特別会計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尾道ウォーターフロント開発株式会社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港湾事業特別会計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駐車場事業特別会計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IF('各会計、関係団体の財政状況及び健全化判断比率'!B36="","",'各会計、関係団体の財政状況及び健全化判断比率'!B36)</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後期高齢者医療広域連合（特別会計）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おのみち渡し船株式会社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夜間救急診療所事業特別会計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f t="shared" si="1"/>
        <v>13</v>
      </c>
      <c r="BF36" s="367"/>
      <c r="BG36" s="368" t="str">
        <f>IF('各会計、関係団体の財政状況及び健全化判断比率'!B37="","",'各会計、関係団体の財政状況及び健全化判断比率'!B37)</f>
        <v>漁業集落排水事業特別会計</v>
      </c>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尾道駅前都市開発株式会社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14</v>
      </c>
      <c r="BF37" s="367"/>
      <c r="BG37" s="368" t="str">
        <f>IF('各会計、関係団体の財政状況及び健全化判断比率'!B38="","",'各会計、関係団体の財政状況及び健全化判断比率'!B38)</f>
        <v>渡船事業特別会計</v>
      </c>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尾道観光協会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芸予汽船株式会社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公立大学法人尾道市立大学</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23</v>
      </c>
      <c r="CP40" s="367"/>
      <c r="CQ40" s="368" t="str">
        <f>IF('各会計、関係団体の財政状況及び健全化判断比率'!BS13="","",'各会計、関係団体の財政状況及び健全化判断比率'!BS13)</f>
        <v>おのみちバス株式会社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24</v>
      </c>
      <c r="CP41" s="367"/>
      <c r="CQ41" s="368" t="str">
        <f>IF('各会計、関係団体の財政状況及び健全化判断比率'!BS14="","",'各会計、関係団体の財政状況及び健全化判断比率'!BS14)</f>
        <v>公益財団法人　平山郁夫美術館</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201</v>
      </c>
      <c r="E46" s="364" t="s">
        <v>202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208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209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SPMmayM7ZIRauXMM5YSlLbCIceaEHv8+Z/pALYlYaRyI6YZoKx0ThIVyRakrZg5waUxpafZ2AU5uAd1oNjcUA==" saltValue="qTPDi+SGGA7vm3BOINjBh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1" t="s">
        <v>577</v>
      </c>
      <c r="D34" s="1151"/>
      <c r="E34" s="1152"/>
      <c r="F34" s="32">
        <v>13.94</v>
      </c>
      <c r="G34" s="33">
        <v>13.26</v>
      </c>
      <c r="H34" s="33">
        <v>13.32</v>
      </c>
      <c r="I34" s="33">
        <v>14.49</v>
      </c>
      <c r="J34" s="34">
        <v>16.010000000000002</v>
      </c>
      <c r="K34" s="22"/>
      <c r="L34" s="22"/>
      <c r="M34" s="22"/>
      <c r="N34" s="22"/>
      <c r="O34" s="22"/>
      <c r="P34" s="22"/>
    </row>
    <row r="35" spans="1:16" ht="39" customHeight="1" x14ac:dyDescent="0.15">
      <c r="A35" s="22"/>
      <c r="B35" s="35"/>
      <c r="C35" s="1145" t="s">
        <v>578</v>
      </c>
      <c r="D35" s="1146"/>
      <c r="E35" s="1147"/>
      <c r="F35" s="36">
        <v>8.82</v>
      </c>
      <c r="G35" s="37">
        <v>8.5500000000000007</v>
      </c>
      <c r="H35" s="37">
        <v>7.71</v>
      </c>
      <c r="I35" s="37">
        <v>7.22</v>
      </c>
      <c r="J35" s="38">
        <v>7.46</v>
      </c>
      <c r="K35" s="22"/>
      <c r="L35" s="22"/>
      <c r="M35" s="22"/>
      <c r="N35" s="22"/>
      <c r="O35" s="22"/>
      <c r="P35" s="22"/>
    </row>
    <row r="36" spans="1:16" ht="39" customHeight="1" x14ac:dyDescent="0.15">
      <c r="A36" s="22"/>
      <c r="B36" s="35"/>
      <c r="C36" s="1145" t="s">
        <v>579</v>
      </c>
      <c r="D36" s="1146"/>
      <c r="E36" s="1147"/>
      <c r="F36" s="36">
        <v>0.51</v>
      </c>
      <c r="G36" s="37">
        <v>0.89</v>
      </c>
      <c r="H36" s="37">
        <v>0.77</v>
      </c>
      <c r="I36" s="37">
        <v>2.48</v>
      </c>
      <c r="J36" s="38">
        <v>1.07</v>
      </c>
      <c r="K36" s="22"/>
      <c r="L36" s="22"/>
      <c r="M36" s="22"/>
      <c r="N36" s="22"/>
      <c r="O36" s="22"/>
      <c r="P36" s="22"/>
    </row>
    <row r="37" spans="1:16" ht="39" customHeight="1" x14ac:dyDescent="0.15">
      <c r="A37" s="22"/>
      <c r="B37" s="35"/>
      <c r="C37" s="1145" t="s">
        <v>580</v>
      </c>
      <c r="D37" s="1146"/>
      <c r="E37" s="1147"/>
      <c r="F37" s="36">
        <v>0.46</v>
      </c>
      <c r="G37" s="37">
        <v>0.57999999999999996</v>
      </c>
      <c r="H37" s="37">
        <v>0.42</v>
      </c>
      <c r="I37" s="37">
        <v>0.76</v>
      </c>
      <c r="J37" s="38">
        <v>1.07</v>
      </c>
      <c r="K37" s="22"/>
      <c r="L37" s="22"/>
      <c r="M37" s="22"/>
      <c r="N37" s="22"/>
      <c r="O37" s="22"/>
      <c r="P37" s="22"/>
    </row>
    <row r="38" spans="1:16" ht="39" customHeight="1" x14ac:dyDescent="0.15">
      <c r="A38" s="22"/>
      <c r="B38" s="35"/>
      <c r="C38" s="1145" t="s">
        <v>581</v>
      </c>
      <c r="D38" s="1146"/>
      <c r="E38" s="1147"/>
      <c r="F38" s="36" t="s">
        <v>528</v>
      </c>
      <c r="G38" s="37">
        <v>0.33</v>
      </c>
      <c r="H38" s="37">
        <v>0.55000000000000004</v>
      </c>
      <c r="I38" s="37">
        <v>0.67</v>
      </c>
      <c r="J38" s="38">
        <v>0.65</v>
      </c>
      <c r="K38" s="22"/>
      <c r="L38" s="22"/>
      <c r="M38" s="22"/>
      <c r="N38" s="22"/>
      <c r="O38" s="22"/>
      <c r="P38" s="22"/>
    </row>
    <row r="39" spans="1:16" ht="39" customHeight="1" x14ac:dyDescent="0.15">
      <c r="A39" s="22"/>
      <c r="B39" s="35"/>
      <c r="C39" s="1145" t="s">
        <v>582</v>
      </c>
      <c r="D39" s="1146"/>
      <c r="E39" s="1147"/>
      <c r="F39" s="36">
        <v>0.12</v>
      </c>
      <c r="G39" s="37">
        <v>0.35</v>
      </c>
      <c r="H39" s="37">
        <v>0.22</v>
      </c>
      <c r="I39" s="37">
        <v>0.16</v>
      </c>
      <c r="J39" s="38">
        <v>0.18</v>
      </c>
      <c r="K39" s="22"/>
      <c r="L39" s="22"/>
      <c r="M39" s="22"/>
      <c r="N39" s="22"/>
      <c r="O39" s="22"/>
      <c r="P39" s="22"/>
    </row>
    <row r="40" spans="1:16" ht="39" customHeight="1" x14ac:dyDescent="0.15">
      <c r="A40" s="22"/>
      <c r="B40" s="35"/>
      <c r="C40" s="1145" t="s">
        <v>583</v>
      </c>
      <c r="D40" s="1146"/>
      <c r="E40" s="1147"/>
      <c r="F40" s="36">
        <v>0.13</v>
      </c>
      <c r="G40" s="37">
        <v>0.13</v>
      </c>
      <c r="H40" s="37">
        <v>0.14000000000000001</v>
      </c>
      <c r="I40" s="37">
        <v>0.14000000000000001</v>
      </c>
      <c r="J40" s="38">
        <v>0.14000000000000001</v>
      </c>
      <c r="K40" s="22"/>
      <c r="L40" s="22"/>
      <c r="M40" s="22"/>
      <c r="N40" s="22"/>
      <c r="O40" s="22"/>
      <c r="P40" s="22"/>
    </row>
    <row r="41" spans="1:16" ht="39" customHeight="1" x14ac:dyDescent="0.15">
      <c r="A41" s="22"/>
      <c r="B41" s="35"/>
      <c r="C41" s="1145" t="s">
        <v>584</v>
      </c>
      <c r="D41" s="1146"/>
      <c r="E41" s="1147"/>
      <c r="F41" s="36">
        <v>0.04</v>
      </c>
      <c r="G41" s="37">
        <v>0.05</v>
      </c>
      <c r="H41" s="37">
        <v>0.03</v>
      </c>
      <c r="I41" s="37">
        <v>0.02</v>
      </c>
      <c r="J41" s="38">
        <v>0.04</v>
      </c>
      <c r="K41" s="22"/>
      <c r="L41" s="22"/>
      <c r="M41" s="22"/>
      <c r="N41" s="22"/>
      <c r="O41" s="22"/>
      <c r="P41" s="22"/>
    </row>
    <row r="42" spans="1:16" ht="39" customHeight="1" x14ac:dyDescent="0.15">
      <c r="A42" s="22"/>
      <c r="B42" s="39"/>
      <c r="C42" s="1145" t="s">
        <v>585</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586</v>
      </c>
      <c r="D43" s="1149"/>
      <c r="E43" s="1150"/>
      <c r="F43" s="41">
        <v>0.12</v>
      </c>
      <c r="G43" s="42">
        <v>0</v>
      </c>
      <c r="H43" s="42">
        <v>0</v>
      </c>
      <c r="I43" s="42">
        <v>0</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1b8Is25cv2NLXgNx6vwnCy3CsBHwVgHGIUMHp/TP86DwiLkBu+JhzmlkX2Q6/oRaGJgk0f1jFytyrXigXz0lg==" saltValue="AyHtG1HOtXBcmLzHlH09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6858</v>
      </c>
      <c r="L45" s="60">
        <v>7180</v>
      </c>
      <c r="M45" s="60">
        <v>7333</v>
      </c>
      <c r="N45" s="60">
        <v>7797</v>
      </c>
      <c r="O45" s="61">
        <v>8133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528</v>
      </c>
      <c r="L46" s="64" t="s">
        <v>528</v>
      </c>
      <c r="M46" s="64" t="s">
        <v>528</v>
      </c>
      <c r="N46" s="64" t="s">
        <v>528</v>
      </c>
      <c r="O46" s="65" t="s">
        <v>528</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528</v>
      </c>
      <c r="L47" s="64" t="s">
        <v>528</v>
      </c>
      <c r="M47" s="64" t="s">
        <v>528</v>
      </c>
      <c r="N47" s="64" t="s">
        <v>528</v>
      </c>
      <c r="O47" s="65" t="s">
        <v>528</v>
      </c>
      <c r="P47" s="48"/>
      <c r="Q47" s="48"/>
      <c r="R47" s="48"/>
      <c r="S47" s="48"/>
      <c r="T47" s="48"/>
      <c r="U47" s="48"/>
    </row>
    <row r="48" spans="1:21" ht="30.75" customHeight="1" x14ac:dyDescent="0.15">
      <c r="A48" s="48"/>
      <c r="B48" s="1178"/>
      <c r="C48" s="1179"/>
      <c r="D48" s="62"/>
      <c r="E48" s="1155" t="s">
        <v>14</v>
      </c>
      <c r="F48" s="1155"/>
      <c r="G48" s="1155"/>
      <c r="H48" s="1155"/>
      <c r="I48" s="1155"/>
      <c r="J48" s="1156"/>
      <c r="K48" s="63">
        <v>1175</v>
      </c>
      <c r="L48" s="64">
        <v>1111</v>
      </c>
      <c r="M48" s="64">
        <v>1164</v>
      </c>
      <c r="N48" s="64">
        <v>1135</v>
      </c>
      <c r="O48" s="65">
        <v>1068</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528</v>
      </c>
      <c r="L49" s="64" t="s">
        <v>528</v>
      </c>
      <c r="M49" s="64" t="s">
        <v>528</v>
      </c>
      <c r="N49" s="64" t="s">
        <v>528</v>
      </c>
      <c r="O49" s="65" t="s">
        <v>528</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528</v>
      </c>
      <c r="L50" s="64" t="s">
        <v>528</v>
      </c>
      <c r="M50" s="64" t="s">
        <v>528</v>
      </c>
      <c r="N50" s="64" t="s">
        <v>528</v>
      </c>
      <c r="O50" s="65" t="s">
        <v>528</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528</v>
      </c>
      <c r="L51" s="64">
        <v>0</v>
      </c>
      <c r="M51" s="64" t="s">
        <v>528</v>
      </c>
      <c r="N51" s="64" t="s">
        <v>528</v>
      </c>
      <c r="O51" s="65" t="s">
        <v>528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6206</v>
      </c>
      <c r="L52" s="64">
        <v>6376</v>
      </c>
      <c r="M52" s="64">
        <v>6436</v>
      </c>
      <c r="N52" s="64">
        <v>6739</v>
      </c>
      <c r="O52" s="65">
        <v>6674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1827</v>
      </c>
      <c r="L53" s="69">
        <v>1915</v>
      </c>
      <c r="M53" s="69">
        <v>2061</v>
      </c>
      <c r="N53" s="69">
        <v>2193</v>
      </c>
      <c r="O53" s="70">
        <v>2527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y0bNsbKVF+O+h//DvbzdxcYNxe0cZZWYLGIeure1iuxa1ROpUoYnaVRi8JtLXjcxxHOj8XN16ITJ1SDpH3aCQ==" saltValue="V61/JKHqt7ZdaCc9XC2rE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569</v>
      </c>
      <c r="J40" s="103" t="s">
        <v>570</v>
      </c>
      <c r="K40" s="103" t="s">
        <v>571</v>
      </c>
      <c r="L40" s="103" t="s">
        <v>572</v>
      </c>
      <c r="M40" s="104" t="s">
        <v>573</v>
      </c>
    </row>
    <row r="41" spans="2:13" ht="27.75" customHeight="1" x14ac:dyDescent="0.15">
      <c r="B41" s="1196" t="s">
        <v>31</v>
      </c>
      <c r="C41" s="1197"/>
      <c r="D41" s="105"/>
      <c r="E41" s="1198" t="s">
        <v>32</v>
      </c>
      <c r="F41" s="1198"/>
      <c r="G41" s="1198"/>
      <c r="H41" s="1199"/>
      <c r="I41" s="355">
        <v>73361</v>
      </c>
      <c r="J41" s="356">
        <v>78205</v>
      </c>
      <c r="K41" s="356">
        <v>77572</v>
      </c>
      <c r="L41" s="356">
        <v>75570</v>
      </c>
      <c r="M41" s="357">
        <v>70233</v>
      </c>
    </row>
    <row r="42" spans="2:13" ht="27.75" customHeight="1" x14ac:dyDescent="0.15">
      <c r="B42" s="1186"/>
      <c r="C42" s="1187"/>
      <c r="D42" s="106"/>
      <c r="E42" s="1190" t="s">
        <v>33</v>
      </c>
      <c r="F42" s="1190"/>
      <c r="G42" s="1190"/>
      <c r="H42" s="1191"/>
      <c r="I42" s="358" t="s">
        <v>528</v>
      </c>
      <c r="J42" s="359" t="s">
        <v>528</v>
      </c>
      <c r="K42" s="359" t="s">
        <v>528</v>
      </c>
      <c r="L42" s="359" t="s">
        <v>528</v>
      </c>
      <c r="M42" s="360" t="s">
        <v>528</v>
      </c>
    </row>
    <row r="43" spans="2:13" ht="27.75" customHeight="1" x14ac:dyDescent="0.15">
      <c r="B43" s="1186"/>
      <c r="C43" s="1187"/>
      <c r="D43" s="106"/>
      <c r="E43" s="1190" t="s">
        <v>34</v>
      </c>
      <c r="F43" s="1190"/>
      <c r="G43" s="1190"/>
      <c r="H43" s="1191"/>
      <c r="I43" s="358">
        <v>14353</v>
      </c>
      <c r="J43" s="359">
        <v>13235</v>
      </c>
      <c r="K43" s="359">
        <v>12867</v>
      </c>
      <c r="L43" s="359">
        <v>12371</v>
      </c>
      <c r="M43" s="360">
        <v>11618</v>
      </c>
    </row>
    <row r="44" spans="2:13" ht="27.75" customHeight="1" x14ac:dyDescent="0.15">
      <c r="B44" s="1186"/>
      <c r="C44" s="1187"/>
      <c r="D44" s="106"/>
      <c r="E44" s="1190" t="s">
        <v>35</v>
      </c>
      <c r="F44" s="1190"/>
      <c r="G44" s="1190"/>
      <c r="H44" s="1191"/>
      <c r="I44" s="358" t="s">
        <v>528</v>
      </c>
      <c r="J44" s="359" t="s">
        <v>528</v>
      </c>
      <c r="K44" s="359" t="s">
        <v>528</v>
      </c>
      <c r="L44" s="359" t="s">
        <v>528</v>
      </c>
      <c r="M44" s="360" t="s">
        <v>528</v>
      </c>
    </row>
    <row r="45" spans="2:13" ht="27.75" customHeight="1" x14ac:dyDescent="0.15">
      <c r="B45" s="1186"/>
      <c r="C45" s="1187"/>
      <c r="D45" s="106"/>
      <c r="E45" s="1190" t="s">
        <v>36</v>
      </c>
      <c r="F45" s="1190"/>
      <c r="G45" s="1190"/>
      <c r="H45" s="1191"/>
      <c r="I45" s="358">
        <v>9563</v>
      </c>
      <c r="J45" s="359">
        <v>8991</v>
      </c>
      <c r="K45" s="359">
        <v>8762</v>
      </c>
      <c r="L45" s="359">
        <v>8824</v>
      </c>
      <c r="M45" s="360">
        <v>8917</v>
      </c>
    </row>
    <row r="46" spans="2:13" ht="27.75" customHeight="1" x14ac:dyDescent="0.15">
      <c r="B46" s="1186"/>
      <c r="C46" s="1187"/>
      <c r="D46" s="107"/>
      <c r="E46" s="1190" t="s">
        <v>37</v>
      </c>
      <c r="F46" s="1190"/>
      <c r="G46" s="1190"/>
      <c r="H46" s="1191"/>
      <c r="I46" s="358" t="s">
        <v>528</v>
      </c>
      <c r="J46" s="359" t="s">
        <v>528</v>
      </c>
      <c r="K46" s="359" t="s">
        <v>528</v>
      </c>
      <c r="L46" s="359" t="s">
        <v>528</v>
      </c>
      <c r="M46" s="360" t="s">
        <v>528</v>
      </c>
    </row>
    <row r="47" spans="2:13" ht="27.75" customHeight="1" x14ac:dyDescent="0.15">
      <c r="B47" s="1186"/>
      <c r="C47" s="1187"/>
      <c r="D47" s="108"/>
      <c r="E47" s="1200" t="s">
        <v>38</v>
      </c>
      <c r="F47" s="1201"/>
      <c r="G47" s="1201"/>
      <c r="H47" s="1202"/>
      <c r="I47" s="358" t="s">
        <v>528</v>
      </c>
      <c r="J47" s="359" t="s">
        <v>528</v>
      </c>
      <c r="K47" s="359" t="s">
        <v>528</v>
      </c>
      <c r="L47" s="359" t="s">
        <v>528</v>
      </c>
      <c r="M47" s="360" t="s">
        <v>528</v>
      </c>
    </row>
    <row r="48" spans="2:13" ht="27.75" customHeight="1" x14ac:dyDescent="0.15">
      <c r="B48" s="1186"/>
      <c r="C48" s="1187"/>
      <c r="D48" s="106"/>
      <c r="E48" s="1190" t="s">
        <v>39</v>
      </c>
      <c r="F48" s="1190"/>
      <c r="G48" s="1190"/>
      <c r="H48" s="1191"/>
      <c r="I48" s="358" t="s">
        <v>528</v>
      </c>
      <c r="J48" s="359" t="s">
        <v>528</v>
      </c>
      <c r="K48" s="359" t="s">
        <v>528</v>
      </c>
      <c r="L48" s="359" t="s">
        <v>528</v>
      </c>
      <c r="M48" s="360" t="s">
        <v>528</v>
      </c>
    </row>
    <row r="49" spans="2:13" ht="27.75" customHeight="1" x14ac:dyDescent="0.15">
      <c r="B49" s="1188"/>
      <c r="C49" s="1189"/>
      <c r="D49" s="106"/>
      <c r="E49" s="1190" t="s">
        <v>40</v>
      </c>
      <c r="F49" s="1190"/>
      <c r="G49" s="1190"/>
      <c r="H49" s="1191"/>
      <c r="I49" s="358" t="s">
        <v>528</v>
      </c>
      <c r="J49" s="359" t="s">
        <v>528</v>
      </c>
      <c r="K49" s="359" t="s">
        <v>528</v>
      </c>
      <c r="L49" s="359" t="s">
        <v>528</v>
      </c>
      <c r="M49" s="360" t="s">
        <v>528</v>
      </c>
    </row>
    <row r="50" spans="2:13" ht="27.75" customHeight="1" x14ac:dyDescent="0.15">
      <c r="B50" s="1184" t="s">
        <v>41</v>
      </c>
      <c r="C50" s="1185"/>
      <c r="D50" s="109"/>
      <c r="E50" s="1190" t="s">
        <v>42</v>
      </c>
      <c r="F50" s="1190"/>
      <c r="G50" s="1190"/>
      <c r="H50" s="1191"/>
      <c r="I50" s="358">
        <v>15174</v>
      </c>
      <c r="J50" s="359">
        <v>13851</v>
      </c>
      <c r="K50" s="359">
        <v>14265</v>
      </c>
      <c r="L50" s="359">
        <v>16813</v>
      </c>
      <c r="M50" s="360">
        <v>17004</v>
      </c>
    </row>
    <row r="51" spans="2:13" ht="27.75" customHeight="1" x14ac:dyDescent="0.15">
      <c r="B51" s="1186"/>
      <c r="C51" s="1187"/>
      <c r="D51" s="106"/>
      <c r="E51" s="1190" t="s">
        <v>43</v>
      </c>
      <c r="F51" s="1190"/>
      <c r="G51" s="1190"/>
      <c r="H51" s="1191"/>
      <c r="I51" s="358">
        <v>12112</v>
      </c>
      <c r="J51" s="359">
        <v>12434</v>
      </c>
      <c r="K51" s="359">
        <v>12046</v>
      </c>
      <c r="L51" s="359">
        <v>11607</v>
      </c>
      <c r="M51" s="360">
        <v>10938</v>
      </c>
    </row>
    <row r="52" spans="2:13" ht="27.75" customHeight="1" x14ac:dyDescent="0.15">
      <c r="B52" s="1188"/>
      <c r="C52" s="1189"/>
      <c r="D52" s="106"/>
      <c r="E52" s="1190" t="s">
        <v>44</v>
      </c>
      <c r="F52" s="1190"/>
      <c r="G52" s="1190"/>
      <c r="H52" s="1191"/>
      <c r="I52" s="358">
        <v>59574</v>
      </c>
      <c r="J52" s="359">
        <v>63890</v>
      </c>
      <c r="K52" s="359">
        <v>63723</v>
      </c>
      <c r="L52" s="359">
        <v>62649</v>
      </c>
      <c r="M52" s="360">
        <v>59051</v>
      </c>
    </row>
    <row r="53" spans="2:13" ht="27.75" customHeight="1" thickBot="1" x14ac:dyDescent="0.2">
      <c r="B53" s="1192" t="s">
        <v>45</v>
      </c>
      <c r="C53" s="1193"/>
      <c r="D53" s="110"/>
      <c r="E53" s="1194" t="s">
        <v>46</v>
      </c>
      <c r="F53" s="1194"/>
      <c r="G53" s="1194"/>
      <c r="H53" s="1195"/>
      <c r="I53" s="361">
        <v>10417</v>
      </c>
      <c r="J53" s="362">
        <v>10255</v>
      </c>
      <c r="K53" s="362">
        <v>9167</v>
      </c>
      <c r="L53" s="362">
        <v>5696</v>
      </c>
      <c r="M53" s="363">
        <v>3776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g7ybwBqGksJFOQW6EsOP+vGEnnCpJOZ8p5Y3OibpyrsIJX39gQannB9Z63cxlKB8Uw2UHNoZ/AokcXiHh0zAHw==" saltValue="d+NEqgZJ2u4Hm9LP7ZWm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1" t="s">
        <v>49</v>
      </c>
      <c r="D55" s="1211"/>
      <c r="E55" s="1212"/>
      <c r="F55" s="122">
        <v>4581</v>
      </c>
      <c r="G55" s="122">
        <v>4721</v>
      </c>
      <c r="H55" s="123">
        <v>4791</v>
      </c>
    </row>
    <row r="56" spans="2:8" ht="52.5" customHeight="1" x14ac:dyDescent="0.15">
      <c r="B56" s="124"/>
      <c r="C56" s="1213" t="s">
        <v>50</v>
      </c>
      <c r="D56" s="1213"/>
      <c r="E56" s="1214"/>
      <c r="F56" s="125">
        <v>1766</v>
      </c>
      <c r="G56" s="125">
        <v>2396</v>
      </c>
      <c r="H56" s="126">
        <v>1997</v>
      </c>
    </row>
    <row r="57" spans="2:8" ht="53.25" customHeight="1" x14ac:dyDescent="0.15">
      <c r="B57" s="124"/>
      <c r="C57" s="1215" t="s">
        <v>51</v>
      </c>
      <c r="D57" s="1215"/>
      <c r="E57" s="1216"/>
      <c r="F57" s="127">
        <v>8002</v>
      </c>
      <c r="G57" s="127">
        <v>9780</v>
      </c>
      <c r="H57" s="128">
        <v>10455</v>
      </c>
    </row>
    <row r="58" spans="2:8" ht="45.75" customHeight="1" x14ac:dyDescent="0.15">
      <c r="B58" s="129"/>
      <c r="C58" s="1203" t="s">
        <v>604</v>
      </c>
      <c r="D58" s="1204"/>
      <c r="E58" s="1205"/>
      <c r="F58" s="130">
        <v>4000</v>
      </c>
      <c r="G58" s="130">
        <v>4000</v>
      </c>
      <c r="H58" s="131">
        <v>4000</v>
      </c>
    </row>
    <row r="59" spans="2:8" ht="45.75" customHeight="1" x14ac:dyDescent="0.15">
      <c r="B59" s="129"/>
      <c r="C59" s="1203" t="s">
        <v>605</v>
      </c>
      <c r="D59" s="1204"/>
      <c r="E59" s="1205"/>
      <c r="F59" s="130">
        <v>1023</v>
      </c>
      <c r="G59" s="130">
        <v>1764</v>
      </c>
      <c r="H59" s="131">
        <v>2162</v>
      </c>
    </row>
    <row r="60" spans="2:8" ht="45.75" customHeight="1" x14ac:dyDescent="0.15">
      <c r="B60" s="129"/>
      <c r="C60" s="1203" t="s">
        <v>606</v>
      </c>
      <c r="D60" s="1204"/>
      <c r="E60" s="1205"/>
      <c r="F60" s="130">
        <v>939</v>
      </c>
      <c r="G60" s="130">
        <v>1087</v>
      </c>
      <c r="H60" s="131">
        <v>1211</v>
      </c>
    </row>
    <row r="61" spans="2:8" ht="45.75" customHeight="1" x14ac:dyDescent="0.15">
      <c r="B61" s="129"/>
      <c r="C61" s="1203" t="s">
        <v>607</v>
      </c>
      <c r="D61" s="1204"/>
      <c r="E61" s="1205"/>
      <c r="F61" s="130">
        <v>285</v>
      </c>
      <c r="G61" s="130">
        <v>1076</v>
      </c>
      <c r="H61" s="131">
        <v>1068</v>
      </c>
    </row>
    <row r="62" spans="2:8" ht="45.75" customHeight="1" thickBot="1" x14ac:dyDescent="0.2">
      <c r="B62" s="132"/>
      <c r="C62" s="1206" t="s">
        <v>608</v>
      </c>
      <c r="D62" s="1207"/>
      <c r="E62" s="1208"/>
      <c r="F62" s="133">
        <v>689</v>
      </c>
      <c r="G62" s="133">
        <v>689</v>
      </c>
      <c r="H62" s="134">
        <v>890</v>
      </c>
    </row>
    <row r="63" spans="2:8" ht="52.5" customHeight="1" thickBot="1" x14ac:dyDescent="0.2">
      <c r="B63" s="135"/>
      <c r="C63" s="1209" t="s">
        <v>52</v>
      </c>
      <c r="D63" s="1209"/>
      <c r="E63" s="1210"/>
      <c r="F63" s="136">
        <v>14350</v>
      </c>
      <c r="G63" s="136">
        <v>16897</v>
      </c>
      <c r="H63" s="137">
        <v>17243</v>
      </c>
    </row>
    <row r="64" spans="2:8" x14ac:dyDescent="0.15"/>
  </sheetData>
  <sheetProtection algorithmName="SHA-512" hashValue="dVzwI/1Wy1HTqGpqqOZCSMVkylycXpIVy6zDMU0pdbfs/cvC9DS1bF2MiI0ctnwb/qn+GPbqMtWkBpCzQOq5Gw==" saltValue="geBK2klhsNvCX5fUO6xn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566</v>
      </c>
      <c r="G2" s="151"/>
      <c r="H2" s="152"/>
    </row>
    <row r="3" spans="1:8" x14ac:dyDescent="0.15">
      <c r="A3" s="148" t="s">
        <v>559</v>
      </c>
      <c r="B3" s="153"/>
      <c r="C3" s="154"/>
      <c r="D3" s="155">
        <v>57219</v>
      </c>
      <c r="E3" s="156"/>
      <c r="F3" s="157">
        <v>46402</v>
      </c>
      <c r="G3" s="158"/>
      <c r="H3" s="159"/>
    </row>
    <row r="4" spans="1:8" x14ac:dyDescent="0.15">
      <c r="A4" s="160"/>
      <c r="B4" s="161"/>
      <c r="C4" s="162"/>
      <c r="D4" s="163">
        <v>38611</v>
      </c>
      <c r="E4" s="164"/>
      <c r="F4" s="165">
        <v>26897</v>
      </c>
      <c r="G4" s="166"/>
      <c r="H4" s="167"/>
    </row>
    <row r="5" spans="1:8" x14ac:dyDescent="0.15">
      <c r="A5" s="148" t="s">
        <v>561</v>
      </c>
      <c r="B5" s="153"/>
      <c r="C5" s="154"/>
      <c r="D5" s="155">
        <v>96828</v>
      </c>
      <c r="E5" s="156"/>
      <c r="F5" s="157">
        <v>66343</v>
      </c>
      <c r="G5" s="158"/>
      <c r="H5" s="159"/>
    </row>
    <row r="6" spans="1:8" x14ac:dyDescent="0.15">
      <c r="A6" s="160"/>
      <c r="B6" s="161"/>
      <c r="C6" s="162"/>
      <c r="D6" s="163">
        <v>68404</v>
      </c>
      <c r="E6" s="164"/>
      <c r="F6" s="165">
        <v>34529</v>
      </c>
      <c r="G6" s="166"/>
      <c r="H6" s="167"/>
    </row>
    <row r="7" spans="1:8" x14ac:dyDescent="0.15">
      <c r="A7" s="148" t="s">
        <v>562</v>
      </c>
      <c r="B7" s="153"/>
      <c r="C7" s="154"/>
      <c r="D7" s="155">
        <v>45474</v>
      </c>
      <c r="E7" s="156"/>
      <c r="F7" s="157">
        <v>56416</v>
      </c>
      <c r="G7" s="158"/>
      <c r="H7" s="159"/>
    </row>
    <row r="8" spans="1:8" x14ac:dyDescent="0.15">
      <c r="A8" s="160"/>
      <c r="B8" s="161"/>
      <c r="C8" s="162"/>
      <c r="D8" s="163">
        <v>32975</v>
      </c>
      <c r="E8" s="164"/>
      <c r="F8" s="165">
        <v>32623</v>
      </c>
      <c r="G8" s="166"/>
      <c r="H8" s="167"/>
    </row>
    <row r="9" spans="1:8" x14ac:dyDescent="0.15">
      <c r="A9" s="148" t="s">
        <v>563</v>
      </c>
      <c r="B9" s="153"/>
      <c r="C9" s="154"/>
      <c r="D9" s="155">
        <v>41979</v>
      </c>
      <c r="E9" s="156"/>
      <c r="F9" s="157">
        <v>49217</v>
      </c>
      <c r="G9" s="158"/>
      <c r="H9" s="159"/>
    </row>
    <row r="10" spans="1:8" x14ac:dyDescent="0.15">
      <c r="A10" s="160"/>
      <c r="B10" s="161"/>
      <c r="C10" s="162"/>
      <c r="D10" s="163">
        <v>25024</v>
      </c>
      <c r="E10" s="164"/>
      <c r="F10" s="165">
        <v>27232</v>
      </c>
      <c r="G10" s="166"/>
      <c r="H10" s="167"/>
    </row>
    <row r="11" spans="1:8" x14ac:dyDescent="0.15">
      <c r="A11" s="148" t="s">
        <v>564</v>
      </c>
      <c r="B11" s="153"/>
      <c r="C11" s="154"/>
      <c r="D11" s="155">
        <v>31640</v>
      </c>
      <c r="E11" s="156"/>
      <c r="F11" s="157">
        <v>49211</v>
      </c>
      <c r="G11" s="158"/>
      <c r="H11" s="159"/>
    </row>
    <row r="12" spans="1:8" x14ac:dyDescent="0.15">
      <c r="A12" s="160"/>
      <c r="B12" s="161"/>
      <c r="C12" s="168"/>
      <c r="D12" s="163">
        <v>18747</v>
      </c>
      <c r="E12" s="164"/>
      <c r="F12" s="165">
        <v>28367</v>
      </c>
      <c r="G12" s="166"/>
      <c r="H12" s="167"/>
    </row>
    <row r="13" spans="1:8" x14ac:dyDescent="0.15">
      <c r="A13" s="148"/>
      <c r="B13" s="153"/>
      <c r="C13" s="169"/>
      <c r="D13" s="170">
        <v>54628</v>
      </c>
      <c r="E13" s="171"/>
      <c r="F13" s="172">
        <v>53518</v>
      </c>
      <c r="G13" s="173"/>
      <c r="H13" s="159"/>
    </row>
    <row r="14" spans="1:8" x14ac:dyDescent="0.15">
      <c r="A14" s="160"/>
      <c r="B14" s="161"/>
      <c r="C14" s="162"/>
      <c r="D14" s="163">
        <v>36752</v>
      </c>
      <c r="E14" s="164"/>
      <c r="F14" s="165">
        <v>29930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0.56000000000000005</v>
      </c>
      <c r="C19" s="174">
        <f>ROUND(VALUE(SUBSTITUTE(実質収支比率等に係る経年分析!G$48,"▲","-")),2)</f>
        <v>0.95</v>
      </c>
      <c r="D19" s="174">
        <f>ROUND(VALUE(SUBSTITUTE(実質収支比率等に係る経年分析!H$48,"▲","-")),2)</f>
        <v>0.8</v>
      </c>
      <c r="E19" s="174">
        <f>ROUND(VALUE(SUBSTITUTE(実質収支比率等に係る経年分析!I$48,"▲","-")),2)</f>
        <v>2.5099999999999998</v>
      </c>
      <c r="F19" s="174">
        <f>ROUND(VALUE(SUBSTITUTE(実質収支比率等に係る経年分析!J$48,"▲","-")),2)</f>
        <v>1.1200000000000001</v>
      </c>
    </row>
    <row r="20" spans="1:11" x14ac:dyDescent="0.15">
      <c r="A20" s="174" t="s">
        <v>56</v>
      </c>
      <c r="B20" s="174">
        <f>ROUND(VALUE(SUBSTITUTE(実質収支比率等に係る経年分析!F$47,"▲","-")),2)</f>
        <v>15.22</v>
      </c>
      <c r="C20" s="174">
        <f>ROUND(VALUE(SUBSTITUTE(実質収支比率等に係る経年分析!G$47,"▲","-")),2)</f>
        <v>13.78</v>
      </c>
      <c r="D20" s="174">
        <f>ROUND(VALUE(SUBSTITUTE(実質収支比率等に係る経年分析!H$47,"▲","-")),2)</f>
        <v>12.81</v>
      </c>
      <c r="E20" s="174">
        <f>ROUND(VALUE(SUBSTITUTE(実質収支比率等に係る経年分析!I$47,"▲","-")),2)</f>
        <v>12.71</v>
      </c>
      <c r="F20" s="174">
        <f>ROUND(VALUE(SUBSTITUTE(実質収支比率等に係る経年分析!J$47,"▲","-")),2)</f>
        <v>13.23</v>
      </c>
    </row>
    <row r="21" spans="1:11" x14ac:dyDescent="0.15">
      <c r="A21" s="174" t="s">
        <v>57</v>
      </c>
      <c r="B21" s="174">
        <f>IF(ISNUMBER(VALUE(SUBSTITUTE(実質収支比率等に係る経年分析!F$49,"▲","-"))),ROUND(VALUE(SUBSTITUTE(実質収支比率等に係る経年分析!F$49,"▲","-")),2),NA())</f>
        <v>0.16</v>
      </c>
      <c r="C21" s="174">
        <f>IF(ISNUMBER(VALUE(SUBSTITUTE(実質収支比率等に係る経年分析!G$49,"▲","-"))),ROUND(VALUE(SUBSTITUTE(実質収支比率等に係る経年分析!G$49,"▲","-")),2),NA())</f>
        <v>-1.03</v>
      </c>
      <c r="D21" s="174">
        <f>IF(ISNUMBER(VALUE(SUBSTITUTE(実質収支比率等に係る経年分析!H$49,"▲","-"))),ROUND(VALUE(SUBSTITUTE(実質収支比率等に係る経年分析!H$49,"▲","-")),2),NA())</f>
        <v>-0.79</v>
      </c>
      <c r="E21" s="174">
        <f>IF(ISNUMBER(VALUE(SUBSTITUTE(実質収支比率等に係る経年分析!I$49,"▲","-"))),ROUND(VALUE(SUBSTITUTE(実質収支比率等に係る経年分析!I$49,"▲","-")),2),NA())</f>
        <v>2.11</v>
      </c>
      <c r="F21" s="174">
        <f>IF(ISNUMBER(VALUE(SUBSTITUTE(実質収支比率等に係る経年分析!J$49,"▲","-"))),ROUND(VALUE(SUBSTITUTE(実質収支比率等に係る経年分析!J$49,"▲","-")),2),NA())</f>
        <v>-1.26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港湾事業特別会計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0.14000000000000001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0.55000000000000004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0.65</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0.57999999999999996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1.07</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8.5500000000000007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7.22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7.46</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16.010000000000002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6206</v>
      </c>
      <c r="E42" s="176"/>
      <c r="F42" s="176"/>
      <c r="G42" s="176">
        <f>'実質公債費比率（分子）の構造'!L$52</f>
        <v>6376</v>
      </c>
      <c r="H42" s="176"/>
      <c r="I42" s="176"/>
      <c r="J42" s="176">
        <f>'実質公債費比率（分子）の構造'!M$52</f>
        <v>6436</v>
      </c>
      <c r="K42" s="176"/>
      <c r="L42" s="176"/>
      <c r="M42" s="176">
        <f>'実質公債費比率（分子）の構造'!N$52</f>
        <v>6739</v>
      </c>
      <c r="N42" s="176"/>
      <c r="O42" s="176"/>
      <c r="P42" s="176">
        <f>'実質公債費比率（分子）の構造'!O$52</f>
        <v>6674</v>
      </c>
    </row>
    <row r="43" spans="1:16" x14ac:dyDescent="0.15">
      <c r="A43" s="176" t="s">
        <v>65</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1175</v>
      </c>
      <c r="C46" s="176"/>
      <c r="D46" s="176"/>
      <c r="E46" s="176">
        <f>'実質公債費比率（分子）の構造'!L$48</f>
        <v>1111</v>
      </c>
      <c r="F46" s="176"/>
      <c r="G46" s="176"/>
      <c r="H46" s="176">
        <f>'実質公債費比率（分子）の構造'!M$48</f>
        <v>1164</v>
      </c>
      <c r="I46" s="176"/>
      <c r="J46" s="176"/>
      <c r="K46" s="176">
        <f>'実質公債費比率（分子）の構造'!N$48</f>
        <v>1135</v>
      </c>
      <c r="L46" s="176"/>
      <c r="M46" s="176"/>
      <c r="N46" s="176">
        <f>'実質公債費比率（分子）の構造'!O$48</f>
        <v>1068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6858</v>
      </c>
      <c r="C49" s="176"/>
      <c r="D49" s="176"/>
      <c r="E49" s="176">
        <f>'実質公債費比率（分子）の構造'!L$45</f>
        <v>7180</v>
      </c>
      <c r="F49" s="176"/>
      <c r="G49" s="176"/>
      <c r="H49" s="176">
        <f>'実質公債費比率（分子）の構造'!M$45</f>
        <v>7333</v>
      </c>
      <c r="I49" s="176"/>
      <c r="J49" s="176"/>
      <c r="K49" s="176">
        <f>'実質公債費比率（分子）の構造'!N$45</f>
        <v>7797</v>
      </c>
      <c r="L49" s="176"/>
      <c r="M49" s="176"/>
      <c r="N49" s="176">
        <f>'実質公債費比率（分子）の構造'!O$45</f>
        <v>8133</v>
      </c>
      <c r="O49" s="176"/>
      <c r="P49" s="176"/>
    </row>
    <row r="50" spans="1:16" x14ac:dyDescent="0.15">
      <c r="A50" s="176" t="s">
        <v>72</v>
      </c>
      <c r="B50" s="176" t="e">
        <f>NA()</f>
        <v>#N/A</v>
      </c>
      <c r="C50" s="176">
        <f>IF(ISNUMBER('実質公債費比率（分子）の構造'!K$53),'実質公債費比率（分子）の構造'!K$53,NA())</f>
        <v>1827</v>
      </c>
      <c r="D50" s="176" t="e">
        <f>NA()</f>
        <v>#N/A</v>
      </c>
      <c r="E50" s="176" t="e">
        <f>NA()</f>
        <v>#N/A</v>
      </c>
      <c r="F50" s="176">
        <f>IF(ISNUMBER('実質公債費比率（分子）の構造'!L$53),'実質公債費比率（分子）の構造'!L$53,NA())</f>
        <v>1915</v>
      </c>
      <c r="G50" s="176" t="e">
        <f>NA()</f>
        <v>#N/A</v>
      </c>
      <c r="H50" s="176" t="e">
        <f>NA()</f>
        <v>#N/A</v>
      </c>
      <c r="I50" s="176">
        <f>IF(ISNUMBER('実質公債費比率（分子）の構造'!M$53),'実質公債費比率（分子）の構造'!M$53,NA())</f>
        <v>2061</v>
      </c>
      <c r="J50" s="176" t="e">
        <f>NA()</f>
        <v>#N/A</v>
      </c>
      <c r="K50" s="176" t="e">
        <f>NA()</f>
        <v>#N/A</v>
      </c>
      <c r="L50" s="176">
        <f>IF(ISNUMBER('実質公債費比率（分子）の構造'!N$53),'実質公債費比率（分子）の構造'!N$53,NA())</f>
        <v>2193</v>
      </c>
      <c r="M50" s="176" t="e">
        <f>NA()</f>
        <v>#N/A</v>
      </c>
      <c r="N50" s="176" t="e">
        <f>NA()</f>
        <v>#N/A</v>
      </c>
      <c r="O50" s="176">
        <f>IF(ISNUMBER('実質公債費比率（分子）の構造'!O$53),'実質公債費比率（分子）の構造'!O$53,NA())</f>
        <v>2527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59574</v>
      </c>
      <c r="E56" s="175"/>
      <c r="F56" s="175"/>
      <c r="G56" s="175">
        <f>'将来負担比率（分子）の構造'!J$52</f>
        <v>63890</v>
      </c>
      <c r="H56" s="175"/>
      <c r="I56" s="175"/>
      <c r="J56" s="175">
        <f>'将来負担比率（分子）の構造'!K$52</f>
        <v>63723</v>
      </c>
      <c r="K56" s="175"/>
      <c r="L56" s="175"/>
      <c r="M56" s="175">
        <f>'将来負担比率（分子）の構造'!L$52</f>
        <v>62649</v>
      </c>
      <c r="N56" s="175"/>
      <c r="O56" s="175"/>
      <c r="P56" s="175">
        <f>'将来負担比率（分子）の構造'!M$52</f>
        <v>59051</v>
      </c>
    </row>
    <row r="57" spans="1:16" x14ac:dyDescent="0.15">
      <c r="A57" s="175" t="s">
        <v>43</v>
      </c>
      <c r="B57" s="175"/>
      <c r="C57" s="175"/>
      <c r="D57" s="175">
        <f>'将来負担比率（分子）の構造'!I$51</f>
        <v>12112</v>
      </c>
      <c r="E57" s="175"/>
      <c r="F57" s="175"/>
      <c r="G57" s="175">
        <f>'将来負担比率（分子）の構造'!J$51</f>
        <v>12434</v>
      </c>
      <c r="H57" s="175"/>
      <c r="I57" s="175"/>
      <c r="J57" s="175">
        <f>'将来負担比率（分子）の構造'!K$51</f>
        <v>12046</v>
      </c>
      <c r="K57" s="175"/>
      <c r="L57" s="175"/>
      <c r="M57" s="175">
        <f>'将来負担比率（分子）の構造'!L$51</f>
        <v>11607</v>
      </c>
      <c r="N57" s="175"/>
      <c r="O57" s="175"/>
      <c r="P57" s="175">
        <f>'将来負担比率（分子）の構造'!M$51</f>
        <v>10938</v>
      </c>
    </row>
    <row r="58" spans="1:16" x14ac:dyDescent="0.15">
      <c r="A58" s="175" t="s">
        <v>42</v>
      </c>
      <c r="B58" s="175"/>
      <c r="C58" s="175"/>
      <c r="D58" s="175">
        <f>'将来負担比率（分子）の構造'!I$50</f>
        <v>15174</v>
      </c>
      <c r="E58" s="175"/>
      <c r="F58" s="175"/>
      <c r="G58" s="175">
        <f>'将来負担比率（分子）の構造'!J$50</f>
        <v>13851</v>
      </c>
      <c r="H58" s="175"/>
      <c r="I58" s="175"/>
      <c r="J58" s="175">
        <f>'将来負担比率（分子）の構造'!K$50</f>
        <v>14265</v>
      </c>
      <c r="K58" s="175"/>
      <c r="L58" s="175"/>
      <c r="M58" s="175">
        <f>'将来負担比率（分子）の構造'!L$50</f>
        <v>16813</v>
      </c>
      <c r="N58" s="175"/>
      <c r="O58" s="175"/>
      <c r="P58" s="175">
        <f>'将来負担比率（分子）の構造'!M$50</f>
        <v>17004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9563</v>
      </c>
      <c r="C62" s="175"/>
      <c r="D62" s="175"/>
      <c r="E62" s="175">
        <f>'将来負担比率（分子）の構造'!J$45</f>
        <v>8991</v>
      </c>
      <c r="F62" s="175"/>
      <c r="G62" s="175"/>
      <c r="H62" s="175">
        <f>'将来負担比率（分子）の構造'!K$45</f>
        <v>8762</v>
      </c>
      <c r="I62" s="175"/>
      <c r="J62" s="175"/>
      <c r="K62" s="175">
        <f>'将来負担比率（分子）の構造'!L$45</f>
        <v>8824</v>
      </c>
      <c r="L62" s="175"/>
      <c r="M62" s="175"/>
      <c r="N62" s="175">
        <f>'将来負担比率（分子）の構造'!M$45</f>
        <v>8917</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14353</v>
      </c>
      <c r="C64" s="175"/>
      <c r="D64" s="175"/>
      <c r="E64" s="175">
        <f>'将来負担比率（分子）の構造'!J$43</f>
        <v>13235</v>
      </c>
      <c r="F64" s="175"/>
      <c r="G64" s="175"/>
      <c r="H64" s="175">
        <f>'将来負担比率（分子）の構造'!K$43</f>
        <v>12867</v>
      </c>
      <c r="I64" s="175"/>
      <c r="J64" s="175"/>
      <c r="K64" s="175">
        <f>'将来負担比率（分子）の構造'!L$43</f>
        <v>12371</v>
      </c>
      <c r="L64" s="175"/>
      <c r="M64" s="175"/>
      <c r="N64" s="175">
        <f>'将来負担比率（分子）の構造'!M$43</f>
        <v>11618</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73361</v>
      </c>
      <c r="C66" s="175"/>
      <c r="D66" s="175"/>
      <c r="E66" s="175">
        <f>'将来負担比率（分子）の構造'!J$41</f>
        <v>78205</v>
      </c>
      <c r="F66" s="175"/>
      <c r="G66" s="175"/>
      <c r="H66" s="175">
        <f>'将来負担比率（分子）の構造'!K$41</f>
        <v>77572</v>
      </c>
      <c r="I66" s="175"/>
      <c r="J66" s="175"/>
      <c r="K66" s="175">
        <f>'将来負担比率（分子）の構造'!L$41</f>
        <v>75570</v>
      </c>
      <c r="L66" s="175"/>
      <c r="M66" s="175"/>
      <c r="N66" s="175">
        <f>'将来負担比率（分子）の構造'!M$41</f>
        <v>70233</v>
      </c>
      <c r="O66" s="175"/>
      <c r="P66" s="175"/>
    </row>
    <row r="67" spans="1:16" x14ac:dyDescent="0.15">
      <c r="A67" s="175" t="s">
        <v>76</v>
      </c>
      <c r="B67" s="175" t="e">
        <f>NA()</f>
        <v>#N/A</v>
      </c>
      <c r="C67" s="175">
        <f>IF(ISNUMBER('将来負担比率（分子）の構造'!I$53), IF('将来負担比率（分子）の構造'!I$53 &lt; 0, 0, '将来負担比率（分子）の構造'!I$53), NA())</f>
        <v>10417</v>
      </c>
      <c r="D67" s="175" t="e">
        <f>NA()</f>
        <v>#N/A</v>
      </c>
      <c r="E67" s="175" t="e">
        <f>NA()</f>
        <v>#N/A</v>
      </c>
      <c r="F67" s="175">
        <f>IF(ISNUMBER('将来負担比率（分子）の構造'!J$53), IF('将来負担比率（分子）の構造'!J$53 &lt; 0, 0, '将来負担比率（分子）の構造'!J$53), NA())</f>
        <v>10255</v>
      </c>
      <c r="G67" s="175" t="e">
        <f>NA()</f>
        <v>#N/A</v>
      </c>
      <c r="H67" s="175" t="e">
        <f>NA()</f>
        <v>#N/A</v>
      </c>
      <c r="I67" s="175">
        <f>IF(ISNUMBER('将来負担比率（分子）の構造'!K$53), IF('将来負担比率（分子）の構造'!K$53 &lt; 0, 0, '将来負担比率（分子）の構造'!K$53), NA())</f>
        <v>9167</v>
      </c>
      <c r="J67" s="175" t="e">
        <f>NA()</f>
        <v>#N/A</v>
      </c>
      <c r="K67" s="175" t="e">
        <f>NA()</f>
        <v>#N/A</v>
      </c>
      <c r="L67" s="175">
        <f>IF(ISNUMBER('将来負担比率（分子）の構造'!L$53), IF('将来負担比率（分子）の構造'!L$53 &lt; 0, 0, '将来負担比率（分子）の構造'!L$53), NA())</f>
        <v>5696</v>
      </c>
      <c r="M67" s="175" t="e">
        <f>NA()</f>
        <v>#N/A</v>
      </c>
      <c r="N67" s="175" t="e">
        <f>NA()</f>
        <v>#N/A</v>
      </c>
      <c r="O67" s="175">
        <f>IF(ISNUMBER('将来負担比率（分子）の構造'!M$53), IF('将来負担比率（分子）の構造'!M$53 &lt; 0, 0, '将来負担比率（分子）の構造'!M$53), NA())</f>
        <v>3776</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4581</v>
      </c>
      <c r="C72" s="179">
        <f>基金残高に係る経年分析!G55</f>
        <v>4721</v>
      </c>
      <c r="D72" s="179">
        <f>基金残高に係る経年分析!H55</f>
        <v>4791</v>
      </c>
    </row>
    <row r="73" spans="1:16" x14ac:dyDescent="0.15">
      <c r="A73" s="178" t="s">
        <v>79</v>
      </c>
      <c r="B73" s="179">
        <f>基金残高に係る経年分析!F56</f>
        <v>1766</v>
      </c>
      <c r="C73" s="179">
        <f>基金残高に係る経年分析!G56</f>
        <v>2396</v>
      </c>
      <c r="D73" s="179">
        <f>基金残高に係る経年分析!H56</f>
        <v>1997</v>
      </c>
    </row>
    <row r="74" spans="1:16" x14ac:dyDescent="0.15">
      <c r="A74" s="178" t="s">
        <v>80</v>
      </c>
      <c r="B74" s="179">
        <f>基金残高に係る経年分析!F57</f>
        <v>8002</v>
      </c>
      <c r="C74" s="179">
        <f>基金残高に係る経年分析!G57</f>
        <v>9780</v>
      </c>
      <c r="D74" s="179">
        <f>基金残高に係る経年分析!H57</f>
        <v>10455</v>
      </c>
    </row>
  </sheetData>
  <sheetProtection algorithmName="SHA-512" hashValue="nrI7EbpDtn1JASLB76idMc3tiLOJxF0mcSnoyuLsaHRv5y+sZ/4mDc3LsbGPTTASl3Ou9KYp/3KYOdBZ8LmjpA==" saltValue="XrjcJlqBiRvQ716j9DlH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210</v>
      </c>
      <c r="DI1" s="718"/>
      <c r="DJ1" s="718"/>
      <c r="DK1" s="718"/>
      <c r="DL1" s="718"/>
      <c r="DM1" s="718"/>
      <c r="DN1" s="719"/>
      <c r="DO1" s="214"/>
      <c r="DP1" s="717" t="s">
        <v>211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216</v>
      </c>
      <c r="S4" s="674"/>
      <c r="T4" s="674"/>
      <c r="U4" s="674"/>
      <c r="V4" s="674"/>
      <c r="W4" s="674"/>
      <c r="X4" s="674"/>
      <c r="Y4" s="675"/>
      <c r="Z4" s="673" t="s">
        <v>217</v>
      </c>
      <c r="AA4" s="674"/>
      <c r="AB4" s="674"/>
      <c r="AC4" s="675"/>
      <c r="AD4" s="673" t="s">
        <v>218</v>
      </c>
      <c r="AE4" s="674"/>
      <c r="AF4" s="674"/>
      <c r="AG4" s="674"/>
      <c r="AH4" s="674"/>
      <c r="AI4" s="674"/>
      <c r="AJ4" s="674"/>
      <c r="AK4" s="675"/>
      <c r="AL4" s="673" t="s">
        <v>217</v>
      </c>
      <c r="AM4" s="674"/>
      <c r="AN4" s="674"/>
      <c r="AO4" s="675"/>
      <c r="AP4" s="720" t="s">
        <v>219</v>
      </c>
      <c r="AQ4" s="720"/>
      <c r="AR4" s="720"/>
      <c r="AS4" s="720"/>
      <c r="AT4" s="720"/>
      <c r="AU4" s="720"/>
      <c r="AV4" s="720"/>
      <c r="AW4" s="720"/>
      <c r="AX4" s="720"/>
      <c r="AY4" s="720"/>
      <c r="AZ4" s="720"/>
      <c r="BA4" s="720"/>
      <c r="BB4" s="720"/>
      <c r="BC4" s="720"/>
      <c r="BD4" s="720"/>
      <c r="BE4" s="720"/>
      <c r="BF4" s="720"/>
      <c r="BG4" s="720" t="s">
        <v>220</v>
      </c>
      <c r="BH4" s="720"/>
      <c r="BI4" s="720"/>
      <c r="BJ4" s="720"/>
      <c r="BK4" s="720"/>
      <c r="BL4" s="720"/>
      <c r="BM4" s="720"/>
      <c r="BN4" s="720"/>
      <c r="BO4" s="720" t="s">
        <v>217</v>
      </c>
      <c r="BP4" s="720"/>
      <c r="BQ4" s="720"/>
      <c r="BR4" s="720"/>
      <c r="BS4" s="720" t="s">
        <v>221</v>
      </c>
      <c r="BT4" s="720"/>
      <c r="BU4" s="720"/>
      <c r="BV4" s="720"/>
      <c r="BW4" s="720"/>
      <c r="BX4" s="720"/>
      <c r="BY4" s="720"/>
      <c r="BZ4" s="720"/>
      <c r="CA4" s="720"/>
      <c r="CB4" s="720"/>
      <c r="CD4" s="673" t="s">
        <v>222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223</v>
      </c>
      <c r="C5" s="680"/>
      <c r="D5" s="680"/>
      <c r="E5" s="680"/>
      <c r="F5" s="680"/>
      <c r="G5" s="680"/>
      <c r="H5" s="680"/>
      <c r="I5" s="680"/>
      <c r="J5" s="680"/>
      <c r="K5" s="680"/>
      <c r="L5" s="680"/>
      <c r="M5" s="680"/>
      <c r="N5" s="680"/>
      <c r="O5" s="680"/>
      <c r="P5" s="680"/>
      <c r="Q5" s="681"/>
      <c r="R5" s="676">
        <v>17935197</v>
      </c>
      <c r="S5" s="677"/>
      <c r="T5" s="677"/>
      <c r="U5" s="677"/>
      <c r="V5" s="677"/>
      <c r="W5" s="677"/>
      <c r="X5" s="677"/>
      <c r="Y5" s="702"/>
      <c r="Z5" s="715">
        <v>27.4</v>
      </c>
      <c r="AA5" s="715"/>
      <c r="AB5" s="715"/>
      <c r="AC5" s="715"/>
      <c r="AD5" s="716">
        <v>16790619</v>
      </c>
      <c r="AE5" s="716"/>
      <c r="AF5" s="716"/>
      <c r="AG5" s="716"/>
      <c r="AH5" s="716"/>
      <c r="AI5" s="716"/>
      <c r="AJ5" s="716"/>
      <c r="AK5" s="716"/>
      <c r="AL5" s="703">
        <v>45.9</v>
      </c>
      <c r="AM5" s="685"/>
      <c r="AN5" s="685"/>
      <c r="AO5" s="704"/>
      <c r="AP5" s="679" t="s">
        <v>224</v>
      </c>
      <c r="AQ5" s="680"/>
      <c r="AR5" s="680"/>
      <c r="AS5" s="680"/>
      <c r="AT5" s="680"/>
      <c r="AU5" s="680"/>
      <c r="AV5" s="680"/>
      <c r="AW5" s="680"/>
      <c r="AX5" s="680"/>
      <c r="AY5" s="680"/>
      <c r="AZ5" s="680"/>
      <c r="BA5" s="680"/>
      <c r="BB5" s="680"/>
      <c r="BC5" s="680"/>
      <c r="BD5" s="680"/>
      <c r="BE5" s="680"/>
      <c r="BF5" s="681"/>
      <c r="BG5" s="621">
        <v>16790619</v>
      </c>
      <c r="BH5" s="622"/>
      <c r="BI5" s="622"/>
      <c r="BJ5" s="622"/>
      <c r="BK5" s="622"/>
      <c r="BL5" s="622"/>
      <c r="BM5" s="622"/>
      <c r="BN5" s="623"/>
      <c r="BO5" s="659">
        <v>93.6</v>
      </c>
      <c r="BP5" s="659"/>
      <c r="BQ5" s="659"/>
      <c r="BR5" s="659"/>
      <c r="BS5" s="660">
        <v>312950</v>
      </c>
      <c r="BT5" s="660"/>
      <c r="BU5" s="660"/>
      <c r="BV5" s="660"/>
      <c r="BW5" s="660"/>
      <c r="BX5" s="660"/>
      <c r="BY5" s="660"/>
      <c r="BZ5" s="660"/>
      <c r="CA5" s="660"/>
      <c r="CB5" s="698"/>
      <c r="CD5" s="673" t="s">
        <v>219</v>
      </c>
      <c r="CE5" s="674"/>
      <c r="CF5" s="674"/>
      <c r="CG5" s="674"/>
      <c r="CH5" s="674"/>
      <c r="CI5" s="674"/>
      <c r="CJ5" s="674"/>
      <c r="CK5" s="674"/>
      <c r="CL5" s="674"/>
      <c r="CM5" s="674"/>
      <c r="CN5" s="674"/>
      <c r="CO5" s="674"/>
      <c r="CP5" s="674"/>
      <c r="CQ5" s="675"/>
      <c r="CR5" s="673" t="s">
        <v>225</v>
      </c>
      <c r="CS5" s="674"/>
      <c r="CT5" s="674"/>
      <c r="CU5" s="674"/>
      <c r="CV5" s="674"/>
      <c r="CW5" s="674"/>
      <c r="CX5" s="674"/>
      <c r="CY5" s="675"/>
      <c r="CZ5" s="673" t="s">
        <v>217</v>
      </c>
      <c r="DA5" s="674"/>
      <c r="DB5" s="674"/>
      <c r="DC5" s="675"/>
      <c r="DD5" s="673" t="s">
        <v>226</v>
      </c>
      <c r="DE5" s="674"/>
      <c r="DF5" s="674"/>
      <c r="DG5" s="674"/>
      <c r="DH5" s="674"/>
      <c r="DI5" s="674"/>
      <c r="DJ5" s="674"/>
      <c r="DK5" s="674"/>
      <c r="DL5" s="674"/>
      <c r="DM5" s="674"/>
      <c r="DN5" s="674"/>
      <c r="DO5" s="674"/>
      <c r="DP5" s="675"/>
      <c r="DQ5" s="673" t="s">
        <v>227</v>
      </c>
      <c r="DR5" s="674"/>
      <c r="DS5" s="674"/>
      <c r="DT5" s="674"/>
      <c r="DU5" s="674"/>
      <c r="DV5" s="674"/>
      <c r="DW5" s="674"/>
      <c r="DX5" s="674"/>
      <c r="DY5" s="674"/>
      <c r="DZ5" s="674"/>
      <c r="EA5" s="674"/>
      <c r="EB5" s="674"/>
      <c r="EC5" s="675"/>
    </row>
    <row r="6" spans="2:143" ht="11.25" customHeight="1" x14ac:dyDescent="0.15">
      <c r="B6" s="618" t="s">
        <v>228</v>
      </c>
      <c r="C6" s="619"/>
      <c r="D6" s="619"/>
      <c r="E6" s="619"/>
      <c r="F6" s="619"/>
      <c r="G6" s="619"/>
      <c r="H6" s="619"/>
      <c r="I6" s="619"/>
      <c r="J6" s="619"/>
      <c r="K6" s="619"/>
      <c r="L6" s="619"/>
      <c r="M6" s="619"/>
      <c r="N6" s="619"/>
      <c r="O6" s="619"/>
      <c r="P6" s="619"/>
      <c r="Q6" s="620"/>
      <c r="R6" s="621">
        <v>461092</v>
      </c>
      <c r="S6" s="622"/>
      <c r="T6" s="622"/>
      <c r="U6" s="622"/>
      <c r="V6" s="622"/>
      <c r="W6" s="622"/>
      <c r="X6" s="622"/>
      <c r="Y6" s="623"/>
      <c r="Z6" s="659">
        <v>0.7</v>
      </c>
      <c r="AA6" s="659"/>
      <c r="AB6" s="659"/>
      <c r="AC6" s="659"/>
      <c r="AD6" s="660">
        <v>461092</v>
      </c>
      <c r="AE6" s="660"/>
      <c r="AF6" s="660"/>
      <c r="AG6" s="660"/>
      <c r="AH6" s="660"/>
      <c r="AI6" s="660"/>
      <c r="AJ6" s="660"/>
      <c r="AK6" s="660"/>
      <c r="AL6" s="624">
        <v>1.3</v>
      </c>
      <c r="AM6" s="625"/>
      <c r="AN6" s="625"/>
      <c r="AO6" s="661"/>
      <c r="AP6" s="618" t="s">
        <v>229</v>
      </c>
      <c r="AQ6" s="619"/>
      <c r="AR6" s="619"/>
      <c r="AS6" s="619"/>
      <c r="AT6" s="619"/>
      <c r="AU6" s="619"/>
      <c r="AV6" s="619"/>
      <c r="AW6" s="619"/>
      <c r="AX6" s="619"/>
      <c r="AY6" s="619"/>
      <c r="AZ6" s="619"/>
      <c r="BA6" s="619"/>
      <c r="BB6" s="619"/>
      <c r="BC6" s="619"/>
      <c r="BD6" s="619"/>
      <c r="BE6" s="619"/>
      <c r="BF6" s="620"/>
      <c r="BG6" s="621">
        <v>16790619</v>
      </c>
      <c r="BH6" s="622"/>
      <c r="BI6" s="622"/>
      <c r="BJ6" s="622"/>
      <c r="BK6" s="622"/>
      <c r="BL6" s="622"/>
      <c r="BM6" s="622"/>
      <c r="BN6" s="623"/>
      <c r="BO6" s="659">
        <v>93.6</v>
      </c>
      <c r="BP6" s="659"/>
      <c r="BQ6" s="659"/>
      <c r="BR6" s="659"/>
      <c r="BS6" s="660">
        <v>312950</v>
      </c>
      <c r="BT6" s="660"/>
      <c r="BU6" s="660"/>
      <c r="BV6" s="660"/>
      <c r="BW6" s="660"/>
      <c r="BX6" s="660"/>
      <c r="BY6" s="660"/>
      <c r="BZ6" s="660"/>
      <c r="CA6" s="660"/>
      <c r="CB6" s="698"/>
      <c r="CD6" s="679" t="s">
        <v>230</v>
      </c>
      <c r="CE6" s="680"/>
      <c r="CF6" s="680"/>
      <c r="CG6" s="680"/>
      <c r="CH6" s="680"/>
      <c r="CI6" s="680"/>
      <c r="CJ6" s="680"/>
      <c r="CK6" s="680"/>
      <c r="CL6" s="680"/>
      <c r="CM6" s="680"/>
      <c r="CN6" s="680"/>
      <c r="CO6" s="680"/>
      <c r="CP6" s="680"/>
      <c r="CQ6" s="681"/>
      <c r="CR6" s="621">
        <v>344569</v>
      </c>
      <c r="CS6" s="622"/>
      <c r="CT6" s="622"/>
      <c r="CU6" s="622"/>
      <c r="CV6" s="622"/>
      <c r="CW6" s="622"/>
      <c r="CX6" s="622"/>
      <c r="CY6" s="623"/>
      <c r="CZ6" s="703">
        <v>0.5</v>
      </c>
      <c r="DA6" s="685"/>
      <c r="DB6" s="685"/>
      <c r="DC6" s="705"/>
      <c r="DD6" s="627" t="s">
        <v>128</v>
      </c>
      <c r="DE6" s="622"/>
      <c r="DF6" s="622"/>
      <c r="DG6" s="622"/>
      <c r="DH6" s="622"/>
      <c r="DI6" s="622"/>
      <c r="DJ6" s="622"/>
      <c r="DK6" s="622"/>
      <c r="DL6" s="622"/>
      <c r="DM6" s="622"/>
      <c r="DN6" s="622"/>
      <c r="DO6" s="622"/>
      <c r="DP6" s="623"/>
      <c r="DQ6" s="627">
        <v>343951</v>
      </c>
      <c r="DR6" s="622"/>
      <c r="DS6" s="622"/>
      <c r="DT6" s="622"/>
      <c r="DU6" s="622"/>
      <c r="DV6" s="622"/>
      <c r="DW6" s="622"/>
      <c r="DX6" s="622"/>
      <c r="DY6" s="622"/>
      <c r="DZ6" s="622"/>
      <c r="EA6" s="622"/>
      <c r="EB6" s="622"/>
      <c r="EC6" s="658"/>
    </row>
    <row r="7" spans="2:143" ht="11.25" customHeight="1" x14ac:dyDescent="0.15">
      <c r="B7" s="618" t="s">
        <v>231</v>
      </c>
      <c r="C7" s="619"/>
      <c r="D7" s="619"/>
      <c r="E7" s="619"/>
      <c r="F7" s="619"/>
      <c r="G7" s="619"/>
      <c r="H7" s="619"/>
      <c r="I7" s="619"/>
      <c r="J7" s="619"/>
      <c r="K7" s="619"/>
      <c r="L7" s="619"/>
      <c r="M7" s="619"/>
      <c r="N7" s="619"/>
      <c r="O7" s="619"/>
      <c r="P7" s="619"/>
      <c r="Q7" s="620"/>
      <c r="R7" s="621">
        <v>7864</v>
      </c>
      <c r="S7" s="622"/>
      <c r="T7" s="622"/>
      <c r="U7" s="622"/>
      <c r="V7" s="622"/>
      <c r="W7" s="622"/>
      <c r="X7" s="622"/>
      <c r="Y7" s="623"/>
      <c r="Z7" s="659">
        <v>0</v>
      </c>
      <c r="AA7" s="659"/>
      <c r="AB7" s="659"/>
      <c r="AC7" s="659"/>
      <c r="AD7" s="660">
        <v>7864</v>
      </c>
      <c r="AE7" s="660"/>
      <c r="AF7" s="660"/>
      <c r="AG7" s="660"/>
      <c r="AH7" s="660"/>
      <c r="AI7" s="660"/>
      <c r="AJ7" s="660"/>
      <c r="AK7" s="660"/>
      <c r="AL7" s="624">
        <v>0</v>
      </c>
      <c r="AM7" s="625"/>
      <c r="AN7" s="625"/>
      <c r="AO7" s="661"/>
      <c r="AP7" s="618" t="s">
        <v>232</v>
      </c>
      <c r="AQ7" s="619"/>
      <c r="AR7" s="619"/>
      <c r="AS7" s="619"/>
      <c r="AT7" s="619"/>
      <c r="AU7" s="619"/>
      <c r="AV7" s="619"/>
      <c r="AW7" s="619"/>
      <c r="AX7" s="619"/>
      <c r="AY7" s="619"/>
      <c r="AZ7" s="619"/>
      <c r="BA7" s="619"/>
      <c r="BB7" s="619"/>
      <c r="BC7" s="619"/>
      <c r="BD7" s="619"/>
      <c r="BE7" s="619"/>
      <c r="BF7" s="620"/>
      <c r="BG7" s="621">
        <v>7616726</v>
      </c>
      <c r="BH7" s="622"/>
      <c r="BI7" s="622"/>
      <c r="BJ7" s="622"/>
      <c r="BK7" s="622"/>
      <c r="BL7" s="622"/>
      <c r="BM7" s="622"/>
      <c r="BN7" s="623"/>
      <c r="BO7" s="659">
        <v>42.5</v>
      </c>
      <c r="BP7" s="659"/>
      <c r="BQ7" s="659"/>
      <c r="BR7" s="659"/>
      <c r="BS7" s="660">
        <v>312950</v>
      </c>
      <c r="BT7" s="660"/>
      <c r="BU7" s="660"/>
      <c r="BV7" s="660"/>
      <c r="BW7" s="660"/>
      <c r="BX7" s="660"/>
      <c r="BY7" s="660"/>
      <c r="BZ7" s="660"/>
      <c r="CA7" s="660"/>
      <c r="CB7" s="698"/>
      <c r="CD7" s="618" t="s">
        <v>233</v>
      </c>
      <c r="CE7" s="619"/>
      <c r="CF7" s="619"/>
      <c r="CG7" s="619"/>
      <c r="CH7" s="619"/>
      <c r="CI7" s="619"/>
      <c r="CJ7" s="619"/>
      <c r="CK7" s="619"/>
      <c r="CL7" s="619"/>
      <c r="CM7" s="619"/>
      <c r="CN7" s="619"/>
      <c r="CO7" s="619"/>
      <c r="CP7" s="619"/>
      <c r="CQ7" s="620"/>
      <c r="CR7" s="621">
        <v>5989105</v>
      </c>
      <c r="CS7" s="622"/>
      <c r="CT7" s="622"/>
      <c r="CU7" s="622"/>
      <c r="CV7" s="622"/>
      <c r="CW7" s="622"/>
      <c r="CX7" s="622"/>
      <c r="CY7" s="623"/>
      <c r="CZ7" s="659">
        <v>9.3000000000000007</v>
      </c>
      <c r="DA7" s="659"/>
      <c r="DB7" s="659"/>
      <c r="DC7" s="659"/>
      <c r="DD7" s="627">
        <v>74229</v>
      </c>
      <c r="DE7" s="622"/>
      <c r="DF7" s="622"/>
      <c r="DG7" s="622"/>
      <c r="DH7" s="622"/>
      <c r="DI7" s="622"/>
      <c r="DJ7" s="622"/>
      <c r="DK7" s="622"/>
      <c r="DL7" s="622"/>
      <c r="DM7" s="622"/>
      <c r="DN7" s="622"/>
      <c r="DO7" s="622"/>
      <c r="DP7" s="623"/>
      <c r="DQ7" s="627">
        <v>4818743</v>
      </c>
      <c r="DR7" s="622"/>
      <c r="DS7" s="622"/>
      <c r="DT7" s="622"/>
      <c r="DU7" s="622"/>
      <c r="DV7" s="622"/>
      <c r="DW7" s="622"/>
      <c r="DX7" s="622"/>
      <c r="DY7" s="622"/>
      <c r="DZ7" s="622"/>
      <c r="EA7" s="622"/>
      <c r="EB7" s="622"/>
      <c r="EC7" s="658"/>
    </row>
    <row r="8" spans="2:143" ht="11.25" customHeight="1" x14ac:dyDescent="0.15">
      <c r="B8" s="618" t="s">
        <v>234</v>
      </c>
      <c r="C8" s="619"/>
      <c r="D8" s="619"/>
      <c r="E8" s="619"/>
      <c r="F8" s="619"/>
      <c r="G8" s="619"/>
      <c r="H8" s="619"/>
      <c r="I8" s="619"/>
      <c r="J8" s="619"/>
      <c r="K8" s="619"/>
      <c r="L8" s="619"/>
      <c r="M8" s="619"/>
      <c r="N8" s="619"/>
      <c r="O8" s="619"/>
      <c r="P8" s="619"/>
      <c r="Q8" s="620"/>
      <c r="R8" s="621">
        <v>85102</v>
      </c>
      <c r="S8" s="622"/>
      <c r="T8" s="622"/>
      <c r="U8" s="622"/>
      <c r="V8" s="622"/>
      <c r="W8" s="622"/>
      <c r="X8" s="622"/>
      <c r="Y8" s="623"/>
      <c r="Z8" s="659">
        <v>0.1</v>
      </c>
      <c r="AA8" s="659"/>
      <c r="AB8" s="659"/>
      <c r="AC8" s="659"/>
      <c r="AD8" s="660">
        <v>85102</v>
      </c>
      <c r="AE8" s="660"/>
      <c r="AF8" s="660"/>
      <c r="AG8" s="660"/>
      <c r="AH8" s="660"/>
      <c r="AI8" s="660"/>
      <c r="AJ8" s="660"/>
      <c r="AK8" s="660"/>
      <c r="AL8" s="624">
        <v>0.2</v>
      </c>
      <c r="AM8" s="625"/>
      <c r="AN8" s="625"/>
      <c r="AO8" s="661"/>
      <c r="AP8" s="618" t="s">
        <v>235</v>
      </c>
      <c r="AQ8" s="619"/>
      <c r="AR8" s="619"/>
      <c r="AS8" s="619"/>
      <c r="AT8" s="619"/>
      <c r="AU8" s="619"/>
      <c r="AV8" s="619"/>
      <c r="AW8" s="619"/>
      <c r="AX8" s="619"/>
      <c r="AY8" s="619"/>
      <c r="AZ8" s="619"/>
      <c r="BA8" s="619"/>
      <c r="BB8" s="619"/>
      <c r="BC8" s="619"/>
      <c r="BD8" s="619"/>
      <c r="BE8" s="619"/>
      <c r="BF8" s="620"/>
      <c r="BG8" s="621">
        <v>221911</v>
      </c>
      <c r="BH8" s="622"/>
      <c r="BI8" s="622"/>
      <c r="BJ8" s="622"/>
      <c r="BK8" s="622"/>
      <c r="BL8" s="622"/>
      <c r="BM8" s="622"/>
      <c r="BN8" s="623"/>
      <c r="BO8" s="659">
        <v>1.2</v>
      </c>
      <c r="BP8" s="659"/>
      <c r="BQ8" s="659"/>
      <c r="BR8" s="659"/>
      <c r="BS8" s="660" t="s">
        <v>236</v>
      </c>
      <c r="BT8" s="660"/>
      <c r="BU8" s="660"/>
      <c r="BV8" s="660"/>
      <c r="BW8" s="660"/>
      <c r="BX8" s="660"/>
      <c r="BY8" s="660"/>
      <c r="BZ8" s="660"/>
      <c r="CA8" s="660"/>
      <c r="CB8" s="698"/>
      <c r="CD8" s="618" t="s">
        <v>237</v>
      </c>
      <c r="CE8" s="619"/>
      <c r="CF8" s="619"/>
      <c r="CG8" s="619"/>
      <c r="CH8" s="619"/>
      <c r="CI8" s="619"/>
      <c r="CJ8" s="619"/>
      <c r="CK8" s="619"/>
      <c r="CL8" s="619"/>
      <c r="CM8" s="619"/>
      <c r="CN8" s="619"/>
      <c r="CO8" s="619"/>
      <c r="CP8" s="619"/>
      <c r="CQ8" s="620"/>
      <c r="CR8" s="621">
        <v>25055650</v>
      </c>
      <c r="CS8" s="622"/>
      <c r="CT8" s="622"/>
      <c r="CU8" s="622"/>
      <c r="CV8" s="622"/>
      <c r="CW8" s="622"/>
      <c r="CX8" s="622"/>
      <c r="CY8" s="623"/>
      <c r="CZ8" s="659">
        <v>38.9</v>
      </c>
      <c r="DA8" s="659"/>
      <c r="DB8" s="659"/>
      <c r="DC8" s="659"/>
      <c r="DD8" s="627">
        <v>203848</v>
      </c>
      <c r="DE8" s="622"/>
      <c r="DF8" s="622"/>
      <c r="DG8" s="622"/>
      <c r="DH8" s="622"/>
      <c r="DI8" s="622"/>
      <c r="DJ8" s="622"/>
      <c r="DK8" s="622"/>
      <c r="DL8" s="622"/>
      <c r="DM8" s="622"/>
      <c r="DN8" s="622"/>
      <c r="DO8" s="622"/>
      <c r="DP8" s="623"/>
      <c r="DQ8" s="627">
        <v>12304461</v>
      </c>
      <c r="DR8" s="622"/>
      <c r="DS8" s="622"/>
      <c r="DT8" s="622"/>
      <c r="DU8" s="622"/>
      <c r="DV8" s="622"/>
      <c r="DW8" s="622"/>
      <c r="DX8" s="622"/>
      <c r="DY8" s="622"/>
      <c r="DZ8" s="622"/>
      <c r="EA8" s="622"/>
      <c r="EB8" s="622"/>
      <c r="EC8" s="658"/>
    </row>
    <row r="9" spans="2:143" ht="11.25" customHeight="1" x14ac:dyDescent="0.15">
      <c r="B9" s="618" t="s">
        <v>238</v>
      </c>
      <c r="C9" s="619"/>
      <c r="D9" s="619"/>
      <c r="E9" s="619"/>
      <c r="F9" s="619"/>
      <c r="G9" s="619"/>
      <c r="H9" s="619"/>
      <c r="I9" s="619"/>
      <c r="J9" s="619"/>
      <c r="K9" s="619"/>
      <c r="L9" s="619"/>
      <c r="M9" s="619"/>
      <c r="N9" s="619"/>
      <c r="O9" s="619"/>
      <c r="P9" s="619"/>
      <c r="Q9" s="620"/>
      <c r="R9" s="621">
        <v>59203</v>
      </c>
      <c r="S9" s="622"/>
      <c r="T9" s="622"/>
      <c r="U9" s="622"/>
      <c r="V9" s="622"/>
      <c r="W9" s="622"/>
      <c r="X9" s="622"/>
      <c r="Y9" s="623"/>
      <c r="Z9" s="659">
        <v>0.1</v>
      </c>
      <c r="AA9" s="659"/>
      <c r="AB9" s="659"/>
      <c r="AC9" s="659"/>
      <c r="AD9" s="660">
        <v>59203</v>
      </c>
      <c r="AE9" s="660"/>
      <c r="AF9" s="660"/>
      <c r="AG9" s="660"/>
      <c r="AH9" s="660"/>
      <c r="AI9" s="660"/>
      <c r="AJ9" s="660"/>
      <c r="AK9" s="660"/>
      <c r="AL9" s="624">
        <v>0.2</v>
      </c>
      <c r="AM9" s="625"/>
      <c r="AN9" s="625"/>
      <c r="AO9" s="661"/>
      <c r="AP9" s="618" t="s">
        <v>239</v>
      </c>
      <c r="AQ9" s="619"/>
      <c r="AR9" s="619"/>
      <c r="AS9" s="619"/>
      <c r="AT9" s="619"/>
      <c r="AU9" s="619"/>
      <c r="AV9" s="619"/>
      <c r="AW9" s="619"/>
      <c r="AX9" s="619"/>
      <c r="AY9" s="619"/>
      <c r="AZ9" s="619"/>
      <c r="BA9" s="619"/>
      <c r="BB9" s="619"/>
      <c r="BC9" s="619"/>
      <c r="BD9" s="619"/>
      <c r="BE9" s="619"/>
      <c r="BF9" s="620"/>
      <c r="BG9" s="621">
        <v>5927754</v>
      </c>
      <c r="BH9" s="622"/>
      <c r="BI9" s="622"/>
      <c r="BJ9" s="622"/>
      <c r="BK9" s="622"/>
      <c r="BL9" s="622"/>
      <c r="BM9" s="622"/>
      <c r="BN9" s="623"/>
      <c r="BO9" s="659">
        <v>33.1</v>
      </c>
      <c r="BP9" s="659"/>
      <c r="BQ9" s="659"/>
      <c r="BR9" s="659"/>
      <c r="BS9" s="660" t="s">
        <v>128</v>
      </c>
      <c r="BT9" s="660"/>
      <c r="BU9" s="660"/>
      <c r="BV9" s="660"/>
      <c r="BW9" s="660"/>
      <c r="BX9" s="660"/>
      <c r="BY9" s="660"/>
      <c r="BZ9" s="660"/>
      <c r="CA9" s="660"/>
      <c r="CB9" s="698"/>
      <c r="CD9" s="618" t="s">
        <v>240</v>
      </c>
      <c r="CE9" s="619"/>
      <c r="CF9" s="619"/>
      <c r="CG9" s="619"/>
      <c r="CH9" s="619"/>
      <c r="CI9" s="619"/>
      <c r="CJ9" s="619"/>
      <c r="CK9" s="619"/>
      <c r="CL9" s="619"/>
      <c r="CM9" s="619"/>
      <c r="CN9" s="619"/>
      <c r="CO9" s="619"/>
      <c r="CP9" s="619"/>
      <c r="CQ9" s="620"/>
      <c r="CR9" s="621">
        <v>7708869</v>
      </c>
      <c r="CS9" s="622"/>
      <c r="CT9" s="622"/>
      <c r="CU9" s="622"/>
      <c r="CV9" s="622"/>
      <c r="CW9" s="622"/>
      <c r="CX9" s="622"/>
      <c r="CY9" s="623"/>
      <c r="CZ9" s="659">
        <v>12</v>
      </c>
      <c r="DA9" s="659"/>
      <c r="DB9" s="659"/>
      <c r="DC9" s="659"/>
      <c r="DD9" s="627">
        <v>261708</v>
      </c>
      <c r="DE9" s="622"/>
      <c r="DF9" s="622"/>
      <c r="DG9" s="622"/>
      <c r="DH9" s="622"/>
      <c r="DI9" s="622"/>
      <c r="DJ9" s="622"/>
      <c r="DK9" s="622"/>
      <c r="DL9" s="622"/>
      <c r="DM9" s="622"/>
      <c r="DN9" s="622"/>
      <c r="DO9" s="622"/>
      <c r="DP9" s="623"/>
      <c r="DQ9" s="627">
        <v>6013964</v>
      </c>
      <c r="DR9" s="622"/>
      <c r="DS9" s="622"/>
      <c r="DT9" s="622"/>
      <c r="DU9" s="622"/>
      <c r="DV9" s="622"/>
      <c r="DW9" s="622"/>
      <c r="DX9" s="622"/>
      <c r="DY9" s="622"/>
      <c r="DZ9" s="622"/>
      <c r="EA9" s="622"/>
      <c r="EB9" s="622"/>
      <c r="EC9" s="658"/>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128</v>
      </c>
      <c r="AA10" s="659"/>
      <c r="AB10" s="659"/>
      <c r="AC10" s="659"/>
      <c r="AD10" s="660" t="s">
        <v>128</v>
      </c>
      <c r="AE10" s="660"/>
      <c r="AF10" s="660"/>
      <c r="AG10" s="660"/>
      <c r="AH10" s="660"/>
      <c r="AI10" s="660"/>
      <c r="AJ10" s="660"/>
      <c r="AK10" s="660"/>
      <c r="AL10" s="624" t="s">
        <v>128</v>
      </c>
      <c r="AM10" s="625"/>
      <c r="AN10" s="625"/>
      <c r="AO10" s="661"/>
      <c r="AP10" s="618" t="s">
        <v>242</v>
      </c>
      <c r="AQ10" s="619"/>
      <c r="AR10" s="619"/>
      <c r="AS10" s="619"/>
      <c r="AT10" s="619"/>
      <c r="AU10" s="619"/>
      <c r="AV10" s="619"/>
      <c r="AW10" s="619"/>
      <c r="AX10" s="619"/>
      <c r="AY10" s="619"/>
      <c r="AZ10" s="619"/>
      <c r="BA10" s="619"/>
      <c r="BB10" s="619"/>
      <c r="BC10" s="619"/>
      <c r="BD10" s="619"/>
      <c r="BE10" s="619"/>
      <c r="BF10" s="620"/>
      <c r="BG10" s="621">
        <v>370925</v>
      </c>
      <c r="BH10" s="622"/>
      <c r="BI10" s="622"/>
      <c r="BJ10" s="622"/>
      <c r="BK10" s="622"/>
      <c r="BL10" s="622"/>
      <c r="BM10" s="622"/>
      <c r="BN10" s="623"/>
      <c r="BO10" s="659">
        <v>2.1</v>
      </c>
      <c r="BP10" s="659"/>
      <c r="BQ10" s="659"/>
      <c r="BR10" s="659"/>
      <c r="BS10" s="660" t="s">
        <v>128</v>
      </c>
      <c r="BT10" s="660"/>
      <c r="BU10" s="660"/>
      <c r="BV10" s="660"/>
      <c r="BW10" s="660"/>
      <c r="BX10" s="660"/>
      <c r="BY10" s="660"/>
      <c r="BZ10" s="660"/>
      <c r="CA10" s="660"/>
      <c r="CB10" s="698"/>
      <c r="CD10" s="618" t="s">
        <v>243</v>
      </c>
      <c r="CE10" s="619"/>
      <c r="CF10" s="619"/>
      <c r="CG10" s="619"/>
      <c r="CH10" s="619"/>
      <c r="CI10" s="619"/>
      <c r="CJ10" s="619"/>
      <c r="CK10" s="619"/>
      <c r="CL10" s="619"/>
      <c r="CM10" s="619"/>
      <c r="CN10" s="619"/>
      <c r="CO10" s="619"/>
      <c r="CP10" s="619"/>
      <c r="CQ10" s="620"/>
      <c r="CR10" s="621">
        <v>311669</v>
      </c>
      <c r="CS10" s="622"/>
      <c r="CT10" s="622"/>
      <c r="CU10" s="622"/>
      <c r="CV10" s="622"/>
      <c r="CW10" s="622"/>
      <c r="CX10" s="622"/>
      <c r="CY10" s="623"/>
      <c r="CZ10" s="659">
        <v>0.5</v>
      </c>
      <c r="DA10" s="659"/>
      <c r="DB10" s="659"/>
      <c r="DC10" s="659"/>
      <c r="DD10" s="627" t="s">
        <v>236</v>
      </c>
      <c r="DE10" s="622"/>
      <c r="DF10" s="622"/>
      <c r="DG10" s="622"/>
      <c r="DH10" s="622"/>
      <c r="DI10" s="622"/>
      <c r="DJ10" s="622"/>
      <c r="DK10" s="622"/>
      <c r="DL10" s="622"/>
      <c r="DM10" s="622"/>
      <c r="DN10" s="622"/>
      <c r="DO10" s="622"/>
      <c r="DP10" s="623"/>
      <c r="DQ10" s="627">
        <v>38886</v>
      </c>
      <c r="DR10" s="622"/>
      <c r="DS10" s="622"/>
      <c r="DT10" s="622"/>
      <c r="DU10" s="622"/>
      <c r="DV10" s="622"/>
      <c r="DW10" s="622"/>
      <c r="DX10" s="622"/>
      <c r="DY10" s="622"/>
      <c r="DZ10" s="622"/>
      <c r="EA10" s="622"/>
      <c r="EB10" s="622"/>
      <c r="EC10" s="658"/>
    </row>
    <row r="11" spans="2:143" ht="11.25" customHeight="1" x14ac:dyDescent="0.15">
      <c r="B11" s="618" t="s">
        <v>244</v>
      </c>
      <c r="C11" s="619"/>
      <c r="D11" s="619"/>
      <c r="E11" s="619"/>
      <c r="F11" s="619"/>
      <c r="G11" s="619"/>
      <c r="H11" s="619"/>
      <c r="I11" s="619"/>
      <c r="J11" s="619"/>
      <c r="K11" s="619"/>
      <c r="L11" s="619"/>
      <c r="M11" s="619"/>
      <c r="N11" s="619"/>
      <c r="O11" s="619"/>
      <c r="P11" s="619"/>
      <c r="Q11" s="620"/>
      <c r="R11" s="621">
        <v>3301303</v>
      </c>
      <c r="S11" s="622"/>
      <c r="T11" s="622"/>
      <c r="U11" s="622"/>
      <c r="V11" s="622"/>
      <c r="W11" s="622"/>
      <c r="X11" s="622"/>
      <c r="Y11" s="623"/>
      <c r="Z11" s="624">
        <v>5</v>
      </c>
      <c r="AA11" s="625"/>
      <c r="AB11" s="625"/>
      <c r="AC11" s="626"/>
      <c r="AD11" s="627">
        <v>3301303</v>
      </c>
      <c r="AE11" s="622"/>
      <c r="AF11" s="622"/>
      <c r="AG11" s="622"/>
      <c r="AH11" s="622"/>
      <c r="AI11" s="622"/>
      <c r="AJ11" s="622"/>
      <c r="AK11" s="623"/>
      <c r="AL11" s="624">
        <v>9</v>
      </c>
      <c r="AM11" s="625"/>
      <c r="AN11" s="625"/>
      <c r="AO11" s="661"/>
      <c r="AP11" s="618" t="s">
        <v>245</v>
      </c>
      <c r="AQ11" s="619"/>
      <c r="AR11" s="619"/>
      <c r="AS11" s="619"/>
      <c r="AT11" s="619"/>
      <c r="AU11" s="619"/>
      <c r="AV11" s="619"/>
      <c r="AW11" s="619"/>
      <c r="AX11" s="619"/>
      <c r="AY11" s="619"/>
      <c r="AZ11" s="619"/>
      <c r="BA11" s="619"/>
      <c r="BB11" s="619"/>
      <c r="BC11" s="619"/>
      <c r="BD11" s="619"/>
      <c r="BE11" s="619"/>
      <c r="BF11" s="620"/>
      <c r="BG11" s="621">
        <v>1096136</v>
      </c>
      <c r="BH11" s="622"/>
      <c r="BI11" s="622"/>
      <c r="BJ11" s="622"/>
      <c r="BK11" s="622"/>
      <c r="BL11" s="622"/>
      <c r="BM11" s="622"/>
      <c r="BN11" s="623"/>
      <c r="BO11" s="659">
        <v>6.1</v>
      </c>
      <c r="BP11" s="659"/>
      <c r="BQ11" s="659"/>
      <c r="BR11" s="659"/>
      <c r="BS11" s="660">
        <v>312950</v>
      </c>
      <c r="BT11" s="660"/>
      <c r="BU11" s="660"/>
      <c r="BV11" s="660"/>
      <c r="BW11" s="660"/>
      <c r="BX11" s="660"/>
      <c r="BY11" s="660"/>
      <c r="BZ11" s="660"/>
      <c r="CA11" s="660"/>
      <c r="CB11" s="698"/>
      <c r="CD11" s="618" t="s">
        <v>246</v>
      </c>
      <c r="CE11" s="619"/>
      <c r="CF11" s="619"/>
      <c r="CG11" s="619"/>
      <c r="CH11" s="619"/>
      <c r="CI11" s="619"/>
      <c r="CJ11" s="619"/>
      <c r="CK11" s="619"/>
      <c r="CL11" s="619"/>
      <c r="CM11" s="619"/>
      <c r="CN11" s="619"/>
      <c r="CO11" s="619"/>
      <c r="CP11" s="619"/>
      <c r="CQ11" s="620"/>
      <c r="CR11" s="621">
        <v>1159275</v>
      </c>
      <c r="CS11" s="622"/>
      <c r="CT11" s="622"/>
      <c r="CU11" s="622"/>
      <c r="CV11" s="622"/>
      <c r="CW11" s="622"/>
      <c r="CX11" s="622"/>
      <c r="CY11" s="623"/>
      <c r="CZ11" s="659">
        <v>1.8</v>
      </c>
      <c r="DA11" s="659"/>
      <c r="DB11" s="659"/>
      <c r="DC11" s="659"/>
      <c r="DD11" s="627">
        <v>484019</v>
      </c>
      <c r="DE11" s="622"/>
      <c r="DF11" s="622"/>
      <c r="DG11" s="622"/>
      <c r="DH11" s="622"/>
      <c r="DI11" s="622"/>
      <c r="DJ11" s="622"/>
      <c r="DK11" s="622"/>
      <c r="DL11" s="622"/>
      <c r="DM11" s="622"/>
      <c r="DN11" s="622"/>
      <c r="DO11" s="622"/>
      <c r="DP11" s="623"/>
      <c r="DQ11" s="627">
        <v>537159</v>
      </c>
      <c r="DR11" s="622"/>
      <c r="DS11" s="622"/>
      <c r="DT11" s="622"/>
      <c r="DU11" s="622"/>
      <c r="DV11" s="622"/>
      <c r="DW11" s="622"/>
      <c r="DX11" s="622"/>
      <c r="DY11" s="622"/>
      <c r="DZ11" s="622"/>
      <c r="EA11" s="622"/>
      <c r="EB11" s="622"/>
      <c r="EC11" s="658"/>
    </row>
    <row r="12" spans="2:143" ht="11.25" customHeight="1" x14ac:dyDescent="0.15">
      <c r="B12" s="618" t="s">
        <v>247</v>
      </c>
      <c r="C12" s="619"/>
      <c r="D12" s="619"/>
      <c r="E12" s="619"/>
      <c r="F12" s="619"/>
      <c r="G12" s="619"/>
      <c r="H12" s="619"/>
      <c r="I12" s="619"/>
      <c r="J12" s="619"/>
      <c r="K12" s="619"/>
      <c r="L12" s="619"/>
      <c r="M12" s="619"/>
      <c r="N12" s="619"/>
      <c r="O12" s="619"/>
      <c r="P12" s="619"/>
      <c r="Q12" s="620"/>
      <c r="R12" s="621">
        <v>12992</v>
      </c>
      <c r="S12" s="622"/>
      <c r="T12" s="622"/>
      <c r="U12" s="622"/>
      <c r="V12" s="622"/>
      <c r="W12" s="622"/>
      <c r="X12" s="622"/>
      <c r="Y12" s="623"/>
      <c r="Z12" s="659">
        <v>0</v>
      </c>
      <c r="AA12" s="659"/>
      <c r="AB12" s="659"/>
      <c r="AC12" s="659"/>
      <c r="AD12" s="660">
        <v>12992</v>
      </c>
      <c r="AE12" s="660"/>
      <c r="AF12" s="660"/>
      <c r="AG12" s="660"/>
      <c r="AH12" s="660"/>
      <c r="AI12" s="660"/>
      <c r="AJ12" s="660"/>
      <c r="AK12" s="660"/>
      <c r="AL12" s="624">
        <v>0</v>
      </c>
      <c r="AM12" s="625"/>
      <c r="AN12" s="625"/>
      <c r="AO12" s="661"/>
      <c r="AP12" s="618" t="s">
        <v>248</v>
      </c>
      <c r="AQ12" s="619"/>
      <c r="AR12" s="619"/>
      <c r="AS12" s="619"/>
      <c r="AT12" s="619"/>
      <c r="AU12" s="619"/>
      <c r="AV12" s="619"/>
      <c r="AW12" s="619"/>
      <c r="AX12" s="619"/>
      <c r="AY12" s="619"/>
      <c r="AZ12" s="619"/>
      <c r="BA12" s="619"/>
      <c r="BB12" s="619"/>
      <c r="BC12" s="619"/>
      <c r="BD12" s="619"/>
      <c r="BE12" s="619"/>
      <c r="BF12" s="620"/>
      <c r="BG12" s="621">
        <v>7774128</v>
      </c>
      <c r="BH12" s="622"/>
      <c r="BI12" s="622"/>
      <c r="BJ12" s="622"/>
      <c r="BK12" s="622"/>
      <c r="BL12" s="622"/>
      <c r="BM12" s="622"/>
      <c r="BN12" s="623"/>
      <c r="BO12" s="659">
        <v>43.3</v>
      </c>
      <c r="BP12" s="659"/>
      <c r="BQ12" s="659"/>
      <c r="BR12" s="659"/>
      <c r="BS12" s="660" t="s">
        <v>128</v>
      </c>
      <c r="BT12" s="660"/>
      <c r="BU12" s="660"/>
      <c r="BV12" s="660"/>
      <c r="BW12" s="660"/>
      <c r="BX12" s="660"/>
      <c r="BY12" s="660"/>
      <c r="BZ12" s="660"/>
      <c r="CA12" s="660"/>
      <c r="CB12" s="698"/>
      <c r="CD12" s="618" t="s">
        <v>249</v>
      </c>
      <c r="CE12" s="619"/>
      <c r="CF12" s="619"/>
      <c r="CG12" s="619"/>
      <c r="CH12" s="619"/>
      <c r="CI12" s="619"/>
      <c r="CJ12" s="619"/>
      <c r="CK12" s="619"/>
      <c r="CL12" s="619"/>
      <c r="CM12" s="619"/>
      <c r="CN12" s="619"/>
      <c r="CO12" s="619"/>
      <c r="CP12" s="619"/>
      <c r="CQ12" s="620"/>
      <c r="CR12" s="621">
        <v>1870145</v>
      </c>
      <c r="CS12" s="622"/>
      <c r="CT12" s="622"/>
      <c r="CU12" s="622"/>
      <c r="CV12" s="622"/>
      <c r="CW12" s="622"/>
      <c r="CX12" s="622"/>
      <c r="CY12" s="623"/>
      <c r="CZ12" s="659">
        <v>2.9</v>
      </c>
      <c r="DA12" s="659"/>
      <c r="DB12" s="659"/>
      <c r="DC12" s="659"/>
      <c r="DD12" s="627">
        <v>1198</v>
      </c>
      <c r="DE12" s="622"/>
      <c r="DF12" s="622"/>
      <c r="DG12" s="622"/>
      <c r="DH12" s="622"/>
      <c r="DI12" s="622"/>
      <c r="DJ12" s="622"/>
      <c r="DK12" s="622"/>
      <c r="DL12" s="622"/>
      <c r="DM12" s="622"/>
      <c r="DN12" s="622"/>
      <c r="DO12" s="622"/>
      <c r="DP12" s="623"/>
      <c r="DQ12" s="627">
        <v>945382</v>
      </c>
      <c r="DR12" s="622"/>
      <c r="DS12" s="622"/>
      <c r="DT12" s="622"/>
      <c r="DU12" s="622"/>
      <c r="DV12" s="622"/>
      <c r="DW12" s="622"/>
      <c r="DX12" s="622"/>
      <c r="DY12" s="622"/>
      <c r="DZ12" s="622"/>
      <c r="EA12" s="622"/>
      <c r="EB12" s="622"/>
      <c r="EC12" s="658"/>
    </row>
    <row r="13" spans="2:143" ht="11.25" customHeight="1" x14ac:dyDescent="0.15">
      <c r="B13" s="618" t="s">
        <v>250</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236</v>
      </c>
      <c r="AA13" s="659"/>
      <c r="AB13" s="659"/>
      <c r="AC13" s="659"/>
      <c r="AD13" s="660" t="s">
        <v>128</v>
      </c>
      <c r="AE13" s="660"/>
      <c r="AF13" s="660"/>
      <c r="AG13" s="660"/>
      <c r="AH13" s="660"/>
      <c r="AI13" s="660"/>
      <c r="AJ13" s="660"/>
      <c r="AK13" s="660"/>
      <c r="AL13" s="624" t="s">
        <v>236</v>
      </c>
      <c r="AM13" s="625"/>
      <c r="AN13" s="625"/>
      <c r="AO13" s="661"/>
      <c r="AP13" s="618" t="s">
        <v>251</v>
      </c>
      <c r="AQ13" s="619"/>
      <c r="AR13" s="619"/>
      <c r="AS13" s="619"/>
      <c r="AT13" s="619"/>
      <c r="AU13" s="619"/>
      <c r="AV13" s="619"/>
      <c r="AW13" s="619"/>
      <c r="AX13" s="619"/>
      <c r="AY13" s="619"/>
      <c r="AZ13" s="619"/>
      <c r="BA13" s="619"/>
      <c r="BB13" s="619"/>
      <c r="BC13" s="619"/>
      <c r="BD13" s="619"/>
      <c r="BE13" s="619"/>
      <c r="BF13" s="620"/>
      <c r="BG13" s="621">
        <v>7759970</v>
      </c>
      <c r="BH13" s="622"/>
      <c r="BI13" s="622"/>
      <c r="BJ13" s="622"/>
      <c r="BK13" s="622"/>
      <c r="BL13" s="622"/>
      <c r="BM13" s="622"/>
      <c r="BN13" s="623"/>
      <c r="BO13" s="659">
        <v>43.3</v>
      </c>
      <c r="BP13" s="659"/>
      <c r="BQ13" s="659"/>
      <c r="BR13" s="659"/>
      <c r="BS13" s="660" t="s">
        <v>128</v>
      </c>
      <c r="BT13" s="660"/>
      <c r="BU13" s="660"/>
      <c r="BV13" s="660"/>
      <c r="BW13" s="660"/>
      <c r="BX13" s="660"/>
      <c r="BY13" s="660"/>
      <c r="BZ13" s="660"/>
      <c r="CA13" s="660"/>
      <c r="CB13" s="698"/>
      <c r="CD13" s="618" t="s">
        <v>252</v>
      </c>
      <c r="CE13" s="619"/>
      <c r="CF13" s="619"/>
      <c r="CG13" s="619"/>
      <c r="CH13" s="619"/>
      <c r="CI13" s="619"/>
      <c r="CJ13" s="619"/>
      <c r="CK13" s="619"/>
      <c r="CL13" s="619"/>
      <c r="CM13" s="619"/>
      <c r="CN13" s="619"/>
      <c r="CO13" s="619"/>
      <c r="CP13" s="619"/>
      <c r="CQ13" s="620"/>
      <c r="CR13" s="621">
        <v>3982827</v>
      </c>
      <c r="CS13" s="622"/>
      <c r="CT13" s="622"/>
      <c r="CU13" s="622"/>
      <c r="CV13" s="622"/>
      <c r="CW13" s="622"/>
      <c r="CX13" s="622"/>
      <c r="CY13" s="623"/>
      <c r="CZ13" s="659">
        <v>6.2</v>
      </c>
      <c r="DA13" s="659"/>
      <c r="DB13" s="659"/>
      <c r="DC13" s="659"/>
      <c r="DD13" s="627">
        <v>1492625</v>
      </c>
      <c r="DE13" s="622"/>
      <c r="DF13" s="622"/>
      <c r="DG13" s="622"/>
      <c r="DH13" s="622"/>
      <c r="DI13" s="622"/>
      <c r="DJ13" s="622"/>
      <c r="DK13" s="622"/>
      <c r="DL13" s="622"/>
      <c r="DM13" s="622"/>
      <c r="DN13" s="622"/>
      <c r="DO13" s="622"/>
      <c r="DP13" s="623"/>
      <c r="DQ13" s="627">
        <v>2397938</v>
      </c>
      <c r="DR13" s="622"/>
      <c r="DS13" s="622"/>
      <c r="DT13" s="622"/>
      <c r="DU13" s="622"/>
      <c r="DV13" s="622"/>
      <c r="DW13" s="622"/>
      <c r="DX13" s="622"/>
      <c r="DY13" s="622"/>
      <c r="DZ13" s="622"/>
      <c r="EA13" s="622"/>
      <c r="EB13" s="622"/>
      <c r="EC13" s="658"/>
    </row>
    <row r="14" spans="2:143" ht="11.25" customHeight="1" x14ac:dyDescent="0.15">
      <c r="B14" s="618" t="s">
        <v>253</v>
      </c>
      <c r="C14" s="619"/>
      <c r="D14" s="619"/>
      <c r="E14" s="619"/>
      <c r="F14" s="619"/>
      <c r="G14" s="619"/>
      <c r="H14" s="619"/>
      <c r="I14" s="619"/>
      <c r="J14" s="619"/>
      <c r="K14" s="619"/>
      <c r="L14" s="619"/>
      <c r="M14" s="619"/>
      <c r="N14" s="619"/>
      <c r="O14" s="619"/>
      <c r="P14" s="619"/>
      <c r="Q14" s="620"/>
      <c r="R14" s="621">
        <v>15</v>
      </c>
      <c r="S14" s="622"/>
      <c r="T14" s="622"/>
      <c r="U14" s="622"/>
      <c r="V14" s="622"/>
      <c r="W14" s="622"/>
      <c r="X14" s="622"/>
      <c r="Y14" s="623"/>
      <c r="Z14" s="659">
        <v>0</v>
      </c>
      <c r="AA14" s="659"/>
      <c r="AB14" s="659"/>
      <c r="AC14" s="659"/>
      <c r="AD14" s="660">
        <v>15</v>
      </c>
      <c r="AE14" s="660"/>
      <c r="AF14" s="660"/>
      <c r="AG14" s="660"/>
      <c r="AH14" s="660"/>
      <c r="AI14" s="660"/>
      <c r="AJ14" s="660"/>
      <c r="AK14" s="660"/>
      <c r="AL14" s="624">
        <v>0</v>
      </c>
      <c r="AM14" s="625"/>
      <c r="AN14" s="625"/>
      <c r="AO14" s="661"/>
      <c r="AP14" s="618" t="s">
        <v>254</v>
      </c>
      <c r="AQ14" s="619"/>
      <c r="AR14" s="619"/>
      <c r="AS14" s="619"/>
      <c r="AT14" s="619"/>
      <c r="AU14" s="619"/>
      <c r="AV14" s="619"/>
      <c r="AW14" s="619"/>
      <c r="AX14" s="619"/>
      <c r="AY14" s="619"/>
      <c r="AZ14" s="619"/>
      <c r="BA14" s="619"/>
      <c r="BB14" s="619"/>
      <c r="BC14" s="619"/>
      <c r="BD14" s="619"/>
      <c r="BE14" s="619"/>
      <c r="BF14" s="620"/>
      <c r="BG14" s="621">
        <v>524315</v>
      </c>
      <c r="BH14" s="622"/>
      <c r="BI14" s="622"/>
      <c r="BJ14" s="622"/>
      <c r="BK14" s="622"/>
      <c r="BL14" s="622"/>
      <c r="BM14" s="622"/>
      <c r="BN14" s="623"/>
      <c r="BO14" s="659">
        <v>2.9</v>
      </c>
      <c r="BP14" s="659"/>
      <c r="BQ14" s="659"/>
      <c r="BR14" s="659"/>
      <c r="BS14" s="660" t="s">
        <v>128</v>
      </c>
      <c r="BT14" s="660"/>
      <c r="BU14" s="660"/>
      <c r="BV14" s="660"/>
      <c r="BW14" s="660"/>
      <c r="BX14" s="660"/>
      <c r="BY14" s="660"/>
      <c r="BZ14" s="660"/>
      <c r="CA14" s="660"/>
      <c r="CB14" s="698"/>
      <c r="CD14" s="618" t="s">
        <v>255</v>
      </c>
      <c r="CE14" s="619"/>
      <c r="CF14" s="619"/>
      <c r="CG14" s="619"/>
      <c r="CH14" s="619"/>
      <c r="CI14" s="619"/>
      <c r="CJ14" s="619"/>
      <c r="CK14" s="619"/>
      <c r="CL14" s="619"/>
      <c r="CM14" s="619"/>
      <c r="CN14" s="619"/>
      <c r="CO14" s="619"/>
      <c r="CP14" s="619"/>
      <c r="CQ14" s="620"/>
      <c r="CR14" s="621">
        <v>2612657</v>
      </c>
      <c r="CS14" s="622"/>
      <c r="CT14" s="622"/>
      <c r="CU14" s="622"/>
      <c r="CV14" s="622"/>
      <c r="CW14" s="622"/>
      <c r="CX14" s="622"/>
      <c r="CY14" s="623"/>
      <c r="CZ14" s="659">
        <v>4.0999999999999996</v>
      </c>
      <c r="DA14" s="659"/>
      <c r="DB14" s="659"/>
      <c r="DC14" s="659"/>
      <c r="DD14" s="627">
        <v>273894</v>
      </c>
      <c r="DE14" s="622"/>
      <c r="DF14" s="622"/>
      <c r="DG14" s="622"/>
      <c r="DH14" s="622"/>
      <c r="DI14" s="622"/>
      <c r="DJ14" s="622"/>
      <c r="DK14" s="622"/>
      <c r="DL14" s="622"/>
      <c r="DM14" s="622"/>
      <c r="DN14" s="622"/>
      <c r="DO14" s="622"/>
      <c r="DP14" s="623"/>
      <c r="DQ14" s="627">
        <v>2195393</v>
      </c>
      <c r="DR14" s="622"/>
      <c r="DS14" s="622"/>
      <c r="DT14" s="622"/>
      <c r="DU14" s="622"/>
      <c r="DV14" s="622"/>
      <c r="DW14" s="622"/>
      <c r="DX14" s="622"/>
      <c r="DY14" s="622"/>
      <c r="DZ14" s="622"/>
      <c r="EA14" s="622"/>
      <c r="EB14" s="622"/>
      <c r="EC14" s="658"/>
    </row>
    <row r="15" spans="2:143" ht="11.25" customHeight="1" x14ac:dyDescent="0.15">
      <c r="B15" s="618" t="s">
        <v>256</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128</v>
      </c>
      <c r="AA15" s="659"/>
      <c r="AB15" s="659"/>
      <c r="AC15" s="659"/>
      <c r="AD15" s="660" t="s">
        <v>236</v>
      </c>
      <c r="AE15" s="660"/>
      <c r="AF15" s="660"/>
      <c r="AG15" s="660"/>
      <c r="AH15" s="660"/>
      <c r="AI15" s="660"/>
      <c r="AJ15" s="660"/>
      <c r="AK15" s="660"/>
      <c r="AL15" s="624" t="s">
        <v>128</v>
      </c>
      <c r="AM15" s="625"/>
      <c r="AN15" s="625"/>
      <c r="AO15" s="661"/>
      <c r="AP15" s="618" t="s">
        <v>257</v>
      </c>
      <c r="AQ15" s="619"/>
      <c r="AR15" s="619"/>
      <c r="AS15" s="619"/>
      <c r="AT15" s="619"/>
      <c r="AU15" s="619"/>
      <c r="AV15" s="619"/>
      <c r="AW15" s="619"/>
      <c r="AX15" s="619"/>
      <c r="AY15" s="619"/>
      <c r="AZ15" s="619"/>
      <c r="BA15" s="619"/>
      <c r="BB15" s="619"/>
      <c r="BC15" s="619"/>
      <c r="BD15" s="619"/>
      <c r="BE15" s="619"/>
      <c r="BF15" s="620"/>
      <c r="BG15" s="621">
        <v>875450</v>
      </c>
      <c r="BH15" s="622"/>
      <c r="BI15" s="622"/>
      <c r="BJ15" s="622"/>
      <c r="BK15" s="622"/>
      <c r="BL15" s="622"/>
      <c r="BM15" s="622"/>
      <c r="BN15" s="623"/>
      <c r="BO15" s="659">
        <v>4.9000000000000004</v>
      </c>
      <c r="BP15" s="659"/>
      <c r="BQ15" s="659"/>
      <c r="BR15" s="659"/>
      <c r="BS15" s="660" t="s">
        <v>128</v>
      </c>
      <c r="BT15" s="660"/>
      <c r="BU15" s="660"/>
      <c r="BV15" s="660"/>
      <c r="BW15" s="660"/>
      <c r="BX15" s="660"/>
      <c r="BY15" s="660"/>
      <c r="BZ15" s="660"/>
      <c r="CA15" s="660"/>
      <c r="CB15" s="698"/>
      <c r="CD15" s="618" t="s">
        <v>258</v>
      </c>
      <c r="CE15" s="619"/>
      <c r="CF15" s="619"/>
      <c r="CG15" s="619"/>
      <c r="CH15" s="619"/>
      <c r="CI15" s="619"/>
      <c r="CJ15" s="619"/>
      <c r="CK15" s="619"/>
      <c r="CL15" s="619"/>
      <c r="CM15" s="619"/>
      <c r="CN15" s="619"/>
      <c r="CO15" s="619"/>
      <c r="CP15" s="619"/>
      <c r="CQ15" s="620"/>
      <c r="CR15" s="621">
        <v>6744200</v>
      </c>
      <c r="CS15" s="622"/>
      <c r="CT15" s="622"/>
      <c r="CU15" s="622"/>
      <c r="CV15" s="622"/>
      <c r="CW15" s="622"/>
      <c r="CX15" s="622"/>
      <c r="CY15" s="623"/>
      <c r="CZ15" s="659">
        <v>10.5</v>
      </c>
      <c r="DA15" s="659"/>
      <c r="DB15" s="659"/>
      <c r="DC15" s="659"/>
      <c r="DD15" s="627">
        <v>1321875</v>
      </c>
      <c r="DE15" s="622"/>
      <c r="DF15" s="622"/>
      <c r="DG15" s="622"/>
      <c r="DH15" s="622"/>
      <c r="DI15" s="622"/>
      <c r="DJ15" s="622"/>
      <c r="DK15" s="622"/>
      <c r="DL15" s="622"/>
      <c r="DM15" s="622"/>
      <c r="DN15" s="622"/>
      <c r="DO15" s="622"/>
      <c r="DP15" s="623"/>
      <c r="DQ15" s="627">
        <v>5165135</v>
      </c>
      <c r="DR15" s="622"/>
      <c r="DS15" s="622"/>
      <c r="DT15" s="622"/>
      <c r="DU15" s="622"/>
      <c r="DV15" s="622"/>
      <c r="DW15" s="622"/>
      <c r="DX15" s="622"/>
      <c r="DY15" s="622"/>
      <c r="DZ15" s="622"/>
      <c r="EA15" s="622"/>
      <c r="EB15" s="622"/>
      <c r="EC15" s="658"/>
    </row>
    <row r="16" spans="2:143" ht="11.25" customHeight="1" x14ac:dyDescent="0.15">
      <c r="B16" s="618" t="s">
        <v>259</v>
      </c>
      <c r="C16" s="619"/>
      <c r="D16" s="619"/>
      <c r="E16" s="619"/>
      <c r="F16" s="619"/>
      <c r="G16" s="619"/>
      <c r="H16" s="619"/>
      <c r="I16" s="619"/>
      <c r="J16" s="619"/>
      <c r="K16" s="619"/>
      <c r="L16" s="619"/>
      <c r="M16" s="619"/>
      <c r="N16" s="619"/>
      <c r="O16" s="619"/>
      <c r="P16" s="619"/>
      <c r="Q16" s="620"/>
      <c r="R16" s="621">
        <v>57212</v>
      </c>
      <c r="S16" s="622"/>
      <c r="T16" s="622"/>
      <c r="U16" s="622"/>
      <c r="V16" s="622"/>
      <c r="W16" s="622"/>
      <c r="X16" s="622"/>
      <c r="Y16" s="623"/>
      <c r="Z16" s="659">
        <v>0.1</v>
      </c>
      <c r="AA16" s="659"/>
      <c r="AB16" s="659"/>
      <c r="AC16" s="659"/>
      <c r="AD16" s="660">
        <v>57212</v>
      </c>
      <c r="AE16" s="660"/>
      <c r="AF16" s="660"/>
      <c r="AG16" s="660"/>
      <c r="AH16" s="660"/>
      <c r="AI16" s="660"/>
      <c r="AJ16" s="660"/>
      <c r="AK16" s="660"/>
      <c r="AL16" s="624">
        <v>0.2</v>
      </c>
      <c r="AM16" s="625"/>
      <c r="AN16" s="625"/>
      <c r="AO16" s="661"/>
      <c r="AP16" s="618" t="s">
        <v>260</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128</v>
      </c>
      <c r="BP16" s="659"/>
      <c r="BQ16" s="659"/>
      <c r="BR16" s="659"/>
      <c r="BS16" s="660" t="s">
        <v>236</v>
      </c>
      <c r="BT16" s="660"/>
      <c r="BU16" s="660"/>
      <c r="BV16" s="660"/>
      <c r="BW16" s="660"/>
      <c r="BX16" s="660"/>
      <c r="BY16" s="660"/>
      <c r="BZ16" s="660"/>
      <c r="CA16" s="660"/>
      <c r="CB16" s="698"/>
      <c r="CD16" s="618" t="s">
        <v>261</v>
      </c>
      <c r="CE16" s="619"/>
      <c r="CF16" s="619"/>
      <c r="CG16" s="619"/>
      <c r="CH16" s="619"/>
      <c r="CI16" s="619"/>
      <c r="CJ16" s="619"/>
      <c r="CK16" s="619"/>
      <c r="CL16" s="619"/>
      <c r="CM16" s="619"/>
      <c r="CN16" s="619"/>
      <c r="CO16" s="619"/>
      <c r="CP16" s="619"/>
      <c r="CQ16" s="620"/>
      <c r="CR16" s="621">
        <v>565511</v>
      </c>
      <c r="CS16" s="622"/>
      <c r="CT16" s="622"/>
      <c r="CU16" s="622"/>
      <c r="CV16" s="622"/>
      <c r="CW16" s="622"/>
      <c r="CX16" s="622"/>
      <c r="CY16" s="623"/>
      <c r="CZ16" s="659">
        <v>0.9</v>
      </c>
      <c r="DA16" s="659"/>
      <c r="DB16" s="659"/>
      <c r="DC16" s="659"/>
      <c r="DD16" s="627" t="s">
        <v>236</v>
      </c>
      <c r="DE16" s="622"/>
      <c r="DF16" s="622"/>
      <c r="DG16" s="622"/>
      <c r="DH16" s="622"/>
      <c r="DI16" s="622"/>
      <c r="DJ16" s="622"/>
      <c r="DK16" s="622"/>
      <c r="DL16" s="622"/>
      <c r="DM16" s="622"/>
      <c r="DN16" s="622"/>
      <c r="DO16" s="622"/>
      <c r="DP16" s="623"/>
      <c r="DQ16" s="627">
        <v>27797</v>
      </c>
      <c r="DR16" s="622"/>
      <c r="DS16" s="622"/>
      <c r="DT16" s="622"/>
      <c r="DU16" s="622"/>
      <c r="DV16" s="622"/>
      <c r="DW16" s="622"/>
      <c r="DX16" s="622"/>
      <c r="DY16" s="622"/>
      <c r="DZ16" s="622"/>
      <c r="EA16" s="622"/>
      <c r="EB16" s="622"/>
      <c r="EC16" s="658"/>
    </row>
    <row r="17" spans="2:133" ht="11.25" customHeight="1" x14ac:dyDescent="0.15">
      <c r="B17" s="618" t="s">
        <v>262</v>
      </c>
      <c r="C17" s="619"/>
      <c r="D17" s="619"/>
      <c r="E17" s="619"/>
      <c r="F17" s="619"/>
      <c r="G17" s="619"/>
      <c r="H17" s="619"/>
      <c r="I17" s="619"/>
      <c r="J17" s="619"/>
      <c r="K17" s="619"/>
      <c r="L17" s="619"/>
      <c r="M17" s="619"/>
      <c r="N17" s="619"/>
      <c r="O17" s="619"/>
      <c r="P17" s="619"/>
      <c r="Q17" s="620"/>
      <c r="R17" s="621">
        <v>321895</v>
      </c>
      <c r="S17" s="622"/>
      <c r="T17" s="622"/>
      <c r="U17" s="622"/>
      <c r="V17" s="622"/>
      <c r="W17" s="622"/>
      <c r="X17" s="622"/>
      <c r="Y17" s="623"/>
      <c r="Z17" s="659">
        <v>0.5</v>
      </c>
      <c r="AA17" s="659"/>
      <c r="AB17" s="659"/>
      <c r="AC17" s="659"/>
      <c r="AD17" s="660">
        <v>321895</v>
      </c>
      <c r="AE17" s="660"/>
      <c r="AF17" s="660"/>
      <c r="AG17" s="660"/>
      <c r="AH17" s="660"/>
      <c r="AI17" s="660"/>
      <c r="AJ17" s="660"/>
      <c r="AK17" s="660"/>
      <c r="AL17" s="624">
        <v>0.9</v>
      </c>
      <c r="AM17" s="625"/>
      <c r="AN17" s="625"/>
      <c r="AO17" s="661"/>
      <c r="AP17" s="618" t="s">
        <v>263</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236</v>
      </c>
      <c r="BP17" s="659"/>
      <c r="BQ17" s="659"/>
      <c r="BR17" s="659"/>
      <c r="BS17" s="660" t="s">
        <v>128</v>
      </c>
      <c r="BT17" s="660"/>
      <c r="BU17" s="660"/>
      <c r="BV17" s="660"/>
      <c r="BW17" s="660"/>
      <c r="BX17" s="660"/>
      <c r="BY17" s="660"/>
      <c r="BZ17" s="660"/>
      <c r="CA17" s="660"/>
      <c r="CB17" s="698"/>
      <c r="CD17" s="618" t="s">
        <v>264</v>
      </c>
      <c r="CE17" s="619"/>
      <c r="CF17" s="619"/>
      <c r="CG17" s="619"/>
      <c r="CH17" s="619"/>
      <c r="CI17" s="619"/>
      <c r="CJ17" s="619"/>
      <c r="CK17" s="619"/>
      <c r="CL17" s="619"/>
      <c r="CM17" s="619"/>
      <c r="CN17" s="619"/>
      <c r="CO17" s="619"/>
      <c r="CP17" s="619"/>
      <c r="CQ17" s="620"/>
      <c r="CR17" s="621">
        <v>8132532</v>
      </c>
      <c r="CS17" s="622"/>
      <c r="CT17" s="622"/>
      <c r="CU17" s="622"/>
      <c r="CV17" s="622"/>
      <c r="CW17" s="622"/>
      <c r="CX17" s="622"/>
      <c r="CY17" s="623"/>
      <c r="CZ17" s="659">
        <v>12.6</v>
      </c>
      <c r="DA17" s="659"/>
      <c r="DB17" s="659"/>
      <c r="DC17" s="659"/>
      <c r="DD17" s="627" t="s">
        <v>236</v>
      </c>
      <c r="DE17" s="622"/>
      <c r="DF17" s="622"/>
      <c r="DG17" s="622"/>
      <c r="DH17" s="622"/>
      <c r="DI17" s="622"/>
      <c r="DJ17" s="622"/>
      <c r="DK17" s="622"/>
      <c r="DL17" s="622"/>
      <c r="DM17" s="622"/>
      <c r="DN17" s="622"/>
      <c r="DO17" s="622"/>
      <c r="DP17" s="623"/>
      <c r="DQ17" s="627">
        <v>8001656</v>
      </c>
      <c r="DR17" s="622"/>
      <c r="DS17" s="622"/>
      <c r="DT17" s="622"/>
      <c r="DU17" s="622"/>
      <c r="DV17" s="622"/>
      <c r="DW17" s="622"/>
      <c r="DX17" s="622"/>
      <c r="DY17" s="622"/>
      <c r="DZ17" s="622"/>
      <c r="EA17" s="622"/>
      <c r="EB17" s="622"/>
      <c r="EC17" s="658"/>
    </row>
    <row r="18" spans="2:133" ht="11.25" customHeight="1" x14ac:dyDescent="0.15">
      <c r="B18" s="618" t="s">
        <v>265</v>
      </c>
      <c r="C18" s="619"/>
      <c r="D18" s="619"/>
      <c r="E18" s="619"/>
      <c r="F18" s="619"/>
      <c r="G18" s="619"/>
      <c r="H18" s="619"/>
      <c r="I18" s="619"/>
      <c r="J18" s="619"/>
      <c r="K18" s="619"/>
      <c r="L18" s="619"/>
      <c r="M18" s="619"/>
      <c r="N18" s="619"/>
      <c r="O18" s="619"/>
      <c r="P18" s="619"/>
      <c r="Q18" s="620"/>
      <c r="R18" s="621">
        <v>127663</v>
      </c>
      <c r="S18" s="622"/>
      <c r="T18" s="622"/>
      <c r="U18" s="622"/>
      <c r="V18" s="622"/>
      <c r="W18" s="622"/>
      <c r="X18" s="622"/>
      <c r="Y18" s="623"/>
      <c r="Z18" s="659">
        <v>0.2</v>
      </c>
      <c r="AA18" s="659"/>
      <c r="AB18" s="659"/>
      <c r="AC18" s="659"/>
      <c r="AD18" s="660">
        <v>127663</v>
      </c>
      <c r="AE18" s="660"/>
      <c r="AF18" s="660"/>
      <c r="AG18" s="660"/>
      <c r="AH18" s="660"/>
      <c r="AI18" s="660"/>
      <c r="AJ18" s="660"/>
      <c r="AK18" s="660"/>
      <c r="AL18" s="624">
        <v>0.3</v>
      </c>
      <c r="AM18" s="625"/>
      <c r="AN18" s="625"/>
      <c r="AO18" s="661"/>
      <c r="AP18" s="618" t="s">
        <v>266</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59" t="s">
        <v>236</v>
      </c>
      <c r="BP18" s="659"/>
      <c r="BQ18" s="659"/>
      <c r="BR18" s="659"/>
      <c r="BS18" s="660" t="s">
        <v>128</v>
      </c>
      <c r="BT18" s="660"/>
      <c r="BU18" s="660"/>
      <c r="BV18" s="660"/>
      <c r="BW18" s="660"/>
      <c r="BX18" s="660"/>
      <c r="BY18" s="660"/>
      <c r="BZ18" s="660"/>
      <c r="CA18" s="660"/>
      <c r="CB18" s="698"/>
      <c r="CD18" s="618" t="s">
        <v>267</v>
      </c>
      <c r="CE18" s="619"/>
      <c r="CF18" s="619"/>
      <c r="CG18" s="619"/>
      <c r="CH18" s="619"/>
      <c r="CI18" s="619"/>
      <c r="CJ18" s="619"/>
      <c r="CK18" s="619"/>
      <c r="CL18" s="619"/>
      <c r="CM18" s="619"/>
      <c r="CN18" s="619"/>
      <c r="CO18" s="619"/>
      <c r="CP18" s="619"/>
      <c r="CQ18" s="620"/>
      <c r="CR18" s="621">
        <v>10521</v>
      </c>
      <c r="CS18" s="622"/>
      <c r="CT18" s="622"/>
      <c r="CU18" s="622"/>
      <c r="CV18" s="622"/>
      <c r="CW18" s="622"/>
      <c r="CX18" s="622"/>
      <c r="CY18" s="623"/>
      <c r="CZ18" s="659">
        <v>0</v>
      </c>
      <c r="DA18" s="659"/>
      <c r="DB18" s="659"/>
      <c r="DC18" s="659"/>
      <c r="DD18" s="627" t="s">
        <v>236</v>
      </c>
      <c r="DE18" s="622"/>
      <c r="DF18" s="622"/>
      <c r="DG18" s="622"/>
      <c r="DH18" s="622"/>
      <c r="DI18" s="622"/>
      <c r="DJ18" s="622"/>
      <c r="DK18" s="622"/>
      <c r="DL18" s="622"/>
      <c r="DM18" s="622"/>
      <c r="DN18" s="622"/>
      <c r="DO18" s="622"/>
      <c r="DP18" s="623"/>
      <c r="DQ18" s="627">
        <v>10521</v>
      </c>
      <c r="DR18" s="622"/>
      <c r="DS18" s="622"/>
      <c r="DT18" s="622"/>
      <c r="DU18" s="622"/>
      <c r="DV18" s="622"/>
      <c r="DW18" s="622"/>
      <c r="DX18" s="622"/>
      <c r="DY18" s="622"/>
      <c r="DZ18" s="622"/>
      <c r="EA18" s="622"/>
      <c r="EB18" s="622"/>
      <c r="EC18" s="658"/>
    </row>
    <row r="19" spans="2:133" ht="11.25" customHeight="1" x14ac:dyDescent="0.15">
      <c r="B19" s="618" t="s">
        <v>268</v>
      </c>
      <c r="C19" s="619"/>
      <c r="D19" s="619"/>
      <c r="E19" s="619"/>
      <c r="F19" s="619"/>
      <c r="G19" s="619"/>
      <c r="H19" s="619"/>
      <c r="I19" s="619"/>
      <c r="J19" s="619"/>
      <c r="K19" s="619"/>
      <c r="L19" s="619"/>
      <c r="M19" s="619"/>
      <c r="N19" s="619"/>
      <c r="O19" s="619"/>
      <c r="P19" s="619"/>
      <c r="Q19" s="620"/>
      <c r="R19" s="621">
        <v>113357</v>
      </c>
      <c r="S19" s="622"/>
      <c r="T19" s="622"/>
      <c r="U19" s="622"/>
      <c r="V19" s="622"/>
      <c r="W19" s="622"/>
      <c r="X19" s="622"/>
      <c r="Y19" s="623"/>
      <c r="Z19" s="659">
        <v>0.2</v>
      </c>
      <c r="AA19" s="659"/>
      <c r="AB19" s="659"/>
      <c r="AC19" s="659"/>
      <c r="AD19" s="660">
        <v>113357</v>
      </c>
      <c r="AE19" s="660"/>
      <c r="AF19" s="660"/>
      <c r="AG19" s="660"/>
      <c r="AH19" s="660"/>
      <c r="AI19" s="660"/>
      <c r="AJ19" s="660"/>
      <c r="AK19" s="660"/>
      <c r="AL19" s="624">
        <v>0.3</v>
      </c>
      <c r="AM19" s="625"/>
      <c r="AN19" s="625"/>
      <c r="AO19" s="661"/>
      <c r="AP19" s="618" t="s">
        <v>269</v>
      </c>
      <c r="AQ19" s="619"/>
      <c r="AR19" s="619"/>
      <c r="AS19" s="619"/>
      <c r="AT19" s="619"/>
      <c r="AU19" s="619"/>
      <c r="AV19" s="619"/>
      <c r="AW19" s="619"/>
      <c r="AX19" s="619"/>
      <c r="AY19" s="619"/>
      <c r="AZ19" s="619"/>
      <c r="BA19" s="619"/>
      <c r="BB19" s="619"/>
      <c r="BC19" s="619"/>
      <c r="BD19" s="619"/>
      <c r="BE19" s="619"/>
      <c r="BF19" s="620"/>
      <c r="BG19" s="621">
        <v>1144578</v>
      </c>
      <c r="BH19" s="622"/>
      <c r="BI19" s="622"/>
      <c r="BJ19" s="622"/>
      <c r="BK19" s="622"/>
      <c r="BL19" s="622"/>
      <c r="BM19" s="622"/>
      <c r="BN19" s="623"/>
      <c r="BO19" s="659">
        <v>6.4</v>
      </c>
      <c r="BP19" s="659"/>
      <c r="BQ19" s="659"/>
      <c r="BR19" s="659"/>
      <c r="BS19" s="660" t="s">
        <v>236</v>
      </c>
      <c r="BT19" s="660"/>
      <c r="BU19" s="660"/>
      <c r="BV19" s="660"/>
      <c r="BW19" s="660"/>
      <c r="BX19" s="660"/>
      <c r="BY19" s="660"/>
      <c r="BZ19" s="660"/>
      <c r="CA19" s="660"/>
      <c r="CB19" s="698"/>
      <c r="CD19" s="618" t="s">
        <v>270</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128</v>
      </c>
      <c r="DA19" s="659"/>
      <c r="DB19" s="659"/>
      <c r="DC19" s="659"/>
      <c r="DD19" s="627" t="s">
        <v>128</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15">
      <c r="B20" s="688" t="s">
        <v>271</v>
      </c>
      <c r="C20" s="689"/>
      <c r="D20" s="689"/>
      <c r="E20" s="689"/>
      <c r="F20" s="689"/>
      <c r="G20" s="689"/>
      <c r="H20" s="689"/>
      <c r="I20" s="689"/>
      <c r="J20" s="689"/>
      <c r="K20" s="689"/>
      <c r="L20" s="689"/>
      <c r="M20" s="689"/>
      <c r="N20" s="689"/>
      <c r="O20" s="689"/>
      <c r="P20" s="689"/>
      <c r="Q20" s="690"/>
      <c r="R20" s="621">
        <v>14306</v>
      </c>
      <c r="S20" s="622"/>
      <c r="T20" s="622"/>
      <c r="U20" s="622"/>
      <c r="V20" s="622"/>
      <c r="W20" s="622"/>
      <c r="X20" s="622"/>
      <c r="Y20" s="623"/>
      <c r="Z20" s="659">
        <v>0</v>
      </c>
      <c r="AA20" s="659"/>
      <c r="AB20" s="659"/>
      <c r="AC20" s="659"/>
      <c r="AD20" s="660">
        <v>14306</v>
      </c>
      <c r="AE20" s="660"/>
      <c r="AF20" s="660"/>
      <c r="AG20" s="660"/>
      <c r="AH20" s="660"/>
      <c r="AI20" s="660"/>
      <c r="AJ20" s="660"/>
      <c r="AK20" s="660"/>
      <c r="AL20" s="624">
        <v>0</v>
      </c>
      <c r="AM20" s="625"/>
      <c r="AN20" s="625"/>
      <c r="AO20" s="661"/>
      <c r="AP20" s="618" t="s">
        <v>272</v>
      </c>
      <c r="AQ20" s="619"/>
      <c r="AR20" s="619"/>
      <c r="AS20" s="619"/>
      <c r="AT20" s="619"/>
      <c r="AU20" s="619"/>
      <c r="AV20" s="619"/>
      <c r="AW20" s="619"/>
      <c r="AX20" s="619"/>
      <c r="AY20" s="619"/>
      <c r="AZ20" s="619"/>
      <c r="BA20" s="619"/>
      <c r="BB20" s="619"/>
      <c r="BC20" s="619"/>
      <c r="BD20" s="619"/>
      <c r="BE20" s="619"/>
      <c r="BF20" s="620"/>
      <c r="BG20" s="621">
        <v>1144578</v>
      </c>
      <c r="BH20" s="622"/>
      <c r="BI20" s="622"/>
      <c r="BJ20" s="622"/>
      <c r="BK20" s="622"/>
      <c r="BL20" s="622"/>
      <c r="BM20" s="622"/>
      <c r="BN20" s="623"/>
      <c r="BO20" s="659">
        <v>6.4</v>
      </c>
      <c r="BP20" s="659"/>
      <c r="BQ20" s="659"/>
      <c r="BR20" s="659"/>
      <c r="BS20" s="660" t="s">
        <v>128</v>
      </c>
      <c r="BT20" s="660"/>
      <c r="BU20" s="660"/>
      <c r="BV20" s="660"/>
      <c r="BW20" s="660"/>
      <c r="BX20" s="660"/>
      <c r="BY20" s="660"/>
      <c r="BZ20" s="660"/>
      <c r="CA20" s="660"/>
      <c r="CB20" s="698"/>
      <c r="CD20" s="618" t="s">
        <v>273</v>
      </c>
      <c r="CE20" s="619"/>
      <c r="CF20" s="619"/>
      <c r="CG20" s="619"/>
      <c r="CH20" s="619"/>
      <c r="CI20" s="619"/>
      <c r="CJ20" s="619"/>
      <c r="CK20" s="619"/>
      <c r="CL20" s="619"/>
      <c r="CM20" s="619"/>
      <c r="CN20" s="619"/>
      <c r="CO20" s="619"/>
      <c r="CP20" s="619"/>
      <c r="CQ20" s="620"/>
      <c r="CR20" s="621">
        <v>64487530</v>
      </c>
      <c r="CS20" s="622"/>
      <c r="CT20" s="622"/>
      <c r="CU20" s="622"/>
      <c r="CV20" s="622"/>
      <c r="CW20" s="622"/>
      <c r="CX20" s="622"/>
      <c r="CY20" s="623"/>
      <c r="CZ20" s="659">
        <v>100</v>
      </c>
      <c r="DA20" s="659"/>
      <c r="DB20" s="659"/>
      <c r="DC20" s="659"/>
      <c r="DD20" s="627">
        <v>4113396</v>
      </c>
      <c r="DE20" s="622"/>
      <c r="DF20" s="622"/>
      <c r="DG20" s="622"/>
      <c r="DH20" s="622"/>
      <c r="DI20" s="622"/>
      <c r="DJ20" s="622"/>
      <c r="DK20" s="622"/>
      <c r="DL20" s="622"/>
      <c r="DM20" s="622"/>
      <c r="DN20" s="622"/>
      <c r="DO20" s="622"/>
      <c r="DP20" s="623"/>
      <c r="DQ20" s="627">
        <v>42800986</v>
      </c>
      <c r="DR20" s="622"/>
      <c r="DS20" s="622"/>
      <c r="DT20" s="622"/>
      <c r="DU20" s="622"/>
      <c r="DV20" s="622"/>
      <c r="DW20" s="622"/>
      <c r="DX20" s="622"/>
      <c r="DY20" s="622"/>
      <c r="DZ20" s="622"/>
      <c r="EA20" s="622"/>
      <c r="EB20" s="622"/>
      <c r="EC20" s="658"/>
    </row>
    <row r="21" spans="2:133" ht="11.25" customHeight="1" x14ac:dyDescent="0.15">
      <c r="B21" s="618" t="s">
        <v>274</v>
      </c>
      <c r="C21" s="619"/>
      <c r="D21" s="619"/>
      <c r="E21" s="619"/>
      <c r="F21" s="619"/>
      <c r="G21" s="619"/>
      <c r="H21" s="619"/>
      <c r="I21" s="619"/>
      <c r="J21" s="619"/>
      <c r="K21" s="619"/>
      <c r="L21" s="619"/>
      <c r="M21" s="619"/>
      <c r="N21" s="619"/>
      <c r="O21" s="619"/>
      <c r="P21" s="619"/>
      <c r="Q21" s="620"/>
      <c r="R21" s="621">
        <v>17004665</v>
      </c>
      <c r="S21" s="622"/>
      <c r="T21" s="622"/>
      <c r="U21" s="622"/>
      <c r="V21" s="622"/>
      <c r="W21" s="622"/>
      <c r="X21" s="622"/>
      <c r="Y21" s="623"/>
      <c r="Z21" s="659">
        <v>26</v>
      </c>
      <c r="AA21" s="659"/>
      <c r="AB21" s="659"/>
      <c r="AC21" s="659"/>
      <c r="AD21" s="660">
        <v>15261723</v>
      </c>
      <c r="AE21" s="660"/>
      <c r="AF21" s="660"/>
      <c r="AG21" s="660"/>
      <c r="AH21" s="660"/>
      <c r="AI21" s="660"/>
      <c r="AJ21" s="660"/>
      <c r="AK21" s="660"/>
      <c r="AL21" s="624">
        <v>41.7</v>
      </c>
      <c r="AM21" s="625"/>
      <c r="AN21" s="625"/>
      <c r="AO21" s="661"/>
      <c r="AP21" s="618" t="s">
        <v>275</v>
      </c>
      <c r="AQ21" s="699"/>
      <c r="AR21" s="699"/>
      <c r="AS21" s="699"/>
      <c r="AT21" s="699"/>
      <c r="AU21" s="699"/>
      <c r="AV21" s="699"/>
      <c r="AW21" s="699"/>
      <c r="AX21" s="699"/>
      <c r="AY21" s="699"/>
      <c r="AZ21" s="699"/>
      <c r="BA21" s="699"/>
      <c r="BB21" s="699"/>
      <c r="BC21" s="699"/>
      <c r="BD21" s="699"/>
      <c r="BE21" s="699"/>
      <c r="BF21" s="700"/>
      <c r="BG21" s="621" t="s">
        <v>236</v>
      </c>
      <c r="BH21" s="622"/>
      <c r="BI21" s="622"/>
      <c r="BJ21" s="622"/>
      <c r="BK21" s="622"/>
      <c r="BL21" s="622"/>
      <c r="BM21" s="622"/>
      <c r="BN21" s="623"/>
      <c r="BO21" s="659" t="s">
        <v>236</v>
      </c>
      <c r="BP21" s="659"/>
      <c r="BQ21" s="659"/>
      <c r="BR21" s="659"/>
      <c r="BS21" s="660" t="s">
        <v>128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276</v>
      </c>
      <c r="C22" s="619"/>
      <c r="D22" s="619"/>
      <c r="E22" s="619"/>
      <c r="F22" s="619"/>
      <c r="G22" s="619"/>
      <c r="H22" s="619"/>
      <c r="I22" s="619"/>
      <c r="J22" s="619"/>
      <c r="K22" s="619"/>
      <c r="L22" s="619"/>
      <c r="M22" s="619"/>
      <c r="N22" s="619"/>
      <c r="O22" s="619"/>
      <c r="P22" s="619"/>
      <c r="Q22" s="620"/>
      <c r="R22" s="621">
        <v>15261723</v>
      </c>
      <c r="S22" s="622"/>
      <c r="T22" s="622"/>
      <c r="U22" s="622"/>
      <c r="V22" s="622"/>
      <c r="W22" s="622"/>
      <c r="X22" s="622"/>
      <c r="Y22" s="623"/>
      <c r="Z22" s="659">
        <v>23.3</v>
      </c>
      <c r="AA22" s="659"/>
      <c r="AB22" s="659"/>
      <c r="AC22" s="659"/>
      <c r="AD22" s="660">
        <v>15261723</v>
      </c>
      <c r="AE22" s="660"/>
      <c r="AF22" s="660"/>
      <c r="AG22" s="660"/>
      <c r="AH22" s="660"/>
      <c r="AI22" s="660"/>
      <c r="AJ22" s="660"/>
      <c r="AK22" s="660"/>
      <c r="AL22" s="624">
        <v>41.7</v>
      </c>
      <c r="AM22" s="625"/>
      <c r="AN22" s="625"/>
      <c r="AO22" s="661"/>
      <c r="AP22" s="618" t="s">
        <v>277</v>
      </c>
      <c r="AQ22" s="699"/>
      <c r="AR22" s="699"/>
      <c r="AS22" s="699"/>
      <c r="AT22" s="699"/>
      <c r="AU22" s="699"/>
      <c r="AV22" s="699"/>
      <c r="AW22" s="699"/>
      <c r="AX22" s="699"/>
      <c r="AY22" s="699"/>
      <c r="AZ22" s="699"/>
      <c r="BA22" s="699"/>
      <c r="BB22" s="699"/>
      <c r="BC22" s="699"/>
      <c r="BD22" s="699"/>
      <c r="BE22" s="699"/>
      <c r="BF22" s="700"/>
      <c r="BG22" s="621" t="s">
        <v>236</v>
      </c>
      <c r="BH22" s="622"/>
      <c r="BI22" s="622"/>
      <c r="BJ22" s="622"/>
      <c r="BK22" s="622"/>
      <c r="BL22" s="622"/>
      <c r="BM22" s="622"/>
      <c r="BN22" s="623"/>
      <c r="BO22" s="659" t="s">
        <v>128</v>
      </c>
      <c r="BP22" s="659"/>
      <c r="BQ22" s="659"/>
      <c r="BR22" s="659"/>
      <c r="BS22" s="660" t="s">
        <v>128</v>
      </c>
      <c r="BT22" s="660"/>
      <c r="BU22" s="660"/>
      <c r="BV22" s="660"/>
      <c r="BW22" s="660"/>
      <c r="BX22" s="660"/>
      <c r="BY22" s="660"/>
      <c r="BZ22" s="660"/>
      <c r="CA22" s="660"/>
      <c r="CB22" s="698"/>
      <c r="CD22" s="673" t="s">
        <v>278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279</v>
      </c>
      <c r="C23" s="619"/>
      <c r="D23" s="619"/>
      <c r="E23" s="619"/>
      <c r="F23" s="619"/>
      <c r="G23" s="619"/>
      <c r="H23" s="619"/>
      <c r="I23" s="619"/>
      <c r="J23" s="619"/>
      <c r="K23" s="619"/>
      <c r="L23" s="619"/>
      <c r="M23" s="619"/>
      <c r="N23" s="619"/>
      <c r="O23" s="619"/>
      <c r="P23" s="619"/>
      <c r="Q23" s="620"/>
      <c r="R23" s="621">
        <v>1742942</v>
      </c>
      <c r="S23" s="622"/>
      <c r="T23" s="622"/>
      <c r="U23" s="622"/>
      <c r="V23" s="622"/>
      <c r="W23" s="622"/>
      <c r="X23" s="622"/>
      <c r="Y23" s="623"/>
      <c r="Z23" s="659">
        <v>2.7</v>
      </c>
      <c r="AA23" s="659"/>
      <c r="AB23" s="659"/>
      <c r="AC23" s="659"/>
      <c r="AD23" s="660" t="s">
        <v>236</v>
      </c>
      <c r="AE23" s="660"/>
      <c r="AF23" s="660"/>
      <c r="AG23" s="660"/>
      <c r="AH23" s="660"/>
      <c r="AI23" s="660"/>
      <c r="AJ23" s="660"/>
      <c r="AK23" s="660"/>
      <c r="AL23" s="624" t="s">
        <v>128</v>
      </c>
      <c r="AM23" s="625"/>
      <c r="AN23" s="625"/>
      <c r="AO23" s="661"/>
      <c r="AP23" s="618" t="s">
        <v>280</v>
      </c>
      <c r="AQ23" s="699"/>
      <c r="AR23" s="699"/>
      <c r="AS23" s="699"/>
      <c r="AT23" s="699"/>
      <c r="AU23" s="699"/>
      <c r="AV23" s="699"/>
      <c r="AW23" s="699"/>
      <c r="AX23" s="699"/>
      <c r="AY23" s="699"/>
      <c r="AZ23" s="699"/>
      <c r="BA23" s="699"/>
      <c r="BB23" s="699"/>
      <c r="BC23" s="699"/>
      <c r="BD23" s="699"/>
      <c r="BE23" s="699"/>
      <c r="BF23" s="700"/>
      <c r="BG23" s="621">
        <v>1144578</v>
      </c>
      <c r="BH23" s="622"/>
      <c r="BI23" s="622"/>
      <c r="BJ23" s="622"/>
      <c r="BK23" s="622"/>
      <c r="BL23" s="622"/>
      <c r="BM23" s="622"/>
      <c r="BN23" s="623"/>
      <c r="BO23" s="659">
        <v>6.4</v>
      </c>
      <c r="BP23" s="659"/>
      <c r="BQ23" s="659"/>
      <c r="BR23" s="659"/>
      <c r="BS23" s="660" t="s">
        <v>236</v>
      </c>
      <c r="BT23" s="660"/>
      <c r="BU23" s="660"/>
      <c r="BV23" s="660"/>
      <c r="BW23" s="660"/>
      <c r="BX23" s="660"/>
      <c r="BY23" s="660"/>
      <c r="BZ23" s="660"/>
      <c r="CA23" s="660"/>
      <c r="CB23" s="698"/>
      <c r="CD23" s="673" t="s">
        <v>219</v>
      </c>
      <c r="CE23" s="674"/>
      <c r="CF23" s="674"/>
      <c r="CG23" s="674"/>
      <c r="CH23" s="674"/>
      <c r="CI23" s="674"/>
      <c r="CJ23" s="674"/>
      <c r="CK23" s="674"/>
      <c r="CL23" s="674"/>
      <c r="CM23" s="674"/>
      <c r="CN23" s="674"/>
      <c r="CO23" s="674"/>
      <c r="CP23" s="674"/>
      <c r="CQ23" s="675"/>
      <c r="CR23" s="673" t="s">
        <v>281</v>
      </c>
      <c r="CS23" s="674"/>
      <c r="CT23" s="674"/>
      <c r="CU23" s="674"/>
      <c r="CV23" s="674"/>
      <c r="CW23" s="674"/>
      <c r="CX23" s="674"/>
      <c r="CY23" s="675"/>
      <c r="CZ23" s="673" t="s">
        <v>282</v>
      </c>
      <c r="DA23" s="674"/>
      <c r="DB23" s="674"/>
      <c r="DC23" s="675"/>
      <c r="DD23" s="673" t="s">
        <v>283</v>
      </c>
      <c r="DE23" s="674"/>
      <c r="DF23" s="674"/>
      <c r="DG23" s="674"/>
      <c r="DH23" s="674"/>
      <c r="DI23" s="674"/>
      <c r="DJ23" s="674"/>
      <c r="DK23" s="675"/>
      <c r="DL23" s="711" t="s">
        <v>284</v>
      </c>
      <c r="DM23" s="712"/>
      <c r="DN23" s="712"/>
      <c r="DO23" s="712"/>
      <c r="DP23" s="712"/>
      <c r="DQ23" s="712"/>
      <c r="DR23" s="712"/>
      <c r="DS23" s="712"/>
      <c r="DT23" s="712"/>
      <c r="DU23" s="712"/>
      <c r="DV23" s="713"/>
      <c r="DW23" s="673" t="s">
        <v>285</v>
      </c>
      <c r="DX23" s="674"/>
      <c r="DY23" s="674"/>
      <c r="DZ23" s="674"/>
      <c r="EA23" s="674"/>
      <c r="EB23" s="674"/>
      <c r="EC23" s="675"/>
    </row>
    <row r="24" spans="2:133" ht="11.25" customHeight="1" x14ac:dyDescent="0.15">
      <c r="B24" s="618" t="s">
        <v>286</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59" t="s">
        <v>236</v>
      </c>
      <c r="AA24" s="659"/>
      <c r="AB24" s="659"/>
      <c r="AC24" s="659"/>
      <c r="AD24" s="660" t="s">
        <v>128</v>
      </c>
      <c r="AE24" s="660"/>
      <c r="AF24" s="660"/>
      <c r="AG24" s="660"/>
      <c r="AH24" s="660"/>
      <c r="AI24" s="660"/>
      <c r="AJ24" s="660"/>
      <c r="AK24" s="660"/>
      <c r="AL24" s="624" t="s">
        <v>236</v>
      </c>
      <c r="AM24" s="625"/>
      <c r="AN24" s="625"/>
      <c r="AO24" s="661"/>
      <c r="AP24" s="618" t="s">
        <v>287</v>
      </c>
      <c r="AQ24" s="699"/>
      <c r="AR24" s="699"/>
      <c r="AS24" s="699"/>
      <c r="AT24" s="699"/>
      <c r="AU24" s="699"/>
      <c r="AV24" s="699"/>
      <c r="AW24" s="699"/>
      <c r="AX24" s="699"/>
      <c r="AY24" s="699"/>
      <c r="AZ24" s="699"/>
      <c r="BA24" s="699"/>
      <c r="BB24" s="699"/>
      <c r="BC24" s="699"/>
      <c r="BD24" s="699"/>
      <c r="BE24" s="699"/>
      <c r="BF24" s="700"/>
      <c r="BG24" s="621" t="s">
        <v>128</v>
      </c>
      <c r="BH24" s="622"/>
      <c r="BI24" s="622"/>
      <c r="BJ24" s="622"/>
      <c r="BK24" s="622"/>
      <c r="BL24" s="622"/>
      <c r="BM24" s="622"/>
      <c r="BN24" s="623"/>
      <c r="BO24" s="659" t="s">
        <v>236</v>
      </c>
      <c r="BP24" s="659"/>
      <c r="BQ24" s="659"/>
      <c r="BR24" s="659"/>
      <c r="BS24" s="660" t="s">
        <v>128</v>
      </c>
      <c r="BT24" s="660"/>
      <c r="BU24" s="660"/>
      <c r="BV24" s="660"/>
      <c r="BW24" s="660"/>
      <c r="BX24" s="660"/>
      <c r="BY24" s="660"/>
      <c r="BZ24" s="660"/>
      <c r="CA24" s="660"/>
      <c r="CB24" s="698"/>
      <c r="CD24" s="679" t="s">
        <v>288</v>
      </c>
      <c r="CE24" s="680"/>
      <c r="CF24" s="680"/>
      <c r="CG24" s="680"/>
      <c r="CH24" s="680"/>
      <c r="CI24" s="680"/>
      <c r="CJ24" s="680"/>
      <c r="CK24" s="680"/>
      <c r="CL24" s="680"/>
      <c r="CM24" s="680"/>
      <c r="CN24" s="680"/>
      <c r="CO24" s="680"/>
      <c r="CP24" s="680"/>
      <c r="CQ24" s="681"/>
      <c r="CR24" s="676">
        <v>33044398</v>
      </c>
      <c r="CS24" s="677"/>
      <c r="CT24" s="677"/>
      <c r="CU24" s="677"/>
      <c r="CV24" s="677"/>
      <c r="CW24" s="677"/>
      <c r="CX24" s="677"/>
      <c r="CY24" s="702"/>
      <c r="CZ24" s="703">
        <v>51.2</v>
      </c>
      <c r="DA24" s="685"/>
      <c r="DB24" s="685"/>
      <c r="DC24" s="705"/>
      <c r="DD24" s="701">
        <v>21128285</v>
      </c>
      <c r="DE24" s="677"/>
      <c r="DF24" s="677"/>
      <c r="DG24" s="677"/>
      <c r="DH24" s="677"/>
      <c r="DI24" s="677"/>
      <c r="DJ24" s="677"/>
      <c r="DK24" s="702"/>
      <c r="DL24" s="701">
        <v>20687694</v>
      </c>
      <c r="DM24" s="677"/>
      <c r="DN24" s="677"/>
      <c r="DO24" s="677"/>
      <c r="DP24" s="677"/>
      <c r="DQ24" s="677"/>
      <c r="DR24" s="677"/>
      <c r="DS24" s="677"/>
      <c r="DT24" s="677"/>
      <c r="DU24" s="677"/>
      <c r="DV24" s="702"/>
      <c r="DW24" s="703">
        <v>55.6</v>
      </c>
      <c r="DX24" s="685"/>
      <c r="DY24" s="685"/>
      <c r="DZ24" s="685"/>
      <c r="EA24" s="685"/>
      <c r="EB24" s="685"/>
      <c r="EC24" s="704"/>
    </row>
    <row r="25" spans="2:133" ht="11.25" customHeight="1" x14ac:dyDescent="0.15">
      <c r="B25" s="618" t="s">
        <v>289</v>
      </c>
      <c r="C25" s="619"/>
      <c r="D25" s="619"/>
      <c r="E25" s="619"/>
      <c r="F25" s="619"/>
      <c r="G25" s="619"/>
      <c r="H25" s="619"/>
      <c r="I25" s="619"/>
      <c r="J25" s="619"/>
      <c r="K25" s="619"/>
      <c r="L25" s="619"/>
      <c r="M25" s="619"/>
      <c r="N25" s="619"/>
      <c r="O25" s="619"/>
      <c r="P25" s="619"/>
      <c r="Q25" s="620"/>
      <c r="R25" s="621">
        <v>39374203</v>
      </c>
      <c r="S25" s="622"/>
      <c r="T25" s="622"/>
      <c r="U25" s="622"/>
      <c r="V25" s="622"/>
      <c r="W25" s="622"/>
      <c r="X25" s="622"/>
      <c r="Y25" s="623"/>
      <c r="Z25" s="659">
        <v>60.1</v>
      </c>
      <c r="AA25" s="659"/>
      <c r="AB25" s="659"/>
      <c r="AC25" s="659"/>
      <c r="AD25" s="660">
        <v>36486683</v>
      </c>
      <c r="AE25" s="660"/>
      <c r="AF25" s="660"/>
      <c r="AG25" s="660"/>
      <c r="AH25" s="660"/>
      <c r="AI25" s="660"/>
      <c r="AJ25" s="660"/>
      <c r="AK25" s="660"/>
      <c r="AL25" s="624">
        <v>99.8</v>
      </c>
      <c r="AM25" s="625"/>
      <c r="AN25" s="625"/>
      <c r="AO25" s="661"/>
      <c r="AP25" s="618" t="s">
        <v>290</v>
      </c>
      <c r="AQ25" s="699"/>
      <c r="AR25" s="699"/>
      <c r="AS25" s="699"/>
      <c r="AT25" s="699"/>
      <c r="AU25" s="699"/>
      <c r="AV25" s="699"/>
      <c r="AW25" s="699"/>
      <c r="AX25" s="699"/>
      <c r="AY25" s="699"/>
      <c r="AZ25" s="699"/>
      <c r="BA25" s="699"/>
      <c r="BB25" s="699"/>
      <c r="BC25" s="699"/>
      <c r="BD25" s="699"/>
      <c r="BE25" s="699"/>
      <c r="BF25" s="700"/>
      <c r="BG25" s="621" t="s">
        <v>128</v>
      </c>
      <c r="BH25" s="622"/>
      <c r="BI25" s="622"/>
      <c r="BJ25" s="622"/>
      <c r="BK25" s="622"/>
      <c r="BL25" s="622"/>
      <c r="BM25" s="622"/>
      <c r="BN25" s="623"/>
      <c r="BO25" s="659" t="s">
        <v>236</v>
      </c>
      <c r="BP25" s="659"/>
      <c r="BQ25" s="659"/>
      <c r="BR25" s="659"/>
      <c r="BS25" s="660" t="s">
        <v>128</v>
      </c>
      <c r="BT25" s="660"/>
      <c r="BU25" s="660"/>
      <c r="BV25" s="660"/>
      <c r="BW25" s="660"/>
      <c r="BX25" s="660"/>
      <c r="BY25" s="660"/>
      <c r="BZ25" s="660"/>
      <c r="CA25" s="660"/>
      <c r="CB25" s="698"/>
      <c r="CD25" s="618" t="s">
        <v>291</v>
      </c>
      <c r="CE25" s="619"/>
      <c r="CF25" s="619"/>
      <c r="CG25" s="619"/>
      <c r="CH25" s="619"/>
      <c r="CI25" s="619"/>
      <c r="CJ25" s="619"/>
      <c r="CK25" s="619"/>
      <c r="CL25" s="619"/>
      <c r="CM25" s="619"/>
      <c r="CN25" s="619"/>
      <c r="CO25" s="619"/>
      <c r="CP25" s="619"/>
      <c r="CQ25" s="620"/>
      <c r="CR25" s="621">
        <v>9500290</v>
      </c>
      <c r="CS25" s="634"/>
      <c r="CT25" s="634"/>
      <c r="CU25" s="634"/>
      <c r="CV25" s="634"/>
      <c r="CW25" s="634"/>
      <c r="CX25" s="634"/>
      <c r="CY25" s="635"/>
      <c r="CZ25" s="624">
        <v>14.7</v>
      </c>
      <c r="DA25" s="636"/>
      <c r="DB25" s="636"/>
      <c r="DC25" s="637"/>
      <c r="DD25" s="627">
        <v>8849577</v>
      </c>
      <c r="DE25" s="634"/>
      <c r="DF25" s="634"/>
      <c r="DG25" s="634"/>
      <c r="DH25" s="634"/>
      <c r="DI25" s="634"/>
      <c r="DJ25" s="634"/>
      <c r="DK25" s="635"/>
      <c r="DL25" s="627">
        <v>8612308</v>
      </c>
      <c r="DM25" s="634"/>
      <c r="DN25" s="634"/>
      <c r="DO25" s="634"/>
      <c r="DP25" s="634"/>
      <c r="DQ25" s="634"/>
      <c r="DR25" s="634"/>
      <c r="DS25" s="634"/>
      <c r="DT25" s="634"/>
      <c r="DU25" s="634"/>
      <c r="DV25" s="635"/>
      <c r="DW25" s="624">
        <v>23.1</v>
      </c>
      <c r="DX25" s="636"/>
      <c r="DY25" s="636"/>
      <c r="DZ25" s="636"/>
      <c r="EA25" s="636"/>
      <c r="EB25" s="636"/>
      <c r="EC25" s="648"/>
    </row>
    <row r="26" spans="2:133" ht="11.25" customHeight="1" x14ac:dyDescent="0.15">
      <c r="B26" s="618" t="s">
        <v>292</v>
      </c>
      <c r="C26" s="619"/>
      <c r="D26" s="619"/>
      <c r="E26" s="619"/>
      <c r="F26" s="619"/>
      <c r="G26" s="619"/>
      <c r="H26" s="619"/>
      <c r="I26" s="619"/>
      <c r="J26" s="619"/>
      <c r="K26" s="619"/>
      <c r="L26" s="619"/>
      <c r="M26" s="619"/>
      <c r="N26" s="619"/>
      <c r="O26" s="619"/>
      <c r="P26" s="619"/>
      <c r="Q26" s="620"/>
      <c r="R26" s="621">
        <v>10999</v>
      </c>
      <c r="S26" s="622"/>
      <c r="T26" s="622"/>
      <c r="U26" s="622"/>
      <c r="V26" s="622"/>
      <c r="W26" s="622"/>
      <c r="X26" s="622"/>
      <c r="Y26" s="623"/>
      <c r="Z26" s="659">
        <v>0</v>
      </c>
      <c r="AA26" s="659"/>
      <c r="AB26" s="659"/>
      <c r="AC26" s="659"/>
      <c r="AD26" s="660">
        <v>10999</v>
      </c>
      <c r="AE26" s="660"/>
      <c r="AF26" s="660"/>
      <c r="AG26" s="660"/>
      <c r="AH26" s="660"/>
      <c r="AI26" s="660"/>
      <c r="AJ26" s="660"/>
      <c r="AK26" s="660"/>
      <c r="AL26" s="624">
        <v>0</v>
      </c>
      <c r="AM26" s="625"/>
      <c r="AN26" s="625"/>
      <c r="AO26" s="661"/>
      <c r="AP26" s="618" t="s">
        <v>293</v>
      </c>
      <c r="AQ26" s="699"/>
      <c r="AR26" s="699"/>
      <c r="AS26" s="699"/>
      <c r="AT26" s="699"/>
      <c r="AU26" s="699"/>
      <c r="AV26" s="699"/>
      <c r="AW26" s="699"/>
      <c r="AX26" s="699"/>
      <c r="AY26" s="699"/>
      <c r="AZ26" s="699"/>
      <c r="BA26" s="699"/>
      <c r="BB26" s="699"/>
      <c r="BC26" s="699"/>
      <c r="BD26" s="699"/>
      <c r="BE26" s="699"/>
      <c r="BF26" s="700"/>
      <c r="BG26" s="621" t="s">
        <v>128</v>
      </c>
      <c r="BH26" s="622"/>
      <c r="BI26" s="622"/>
      <c r="BJ26" s="622"/>
      <c r="BK26" s="622"/>
      <c r="BL26" s="622"/>
      <c r="BM26" s="622"/>
      <c r="BN26" s="623"/>
      <c r="BO26" s="659" t="s">
        <v>236</v>
      </c>
      <c r="BP26" s="659"/>
      <c r="BQ26" s="659"/>
      <c r="BR26" s="659"/>
      <c r="BS26" s="660" t="s">
        <v>128</v>
      </c>
      <c r="BT26" s="660"/>
      <c r="BU26" s="660"/>
      <c r="BV26" s="660"/>
      <c r="BW26" s="660"/>
      <c r="BX26" s="660"/>
      <c r="BY26" s="660"/>
      <c r="BZ26" s="660"/>
      <c r="CA26" s="660"/>
      <c r="CB26" s="698"/>
      <c r="CD26" s="618" t="s">
        <v>294</v>
      </c>
      <c r="CE26" s="619"/>
      <c r="CF26" s="619"/>
      <c r="CG26" s="619"/>
      <c r="CH26" s="619"/>
      <c r="CI26" s="619"/>
      <c r="CJ26" s="619"/>
      <c r="CK26" s="619"/>
      <c r="CL26" s="619"/>
      <c r="CM26" s="619"/>
      <c r="CN26" s="619"/>
      <c r="CO26" s="619"/>
      <c r="CP26" s="619"/>
      <c r="CQ26" s="620"/>
      <c r="CR26" s="621">
        <v>6287282</v>
      </c>
      <c r="CS26" s="622"/>
      <c r="CT26" s="622"/>
      <c r="CU26" s="622"/>
      <c r="CV26" s="622"/>
      <c r="CW26" s="622"/>
      <c r="CX26" s="622"/>
      <c r="CY26" s="623"/>
      <c r="CZ26" s="624">
        <v>9.6999999999999993</v>
      </c>
      <c r="DA26" s="636"/>
      <c r="DB26" s="636"/>
      <c r="DC26" s="637"/>
      <c r="DD26" s="627">
        <v>5894331</v>
      </c>
      <c r="DE26" s="622"/>
      <c r="DF26" s="622"/>
      <c r="DG26" s="622"/>
      <c r="DH26" s="622"/>
      <c r="DI26" s="622"/>
      <c r="DJ26" s="622"/>
      <c r="DK26" s="623"/>
      <c r="DL26" s="627" t="s">
        <v>128</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15">
      <c r="B27" s="618" t="s">
        <v>295</v>
      </c>
      <c r="C27" s="619"/>
      <c r="D27" s="619"/>
      <c r="E27" s="619"/>
      <c r="F27" s="619"/>
      <c r="G27" s="619"/>
      <c r="H27" s="619"/>
      <c r="I27" s="619"/>
      <c r="J27" s="619"/>
      <c r="K27" s="619"/>
      <c r="L27" s="619"/>
      <c r="M27" s="619"/>
      <c r="N27" s="619"/>
      <c r="O27" s="619"/>
      <c r="P27" s="619"/>
      <c r="Q27" s="620"/>
      <c r="R27" s="621">
        <v>308847</v>
      </c>
      <c r="S27" s="622"/>
      <c r="T27" s="622"/>
      <c r="U27" s="622"/>
      <c r="V27" s="622"/>
      <c r="W27" s="622"/>
      <c r="X27" s="622"/>
      <c r="Y27" s="623"/>
      <c r="Z27" s="659">
        <v>0.5</v>
      </c>
      <c r="AA27" s="659"/>
      <c r="AB27" s="659"/>
      <c r="AC27" s="659"/>
      <c r="AD27" s="660" t="s">
        <v>128</v>
      </c>
      <c r="AE27" s="660"/>
      <c r="AF27" s="660"/>
      <c r="AG27" s="660"/>
      <c r="AH27" s="660"/>
      <c r="AI27" s="660"/>
      <c r="AJ27" s="660"/>
      <c r="AK27" s="660"/>
      <c r="AL27" s="624" t="s">
        <v>236</v>
      </c>
      <c r="AM27" s="625"/>
      <c r="AN27" s="625"/>
      <c r="AO27" s="661"/>
      <c r="AP27" s="618" t="s">
        <v>296</v>
      </c>
      <c r="AQ27" s="619"/>
      <c r="AR27" s="619"/>
      <c r="AS27" s="619"/>
      <c r="AT27" s="619"/>
      <c r="AU27" s="619"/>
      <c r="AV27" s="619"/>
      <c r="AW27" s="619"/>
      <c r="AX27" s="619"/>
      <c r="AY27" s="619"/>
      <c r="AZ27" s="619"/>
      <c r="BA27" s="619"/>
      <c r="BB27" s="619"/>
      <c r="BC27" s="619"/>
      <c r="BD27" s="619"/>
      <c r="BE27" s="619"/>
      <c r="BF27" s="620"/>
      <c r="BG27" s="621">
        <v>17935197</v>
      </c>
      <c r="BH27" s="622"/>
      <c r="BI27" s="622"/>
      <c r="BJ27" s="622"/>
      <c r="BK27" s="622"/>
      <c r="BL27" s="622"/>
      <c r="BM27" s="622"/>
      <c r="BN27" s="623"/>
      <c r="BO27" s="659">
        <v>100</v>
      </c>
      <c r="BP27" s="659"/>
      <c r="BQ27" s="659"/>
      <c r="BR27" s="659"/>
      <c r="BS27" s="660">
        <v>312950</v>
      </c>
      <c r="BT27" s="660"/>
      <c r="BU27" s="660"/>
      <c r="BV27" s="660"/>
      <c r="BW27" s="660"/>
      <c r="BX27" s="660"/>
      <c r="BY27" s="660"/>
      <c r="BZ27" s="660"/>
      <c r="CA27" s="660"/>
      <c r="CB27" s="698"/>
      <c r="CD27" s="618" t="s">
        <v>297</v>
      </c>
      <c r="CE27" s="619"/>
      <c r="CF27" s="619"/>
      <c r="CG27" s="619"/>
      <c r="CH27" s="619"/>
      <c r="CI27" s="619"/>
      <c r="CJ27" s="619"/>
      <c r="CK27" s="619"/>
      <c r="CL27" s="619"/>
      <c r="CM27" s="619"/>
      <c r="CN27" s="619"/>
      <c r="CO27" s="619"/>
      <c r="CP27" s="619"/>
      <c r="CQ27" s="620"/>
      <c r="CR27" s="621">
        <v>15411576</v>
      </c>
      <c r="CS27" s="634"/>
      <c r="CT27" s="634"/>
      <c r="CU27" s="634"/>
      <c r="CV27" s="634"/>
      <c r="CW27" s="634"/>
      <c r="CX27" s="634"/>
      <c r="CY27" s="635"/>
      <c r="CZ27" s="624">
        <v>23.9</v>
      </c>
      <c r="DA27" s="636"/>
      <c r="DB27" s="636"/>
      <c r="DC27" s="637"/>
      <c r="DD27" s="627">
        <v>4277052</v>
      </c>
      <c r="DE27" s="634"/>
      <c r="DF27" s="634"/>
      <c r="DG27" s="634"/>
      <c r="DH27" s="634"/>
      <c r="DI27" s="634"/>
      <c r="DJ27" s="634"/>
      <c r="DK27" s="635"/>
      <c r="DL27" s="627">
        <v>4073730</v>
      </c>
      <c r="DM27" s="634"/>
      <c r="DN27" s="634"/>
      <c r="DO27" s="634"/>
      <c r="DP27" s="634"/>
      <c r="DQ27" s="634"/>
      <c r="DR27" s="634"/>
      <c r="DS27" s="634"/>
      <c r="DT27" s="634"/>
      <c r="DU27" s="634"/>
      <c r="DV27" s="635"/>
      <c r="DW27" s="624">
        <v>10.9</v>
      </c>
      <c r="DX27" s="636"/>
      <c r="DY27" s="636"/>
      <c r="DZ27" s="636"/>
      <c r="EA27" s="636"/>
      <c r="EB27" s="636"/>
      <c r="EC27" s="648"/>
    </row>
    <row r="28" spans="2:133" ht="11.25" customHeight="1" x14ac:dyDescent="0.15">
      <c r="B28" s="618" t="s">
        <v>298</v>
      </c>
      <c r="C28" s="619"/>
      <c r="D28" s="619"/>
      <c r="E28" s="619"/>
      <c r="F28" s="619"/>
      <c r="G28" s="619"/>
      <c r="H28" s="619"/>
      <c r="I28" s="619"/>
      <c r="J28" s="619"/>
      <c r="K28" s="619"/>
      <c r="L28" s="619"/>
      <c r="M28" s="619"/>
      <c r="N28" s="619"/>
      <c r="O28" s="619"/>
      <c r="P28" s="619"/>
      <c r="Q28" s="620"/>
      <c r="R28" s="621">
        <v>792064</v>
      </c>
      <c r="S28" s="622"/>
      <c r="T28" s="622"/>
      <c r="U28" s="622"/>
      <c r="V28" s="622"/>
      <c r="W28" s="622"/>
      <c r="X28" s="622"/>
      <c r="Y28" s="623"/>
      <c r="Z28" s="659">
        <v>1.2</v>
      </c>
      <c r="AA28" s="659"/>
      <c r="AB28" s="659"/>
      <c r="AC28" s="659"/>
      <c r="AD28" s="660">
        <v>66811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299</v>
      </c>
      <c r="CE28" s="619"/>
      <c r="CF28" s="619"/>
      <c r="CG28" s="619"/>
      <c r="CH28" s="619"/>
      <c r="CI28" s="619"/>
      <c r="CJ28" s="619"/>
      <c r="CK28" s="619"/>
      <c r="CL28" s="619"/>
      <c r="CM28" s="619"/>
      <c r="CN28" s="619"/>
      <c r="CO28" s="619"/>
      <c r="CP28" s="619"/>
      <c r="CQ28" s="620"/>
      <c r="CR28" s="621">
        <v>8132532</v>
      </c>
      <c r="CS28" s="622"/>
      <c r="CT28" s="622"/>
      <c r="CU28" s="622"/>
      <c r="CV28" s="622"/>
      <c r="CW28" s="622"/>
      <c r="CX28" s="622"/>
      <c r="CY28" s="623"/>
      <c r="CZ28" s="624">
        <v>12.6</v>
      </c>
      <c r="DA28" s="636"/>
      <c r="DB28" s="636"/>
      <c r="DC28" s="637"/>
      <c r="DD28" s="627">
        <v>8001656</v>
      </c>
      <c r="DE28" s="622"/>
      <c r="DF28" s="622"/>
      <c r="DG28" s="622"/>
      <c r="DH28" s="622"/>
      <c r="DI28" s="622"/>
      <c r="DJ28" s="622"/>
      <c r="DK28" s="623"/>
      <c r="DL28" s="627">
        <v>8001656</v>
      </c>
      <c r="DM28" s="622"/>
      <c r="DN28" s="622"/>
      <c r="DO28" s="622"/>
      <c r="DP28" s="622"/>
      <c r="DQ28" s="622"/>
      <c r="DR28" s="622"/>
      <c r="DS28" s="622"/>
      <c r="DT28" s="622"/>
      <c r="DU28" s="622"/>
      <c r="DV28" s="623"/>
      <c r="DW28" s="624">
        <v>21.5</v>
      </c>
      <c r="DX28" s="636"/>
      <c r="DY28" s="636"/>
      <c r="DZ28" s="636"/>
      <c r="EA28" s="636"/>
      <c r="EB28" s="636"/>
      <c r="EC28" s="648"/>
    </row>
    <row r="29" spans="2:133" ht="11.25" customHeight="1" x14ac:dyDescent="0.15">
      <c r="B29" s="618" t="s">
        <v>300</v>
      </c>
      <c r="C29" s="619"/>
      <c r="D29" s="619"/>
      <c r="E29" s="619"/>
      <c r="F29" s="619"/>
      <c r="G29" s="619"/>
      <c r="H29" s="619"/>
      <c r="I29" s="619"/>
      <c r="J29" s="619"/>
      <c r="K29" s="619"/>
      <c r="L29" s="619"/>
      <c r="M29" s="619"/>
      <c r="N29" s="619"/>
      <c r="O29" s="619"/>
      <c r="P29" s="619"/>
      <c r="Q29" s="620"/>
      <c r="R29" s="621">
        <v>414218</v>
      </c>
      <c r="S29" s="622"/>
      <c r="T29" s="622"/>
      <c r="U29" s="622"/>
      <c r="V29" s="622"/>
      <c r="W29" s="622"/>
      <c r="X29" s="622"/>
      <c r="Y29" s="623"/>
      <c r="Z29" s="659">
        <v>0.6</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301</v>
      </c>
      <c r="CE29" s="641"/>
      <c r="CF29" s="618" t="s">
        <v>302</v>
      </c>
      <c r="CG29" s="619"/>
      <c r="CH29" s="619"/>
      <c r="CI29" s="619"/>
      <c r="CJ29" s="619"/>
      <c r="CK29" s="619"/>
      <c r="CL29" s="619"/>
      <c r="CM29" s="619"/>
      <c r="CN29" s="619"/>
      <c r="CO29" s="619"/>
      <c r="CP29" s="619"/>
      <c r="CQ29" s="620"/>
      <c r="CR29" s="621">
        <v>8132532</v>
      </c>
      <c r="CS29" s="634"/>
      <c r="CT29" s="634"/>
      <c r="CU29" s="634"/>
      <c r="CV29" s="634"/>
      <c r="CW29" s="634"/>
      <c r="CX29" s="634"/>
      <c r="CY29" s="635"/>
      <c r="CZ29" s="624">
        <v>12.6</v>
      </c>
      <c r="DA29" s="636"/>
      <c r="DB29" s="636"/>
      <c r="DC29" s="637"/>
      <c r="DD29" s="627">
        <v>8001656</v>
      </c>
      <c r="DE29" s="634"/>
      <c r="DF29" s="634"/>
      <c r="DG29" s="634"/>
      <c r="DH29" s="634"/>
      <c r="DI29" s="634"/>
      <c r="DJ29" s="634"/>
      <c r="DK29" s="635"/>
      <c r="DL29" s="627">
        <v>8001656</v>
      </c>
      <c r="DM29" s="634"/>
      <c r="DN29" s="634"/>
      <c r="DO29" s="634"/>
      <c r="DP29" s="634"/>
      <c r="DQ29" s="634"/>
      <c r="DR29" s="634"/>
      <c r="DS29" s="634"/>
      <c r="DT29" s="634"/>
      <c r="DU29" s="634"/>
      <c r="DV29" s="635"/>
      <c r="DW29" s="624">
        <v>21.5</v>
      </c>
      <c r="DX29" s="636"/>
      <c r="DY29" s="636"/>
      <c r="DZ29" s="636"/>
      <c r="EA29" s="636"/>
      <c r="EB29" s="636"/>
      <c r="EC29" s="648"/>
    </row>
    <row r="30" spans="2:133" ht="11.25" customHeight="1" x14ac:dyDescent="0.15">
      <c r="B30" s="618" t="s">
        <v>303</v>
      </c>
      <c r="C30" s="619"/>
      <c r="D30" s="619"/>
      <c r="E30" s="619"/>
      <c r="F30" s="619"/>
      <c r="G30" s="619"/>
      <c r="H30" s="619"/>
      <c r="I30" s="619"/>
      <c r="J30" s="619"/>
      <c r="K30" s="619"/>
      <c r="L30" s="619"/>
      <c r="M30" s="619"/>
      <c r="N30" s="619"/>
      <c r="O30" s="619"/>
      <c r="P30" s="619"/>
      <c r="Q30" s="620"/>
      <c r="R30" s="621">
        <v>12020691</v>
      </c>
      <c r="S30" s="622"/>
      <c r="T30" s="622"/>
      <c r="U30" s="622"/>
      <c r="V30" s="622"/>
      <c r="W30" s="622"/>
      <c r="X30" s="622"/>
      <c r="Y30" s="623"/>
      <c r="Z30" s="659">
        <v>18.3</v>
      </c>
      <c r="AA30" s="659"/>
      <c r="AB30" s="659"/>
      <c r="AC30" s="659"/>
      <c r="AD30" s="660" t="s">
        <v>128</v>
      </c>
      <c r="AE30" s="660"/>
      <c r="AF30" s="660"/>
      <c r="AG30" s="660"/>
      <c r="AH30" s="660"/>
      <c r="AI30" s="660"/>
      <c r="AJ30" s="660"/>
      <c r="AK30" s="660"/>
      <c r="AL30" s="624" t="s">
        <v>236</v>
      </c>
      <c r="AM30" s="625"/>
      <c r="AN30" s="625"/>
      <c r="AO30" s="661"/>
      <c r="AP30" s="673" t="s">
        <v>219</v>
      </c>
      <c r="AQ30" s="674"/>
      <c r="AR30" s="674"/>
      <c r="AS30" s="674"/>
      <c r="AT30" s="674"/>
      <c r="AU30" s="674"/>
      <c r="AV30" s="674"/>
      <c r="AW30" s="674"/>
      <c r="AX30" s="674"/>
      <c r="AY30" s="674"/>
      <c r="AZ30" s="674"/>
      <c r="BA30" s="674"/>
      <c r="BB30" s="674"/>
      <c r="BC30" s="674"/>
      <c r="BD30" s="674"/>
      <c r="BE30" s="674"/>
      <c r="BF30" s="675"/>
      <c r="BG30" s="673" t="s">
        <v>304</v>
      </c>
      <c r="BH30" s="696"/>
      <c r="BI30" s="696"/>
      <c r="BJ30" s="696"/>
      <c r="BK30" s="696"/>
      <c r="BL30" s="696"/>
      <c r="BM30" s="696"/>
      <c r="BN30" s="696"/>
      <c r="BO30" s="696"/>
      <c r="BP30" s="696"/>
      <c r="BQ30" s="697"/>
      <c r="BR30" s="673" t="s">
        <v>305</v>
      </c>
      <c r="BS30" s="696"/>
      <c r="BT30" s="696"/>
      <c r="BU30" s="696"/>
      <c r="BV30" s="696"/>
      <c r="BW30" s="696"/>
      <c r="BX30" s="696"/>
      <c r="BY30" s="696"/>
      <c r="BZ30" s="696"/>
      <c r="CA30" s="696"/>
      <c r="CB30" s="697"/>
      <c r="CD30" s="642"/>
      <c r="CE30" s="643"/>
      <c r="CF30" s="618" t="s">
        <v>306</v>
      </c>
      <c r="CG30" s="619"/>
      <c r="CH30" s="619"/>
      <c r="CI30" s="619"/>
      <c r="CJ30" s="619"/>
      <c r="CK30" s="619"/>
      <c r="CL30" s="619"/>
      <c r="CM30" s="619"/>
      <c r="CN30" s="619"/>
      <c r="CO30" s="619"/>
      <c r="CP30" s="619"/>
      <c r="CQ30" s="620"/>
      <c r="CR30" s="621">
        <v>7835989</v>
      </c>
      <c r="CS30" s="622"/>
      <c r="CT30" s="622"/>
      <c r="CU30" s="622"/>
      <c r="CV30" s="622"/>
      <c r="CW30" s="622"/>
      <c r="CX30" s="622"/>
      <c r="CY30" s="623"/>
      <c r="CZ30" s="624">
        <v>12.2</v>
      </c>
      <c r="DA30" s="636"/>
      <c r="DB30" s="636"/>
      <c r="DC30" s="637"/>
      <c r="DD30" s="627">
        <v>7717687</v>
      </c>
      <c r="DE30" s="622"/>
      <c r="DF30" s="622"/>
      <c r="DG30" s="622"/>
      <c r="DH30" s="622"/>
      <c r="DI30" s="622"/>
      <c r="DJ30" s="622"/>
      <c r="DK30" s="623"/>
      <c r="DL30" s="627">
        <v>7717687</v>
      </c>
      <c r="DM30" s="622"/>
      <c r="DN30" s="622"/>
      <c r="DO30" s="622"/>
      <c r="DP30" s="622"/>
      <c r="DQ30" s="622"/>
      <c r="DR30" s="622"/>
      <c r="DS30" s="622"/>
      <c r="DT30" s="622"/>
      <c r="DU30" s="622"/>
      <c r="DV30" s="623"/>
      <c r="DW30" s="624">
        <v>20.7</v>
      </c>
      <c r="DX30" s="636"/>
      <c r="DY30" s="636"/>
      <c r="DZ30" s="636"/>
      <c r="EA30" s="636"/>
      <c r="EB30" s="636"/>
      <c r="EC30" s="648"/>
    </row>
    <row r="31" spans="2:133" ht="11.25" customHeight="1" x14ac:dyDescent="0.15">
      <c r="B31" s="688" t="s">
        <v>307</v>
      </c>
      <c r="C31" s="689"/>
      <c r="D31" s="689"/>
      <c r="E31" s="689"/>
      <c r="F31" s="689"/>
      <c r="G31" s="689"/>
      <c r="H31" s="689"/>
      <c r="I31" s="689"/>
      <c r="J31" s="689"/>
      <c r="K31" s="689"/>
      <c r="L31" s="689"/>
      <c r="M31" s="689"/>
      <c r="N31" s="689"/>
      <c r="O31" s="689"/>
      <c r="P31" s="689"/>
      <c r="Q31" s="690"/>
      <c r="R31" s="621" t="s">
        <v>236</v>
      </c>
      <c r="S31" s="622"/>
      <c r="T31" s="622"/>
      <c r="U31" s="622"/>
      <c r="V31" s="622"/>
      <c r="W31" s="622"/>
      <c r="X31" s="622"/>
      <c r="Y31" s="623"/>
      <c r="Z31" s="659" t="s">
        <v>236</v>
      </c>
      <c r="AA31" s="659"/>
      <c r="AB31" s="659"/>
      <c r="AC31" s="659"/>
      <c r="AD31" s="660" t="s">
        <v>236</v>
      </c>
      <c r="AE31" s="660"/>
      <c r="AF31" s="660"/>
      <c r="AG31" s="660"/>
      <c r="AH31" s="660"/>
      <c r="AI31" s="660"/>
      <c r="AJ31" s="660"/>
      <c r="AK31" s="660"/>
      <c r="AL31" s="624" t="s">
        <v>236</v>
      </c>
      <c r="AM31" s="625"/>
      <c r="AN31" s="625"/>
      <c r="AO31" s="661"/>
      <c r="AP31" s="691" t="s">
        <v>308</v>
      </c>
      <c r="AQ31" s="692"/>
      <c r="AR31" s="692"/>
      <c r="AS31" s="692"/>
      <c r="AT31" s="693" t="s">
        <v>309</v>
      </c>
      <c r="AU31" s="218"/>
      <c r="AV31" s="218"/>
      <c r="AW31" s="218"/>
      <c r="AX31" s="679" t="s">
        <v>184</v>
      </c>
      <c r="AY31" s="680"/>
      <c r="AZ31" s="680"/>
      <c r="BA31" s="680"/>
      <c r="BB31" s="680"/>
      <c r="BC31" s="680"/>
      <c r="BD31" s="680"/>
      <c r="BE31" s="680"/>
      <c r="BF31" s="681"/>
      <c r="BG31" s="683">
        <v>99.6</v>
      </c>
      <c r="BH31" s="684"/>
      <c r="BI31" s="684"/>
      <c r="BJ31" s="684"/>
      <c r="BK31" s="684"/>
      <c r="BL31" s="684"/>
      <c r="BM31" s="685">
        <v>98.1</v>
      </c>
      <c r="BN31" s="684"/>
      <c r="BO31" s="684"/>
      <c r="BP31" s="684"/>
      <c r="BQ31" s="686"/>
      <c r="BR31" s="683">
        <v>99.6</v>
      </c>
      <c r="BS31" s="684"/>
      <c r="BT31" s="684"/>
      <c r="BU31" s="684"/>
      <c r="BV31" s="684"/>
      <c r="BW31" s="684"/>
      <c r="BX31" s="685">
        <v>97.8</v>
      </c>
      <c r="BY31" s="684"/>
      <c r="BZ31" s="684"/>
      <c r="CA31" s="684"/>
      <c r="CB31" s="686"/>
      <c r="CD31" s="642"/>
      <c r="CE31" s="643"/>
      <c r="CF31" s="618" t="s">
        <v>310</v>
      </c>
      <c r="CG31" s="619"/>
      <c r="CH31" s="619"/>
      <c r="CI31" s="619"/>
      <c r="CJ31" s="619"/>
      <c r="CK31" s="619"/>
      <c r="CL31" s="619"/>
      <c r="CM31" s="619"/>
      <c r="CN31" s="619"/>
      <c r="CO31" s="619"/>
      <c r="CP31" s="619"/>
      <c r="CQ31" s="620"/>
      <c r="CR31" s="621">
        <v>296543</v>
      </c>
      <c r="CS31" s="634"/>
      <c r="CT31" s="634"/>
      <c r="CU31" s="634"/>
      <c r="CV31" s="634"/>
      <c r="CW31" s="634"/>
      <c r="CX31" s="634"/>
      <c r="CY31" s="635"/>
      <c r="CZ31" s="624">
        <v>0.5</v>
      </c>
      <c r="DA31" s="636"/>
      <c r="DB31" s="636"/>
      <c r="DC31" s="637"/>
      <c r="DD31" s="627">
        <v>283969</v>
      </c>
      <c r="DE31" s="634"/>
      <c r="DF31" s="634"/>
      <c r="DG31" s="634"/>
      <c r="DH31" s="634"/>
      <c r="DI31" s="634"/>
      <c r="DJ31" s="634"/>
      <c r="DK31" s="635"/>
      <c r="DL31" s="627">
        <v>283969</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311</v>
      </c>
      <c r="C32" s="619"/>
      <c r="D32" s="619"/>
      <c r="E32" s="619"/>
      <c r="F32" s="619"/>
      <c r="G32" s="619"/>
      <c r="H32" s="619"/>
      <c r="I32" s="619"/>
      <c r="J32" s="619"/>
      <c r="K32" s="619"/>
      <c r="L32" s="619"/>
      <c r="M32" s="619"/>
      <c r="N32" s="619"/>
      <c r="O32" s="619"/>
      <c r="P32" s="619"/>
      <c r="Q32" s="620"/>
      <c r="R32" s="621">
        <v>4729144</v>
      </c>
      <c r="S32" s="622"/>
      <c r="T32" s="622"/>
      <c r="U32" s="622"/>
      <c r="V32" s="622"/>
      <c r="W32" s="622"/>
      <c r="X32" s="622"/>
      <c r="Y32" s="623"/>
      <c r="Z32" s="659">
        <v>7.2</v>
      </c>
      <c r="AA32" s="659"/>
      <c r="AB32" s="659"/>
      <c r="AC32" s="659"/>
      <c r="AD32" s="660" t="s">
        <v>236</v>
      </c>
      <c r="AE32" s="660"/>
      <c r="AF32" s="660"/>
      <c r="AG32" s="660"/>
      <c r="AH32" s="660"/>
      <c r="AI32" s="660"/>
      <c r="AJ32" s="660"/>
      <c r="AK32" s="660"/>
      <c r="AL32" s="624" t="s">
        <v>128</v>
      </c>
      <c r="AM32" s="625"/>
      <c r="AN32" s="625"/>
      <c r="AO32" s="661"/>
      <c r="AP32" s="662"/>
      <c r="AQ32" s="663"/>
      <c r="AR32" s="663"/>
      <c r="AS32" s="663"/>
      <c r="AT32" s="694"/>
      <c r="AU32" s="214" t="s">
        <v>312</v>
      </c>
      <c r="AX32" s="618" t="s">
        <v>313</v>
      </c>
      <c r="AY32" s="619"/>
      <c r="AZ32" s="619"/>
      <c r="BA32" s="619"/>
      <c r="BB32" s="619"/>
      <c r="BC32" s="619"/>
      <c r="BD32" s="619"/>
      <c r="BE32" s="619"/>
      <c r="BF32" s="620"/>
      <c r="BG32" s="687">
        <v>99.6</v>
      </c>
      <c r="BH32" s="634"/>
      <c r="BI32" s="634"/>
      <c r="BJ32" s="634"/>
      <c r="BK32" s="634"/>
      <c r="BL32" s="634"/>
      <c r="BM32" s="625">
        <v>97.8</v>
      </c>
      <c r="BN32" s="634"/>
      <c r="BO32" s="634"/>
      <c r="BP32" s="634"/>
      <c r="BQ32" s="657"/>
      <c r="BR32" s="687">
        <v>99.6</v>
      </c>
      <c r="BS32" s="634"/>
      <c r="BT32" s="634"/>
      <c r="BU32" s="634"/>
      <c r="BV32" s="634"/>
      <c r="BW32" s="634"/>
      <c r="BX32" s="625">
        <v>97.7</v>
      </c>
      <c r="BY32" s="634"/>
      <c r="BZ32" s="634"/>
      <c r="CA32" s="634"/>
      <c r="CB32" s="657"/>
      <c r="CD32" s="644"/>
      <c r="CE32" s="645"/>
      <c r="CF32" s="618" t="s">
        <v>314</v>
      </c>
      <c r="CG32" s="619"/>
      <c r="CH32" s="619"/>
      <c r="CI32" s="619"/>
      <c r="CJ32" s="619"/>
      <c r="CK32" s="619"/>
      <c r="CL32" s="619"/>
      <c r="CM32" s="619"/>
      <c r="CN32" s="619"/>
      <c r="CO32" s="619"/>
      <c r="CP32" s="619"/>
      <c r="CQ32" s="620"/>
      <c r="CR32" s="621" t="s">
        <v>236</v>
      </c>
      <c r="CS32" s="622"/>
      <c r="CT32" s="622"/>
      <c r="CU32" s="622"/>
      <c r="CV32" s="622"/>
      <c r="CW32" s="622"/>
      <c r="CX32" s="622"/>
      <c r="CY32" s="623"/>
      <c r="CZ32" s="624" t="s">
        <v>236</v>
      </c>
      <c r="DA32" s="636"/>
      <c r="DB32" s="636"/>
      <c r="DC32" s="637"/>
      <c r="DD32" s="627" t="s">
        <v>128</v>
      </c>
      <c r="DE32" s="622"/>
      <c r="DF32" s="622"/>
      <c r="DG32" s="622"/>
      <c r="DH32" s="622"/>
      <c r="DI32" s="622"/>
      <c r="DJ32" s="622"/>
      <c r="DK32" s="623"/>
      <c r="DL32" s="627" t="s">
        <v>236</v>
      </c>
      <c r="DM32" s="622"/>
      <c r="DN32" s="622"/>
      <c r="DO32" s="622"/>
      <c r="DP32" s="622"/>
      <c r="DQ32" s="622"/>
      <c r="DR32" s="622"/>
      <c r="DS32" s="622"/>
      <c r="DT32" s="622"/>
      <c r="DU32" s="622"/>
      <c r="DV32" s="623"/>
      <c r="DW32" s="624" t="s">
        <v>128</v>
      </c>
      <c r="DX32" s="636"/>
      <c r="DY32" s="636"/>
      <c r="DZ32" s="636"/>
      <c r="EA32" s="636"/>
      <c r="EB32" s="636"/>
      <c r="EC32" s="648"/>
    </row>
    <row r="33" spans="2:133" ht="11.25" customHeight="1" x14ac:dyDescent="0.15">
      <c r="B33" s="618" t="s">
        <v>315</v>
      </c>
      <c r="C33" s="619"/>
      <c r="D33" s="619"/>
      <c r="E33" s="619"/>
      <c r="F33" s="619"/>
      <c r="G33" s="619"/>
      <c r="H33" s="619"/>
      <c r="I33" s="619"/>
      <c r="J33" s="619"/>
      <c r="K33" s="619"/>
      <c r="L33" s="619"/>
      <c r="M33" s="619"/>
      <c r="N33" s="619"/>
      <c r="O33" s="619"/>
      <c r="P33" s="619"/>
      <c r="Q33" s="620"/>
      <c r="R33" s="621">
        <v>135825</v>
      </c>
      <c r="S33" s="622"/>
      <c r="T33" s="622"/>
      <c r="U33" s="622"/>
      <c r="V33" s="622"/>
      <c r="W33" s="622"/>
      <c r="X33" s="622"/>
      <c r="Y33" s="623"/>
      <c r="Z33" s="659">
        <v>0.2</v>
      </c>
      <c r="AA33" s="659"/>
      <c r="AB33" s="659"/>
      <c r="AC33" s="659"/>
      <c r="AD33" s="660" t="s">
        <v>128</v>
      </c>
      <c r="AE33" s="660"/>
      <c r="AF33" s="660"/>
      <c r="AG33" s="660"/>
      <c r="AH33" s="660"/>
      <c r="AI33" s="660"/>
      <c r="AJ33" s="660"/>
      <c r="AK33" s="660"/>
      <c r="AL33" s="624" t="s">
        <v>236</v>
      </c>
      <c r="AM33" s="625"/>
      <c r="AN33" s="625"/>
      <c r="AO33" s="661"/>
      <c r="AP33" s="664"/>
      <c r="AQ33" s="665"/>
      <c r="AR33" s="665"/>
      <c r="AS33" s="665"/>
      <c r="AT33" s="695"/>
      <c r="AU33" s="219"/>
      <c r="AV33" s="219"/>
      <c r="AW33" s="219"/>
      <c r="AX33" s="602" t="s">
        <v>316</v>
      </c>
      <c r="AY33" s="603"/>
      <c r="AZ33" s="603"/>
      <c r="BA33" s="603"/>
      <c r="BB33" s="603"/>
      <c r="BC33" s="603"/>
      <c r="BD33" s="603"/>
      <c r="BE33" s="603"/>
      <c r="BF33" s="604"/>
      <c r="BG33" s="682">
        <v>99.6</v>
      </c>
      <c r="BH33" s="606"/>
      <c r="BI33" s="606"/>
      <c r="BJ33" s="606"/>
      <c r="BK33" s="606"/>
      <c r="BL33" s="606"/>
      <c r="BM33" s="652">
        <v>98.3</v>
      </c>
      <c r="BN33" s="606"/>
      <c r="BO33" s="606"/>
      <c r="BP33" s="606"/>
      <c r="BQ33" s="669"/>
      <c r="BR33" s="682">
        <v>99.6</v>
      </c>
      <c r="BS33" s="606"/>
      <c r="BT33" s="606"/>
      <c r="BU33" s="606"/>
      <c r="BV33" s="606"/>
      <c r="BW33" s="606"/>
      <c r="BX33" s="652">
        <v>97.9</v>
      </c>
      <c r="BY33" s="606"/>
      <c r="BZ33" s="606"/>
      <c r="CA33" s="606"/>
      <c r="CB33" s="669"/>
      <c r="CD33" s="618" t="s">
        <v>317</v>
      </c>
      <c r="CE33" s="619"/>
      <c r="CF33" s="619"/>
      <c r="CG33" s="619"/>
      <c r="CH33" s="619"/>
      <c r="CI33" s="619"/>
      <c r="CJ33" s="619"/>
      <c r="CK33" s="619"/>
      <c r="CL33" s="619"/>
      <c r="CM33" s="619"/>
      <c r="CN33" s="619"/>
      <c r="CO33" s="619"/>
      <c r="CP33" s="619"/>
      <c r="CQ33" s="620"/>
      <c r="CR33" s="621">
        <v>26764225</v>
      </c>
      <c r="CS33" s="634"/>
      <c r="CT33" s="634"/>
      <c r="CU33" s="634"/>
      <c r="CV33" s="634"/>
      <c r="CW33" s="634"/>
      <c r="CX33" s="634"/>
      <c r="CY33" s="635"/>
      <c r="CZ33" s="624">
        <v>41.5</v>
      </c>
      <c r="DA33" s="636"/>
      <c r="DB33" s="636"/>
      <c r="DC33" s="637"/>
      <c r="DD33" s="627">
        <v>20307233</v>
      </c>
      <c r="DE33" s="634"/>
      <c r="DF33" s="634"/>
      <c r="DG33" s="634"/>
      <c r="DH33" s="634"/>
      <c r="DI33" s="634"/>
      <c r="DJ33" s="634"/>
      <c r="DK33" s="635"/>
      <c r="DL33" s="627">
        <v>14484644</v>
      </c>
      <c r="DM33" s="634"/>
      <c r="DN33" s="634"/>
      <c r="DO33" s="634"/>
      <c r="DP33" s="634"/>
      <c r="DQ33" s="634"/>
      <c r="DR33" s="634"/>
      <c r="DS33" s="634"/>
      <c r="DT33" s="634"/>
      <c r="DU33" s="634"/>
      <c r="DV33" s="635"/>
      <c r="DW33" s="624">
        <v>38.9</v>
      </c>
      <c r="DX33" s="636"/>
      <c r="DY33" s="636"/>
      <c r="DZ33" s="636"/>
      <c r="EA33" s="636"/>
      <c r="EB33" s="636"/>
      <c r="EC33" s="648"/>
    </row>
    <row r="34" spans="2:133" ht="11.25" customHeight="1" x14ac:dyDescent="0.15">
      <c r="B34" s="618" t="s">
        <v>318</v>
      </c>
      <c r="C34" s="619"/>
      <c r="D34" s="619"/>
      <c r="E34" s="619"/>
      <c r="F34" s="619"/>
      <c r="G34" s="619"/>
      <c r="H34" s="619"/>
      <c r="I34" s="619"/>
      <c r="J34" s="619"/>
      <c r="K34" s="619"/>
      <c r="L34" s="619"/>
      <c r="M34" s="619"/>
      <c r="N34" s="619"/>
      <c r="O34" s="619"/>
      <c r="P34" s="619"/>
      <c r="Q34" s="620"/>
      <c r="R34" s="621">
        <v>583707</v>
      </c>
      <c r="S34" s="622"/>
      <c r="T34" s="622"/>
      <c r="U34" s="622"/>
      <c r="V34" s="622"/>
      <c r="W34" s="622"/>
      <c r="X34" s="622"/>
      <c r="Y34" s="623"/>
      <c r="Z34" s="659">
        <v>0.9</v>
      </c>
      <c r="AA34" s="659"/>
      <c r="AB34" s="659"/>
      <c r="AC34" s="659"/>
      <c r="AD34" s="660" t="s">
        <v>128</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319</v>
      </c>
      <c r="CE34" s="619"/>
      <c r="CF34" s="619"/>
      <c r="CG34" s="619"/>
      <c r="CH34" s="619"/>
      <c r="CI34" s="619"/>
      <c r="CJ34" s="619"/>
      <c r="CK34" s="619"/>
      <c r="CL34" s="619"/>
      <c r="CM34" s="619"/>
      <c r="CN34" s="619"/>
      <c r="CO34" s="619"/>
      <c r="CP34" s="619"/>
      <c r="CQ34" s="620"/>
      <c r="CR34" s="621">
        <v>9400375</v>
      </c>
      <c r="CS34" s="622"/>
      <c r="CT34" s="622"/>
      <c r="CU34" s="622"/>
      <c r="CV34" s="622"/>
      <c r="CW34" s="622"/>
      <c r="CX34" s="622"/>
      <c r="CY34" s="623"/>
      <c r="CZ34" s="624">
        <v>14.6</v>
      </c>
      <c r="DA34" s="636"/>
      <c r="DB34" s="636"/>
      <c r="DC34" s="637"/>
      <c r="DD34" s="627">
        <v>6988775</v>
      </c>
      <c r="DE34" s="622"/>
      <c r="DF34" s="622"/>
      <c r="DG34" s="622"/>
      <c r="DH34" s="622"/>
      <c r="DI34" s="622"/>
      <c r="DJ34" s="622"/>
      <c r="DK34" s="623"/>
      <c r="DL34" s="627">
        <v>5395066</v>
      </c>
      <c r="DM34" s="622"/>
      <c r="DN34" s="622"/>
      <c r="DO34" s="622"/>
      <c r="DP34" s="622"/>
      <c r="DQ34" s="622"/>
      <c r="DR34" s="622"/>
      <c r="DS34" s="622"/>
      <c r="DT34" s="622"/>
      <c r="DU34" s="622"/>
      <c r="DV34" s="623"/>
      <c r="DW34" s="624">
        <v>14.5</v>
      </c>
      <c r="DX34" s="636"/>
      <c r="DY34" s="636"/>
      <c r="DZ34" s="636"/>
      <c r="EA34" s="636"/>
      <c r="EB34" s="636"/>
      <c r="EC34" s="648"/>
    </row>
    <row r="35" spans="2:133" ht="11.25" customHeight="1" x14ac:dyDescent="0.15">
      <c r="B35" s="618" t="s">
        <v>320</v>
      </c>
      <c r="C35" s="619"/>
      <c r="D35" s="619"/>
      <c r="E35" s="619"/>
      <c r="F35" s="619"/>
      <c r="G35" s="619"/>
      <c r="H35" s="619"/>
      <c r="I35" s="619"/>
      <c r="J35" s="619"/>
      <c r="K35" s="619"/>
      <c r="L35" s="619"/>
      <c r="M35" s="619"/>
      <c r="N35" s="619"/>
      <c r="O35" s="619"/>
      <c r="P35" s="619"/>
      <c r="Q35" s="620"/>
      <c r="R35" s="621">
        <v>1603298</v>
      </c>
      <c r="S35" s="622"/>
      <c r="T35" s="622"/>
      <c r="U35" s="622"/>
      <c r="V35" s="622"/>
      <c r="W35" s="622"/>
      <c r="X35" s="622"/>
      <c r="Y35" s="623"/>
      <c r="Z35" s="659">
        <v>2.4</v>
      </c>
      <c r="AA35" s="659"/>
      <c r="AB35" s="659"/>
      <c r="AC35" s="659"/>
      <c r="AD35" s="660" t="s">
        <v>128</v>
      </c>
      <c r="AE35" s="660"/>
      <c r="AF35" s="660"/>
      <c r="AG35" s="660"/>
      <c r="AH35" s="660"/>
      <c r="AI35" s="660"/>
      <c r="AJ35" s="660"/>
      <c r="AK35" s="660"/>
      <c r="AL35" s="624" t="s">
        <v>236</v>
      </c>
      <c r="AM35" s="625"/>
      <c r="AN35" s="625"/>
      <c r="AO35" s="661"/>
      <c r="AP35" s="222"/>
      <c r="AQ35" s="673" t="s">
        <v>321</v>
      </c>
      <c r="AR35" s="674"/>
      <c r="AS35" s="674"/>
      <c r="AT35" s="674"/>
      <c r="AU35" s="674"/>
      <c r="AV35" s="674"/>
      <c r="AW35" s="674"/>
      <c r="AX35" s="674"/>
      <c r="AY35" s="674"/>
      <c r="AZ35" s="674"/>
      <c r="BA35" s="674"/>
      <c r="BB35" s="674"/>
      <c r="BC35" s="674"/>
      <c r="BD35" s="674"/>
      <c r="BE35" s="674"/>
      <c r="BF35" s="675"/>
      <c r="BG35" s="673" t="s">
        <v>322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323</v>
      </c>
      <c r="CE35" s="619"/>
      <c r="CF35" s="619"/>
      <c r="CG35" s="619"/>
      <c r="CH35" s="619"/>
      <c r="CI35" s="619"/>
      <c r="CJ35" s="619"/>
      <c r="CK35" s="619"/>
      <c r="CL35" s="619"/>
      <c r="CM35" s="619"/>
      <c r="CN35" s="619"/>
      <c r="CO35" s="619"/>
      <c r="CP35" s="619"/>
      <c r="CQ35" s="620"/>
      <c r="CR35" s="621">
        <v>905267</v>
      </c>
      <c r="CS35" s="634"/>
      <c r="CT35" s="634"/>
      <c r="CU35" s="634"/>
      <c r="CV35" s="634"/>
      <c r="CW35" s="634"/>
      <c r="CX35" s="634"/>
      <c r="CY35" s="635"/>
      <c r="CZ35" s="624">
        <v>1.4</v>
      </c>
      <c r="DA35" s="636"/>
      <c r="DB35" s="636"/>
      <c r="DC35" s="637"/>
      <c r="DD35" s="627">
        <v>551928</v>
      </c>
      <c r="DE35" s="634"/>
      <c r="DF35" s="634"/>
      <c r="DG35" s="634"/>
      <c r="DH35" s="634"/>
      <c r="DI35" s="634"/>
      <c r="DJ35" s="634"/>
      <c r="DK35" s="635"/>
      <c r="DL35" s="627">
        <v>551743</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15">
      <c r="B36" s="618" t="s">
        <v>324</v>
      </c>
      <c r="C36" s="619"/>
      <c r="D36" s="619"/>
      <c r="E36" s="619"/>
      <c r="F36" s="619"/>
      <c r="G36" s="619"/>
      <c r="H36" s="619"/>
      <c r="I36" s="619"/>
      <c r="J36" s="619"/>
      <c r="K36" s="619"/>
      <c r="L36" s="619"/>
      <c r="M36" s="619"/>
      <c r="N36" s="619"/>
      <c r="O36" s="619"/>
      <c r="P36" s="619"/>
      <c r="Q36" s="620"/>
      <c r="R36" s="621">
        <v>1434590</v>
      </c>
      <c r="S36" s="622"/>
      <c r="T36" s="622"/>
      <c r="U36" s="622"/>
      <c r="V36" s="622"/>
      <c r="W36" s="622"/>
      <c r="X36" s="622"/>
      <c r="Y36" s="623"/>
      <c r="Z36" s="659">
        <v>2.2000000000000002</v>
      </c>
      <c r="AA36" s="659"/>
      <c r="AB36" s="659"/>
      <c r="AC36" s="659"/>
      <c r="AD36" s="660" t="s">
        <v>236</v>
      </c>
      <c r="AE36" s="660"/>
      <c r="AF36" s="660"/>
      <c r="AG36" s="660"/>
      <c r="AH36" s="660"/>
      <c r="AI36" s="660"/>
      <c r="AJ36" s="660"/>
      <c r="AK36" s="660"/>
      <c r="AL36" s="624" t="s">
        <v>236</v>
      </c>
      <c r="AM36" s="625"/>
      <c r="AN36" s="625"/>
      <c r="AO36" s="661"/>
      <c r="AP36" s="222"/>
      <c r="AQ36" s="670" t="s">
        <v>325</v>
      </c>
      <c r="AR36" s="671"/>
      <c r="AS36" s="671"/>
      <c r="AT36" s="671"/>
      <c r="AU36" s="671"/>
      <c r="AV36" s="671"/>
      <c r="AW36" s="671"/>
      <c r="AX36" s="671"/>
      <c r="AY36" s="672"/>
      <c r="AZ36" s="676">
        <v>9433319</v>
      </c>
      <c r="BA36" s="677"/>
      <c r="BB36" s="677"/>
      <c r="BC36" s="677"/>
      <c r="BD36" s="677"/>
      <c r="BE36" s="677"/>
      <c r="BF36" s="678"/>
      <c r="BG36" s="679" t="s">
        <v>326</v>
      </c>
      <c r="BH36" s="680"/>
      <c r="BI36" s="680"/>
      <c r="BJ36" s="680"/>
      <c r="BK36" s="680"/>
      <c r="BL36" s="680"/>
      <c r="BM36" s="680"/>
      <c r="BN36" s="680"/>
      <c r="BO36" s="680"/>
      <c r="BP36" s="680"/>
      <c r="BQ36" s="680"/>
      <c r="BR36" s="680"/>
      <c r="BS36" s="680"/>
      <c r="BT36" s="680"/>
      <c r="BU36" s="681"/>
      <c r="BV36" s="676">
        <v>66243</v>
      </c>
      <c r="BW36" s="677"/>
      <c r="BX36" s="677"/>
      <c r="BY36" s="677"/>
      <c r="BZ36" s="677"/>
      <c r="CA36" s="677"/>
      <c r="CB36" s="678"/>
      <c r="CD36" s="618" t="s">
        <v>327</v>
      </c>
      <c r="CE36" s="619"/>
      <c r="CF36" s="619"/>
      <c r="CG36" s="619"/>
      <c r="CH36" s="619"/>
      <c r="CI36" s="619"/>
      <c r="CJ36" s="619"/>
      <c r="CK36" s="619"/>
      <c r="CL36" s="619"/>
      <c r="CM36" s="619"/>
      <c r="CN36" s="619"/>
      <c r="CO36" s="619"/>
      <c r="CP36" s="619"/>
      <c r="CQ36" s="620"/>
      <c r="CR36" s="621">
        <v>6876827</v>
      </c>
      <c r="CS36" s="622"/>
      <c r="CT36" s="622"/>
      <c r="CU36" s="622"/>
      <c r="CV36" s="622"/>
      <c r="CW36" s="622"/>
      <c r="CX36" s="622"/>
      <c r="CY36" s="623"/>
      <c r="CZ36" s="624">
        <v>10.7</v>
      </c>
      <c r="DA36" s="636"/>
      <c r="DB36" s="636"/>
      <c r="DC36" s="637"/>
      <c r="DD36" s="627">
        <v>5897020</v>
      </c>
      <c r="DE36" s="622"/>
      <c r="DF36" s="622"/>
      <c r="DG36" s="622"/>
      <c r="DH36" s="622"/>
      <c r="DI36" s="622"/>
      <c r="DJ36" s="622"/>
      <c r="DK36" s="623"/>
      <c r="DL36" s="627">
        <v>3562091</v>
      </c>
      <c r="DM36" s="622"/>
      <c r="DN36" s="622"/>
      <c r="DO36" s="622"/>
      <c r="DP36" s="622"/>
      <c r="DQ36" s="622"/>
      <c r="DR36" s="622"/>
      <c r="DS36" s="622"/>
      <c r="DT36" s="622"/>
      <c r="DU36" s="622"/>
      <c r="DV36" s="623"/>
      <c r="DW36" s="624">
        <v>9.6</v>
      </c>
      <c r="DX36" s="636"/>
      <c r="DY36" s="636"/>
      <c r="DZ36" s="636"/>
      <c r="EA36" s="636"/>
      <c r="EB36" s="636"/>
      <c r="EC36" s="648"/>
    </row>
    <row r="37" spans="2:133" ht="11.25" customHeight="1" x14ac:dyDescent="0.15">
      <c r="B37" s="618" t="s">
        <v>328</v>
      </c>
      <c r="C37" s="619"/>
      <c r="D37" s="619"/>
      <c r="E37" s="619"/>
      <c r="F37" s="619"/>
      <c r="G37" s="619"/>
      <c r="H37" s="619"/>
      <c r="I37" s="619"/>
      <c r="J37" s="619"/>
      <c r="K37" s="619"/>
      <c r="L37" s="619"/>
      <c r="M37" s="619"/>
      <c r="N37" s="619"/>
      <c r="O37" s="619"/>
      <c r="P37" s="619"/>
      <c r="Q37" s="620"/>
      <c r="R37" s="621">
        <v>1616276</v>
      </c>
      <c r="S37" s="622"/>
      <c r="T37" s="622"/>
      <c r="U37" s="622"/>
      <c r="V37" s="622"/>
      <c r="W37" s="622"/>
      <c r="X37" s="622"/>
      <c r="Y37" s="623"/>
      <c r="Z37" s="659">
        <v>2.5</v>
      </c>
      <c r="AA37" s="659"/>
      <c r="AB37" s="659"/>
      <c r="AC37" s="659"/>
      <c r="AD37" s="660">
        <v>3000</v>
      </c>
      <c r="AE37" s="660"/>
      <c r="AF37" s="660"/>
      <c r="AG37" s="660"/>
      <c r="AH37" s="660"/>
      <c r="AI37" s="660"/>
      <c r="AJ37" s="660"/>
      <c r="AK37" s="660"/>
      <c r="AL37" s="624">
        <v>0</v>
      </c>
      <c r="AM37" s="625"/>
      <c r="AN37" s="625"/>
      <c r="AO37" s="661"/>
      <c r="AQ37" s="654" t="s">
        <v>329</v>
      </c>
      <c r="AR37" s="655"/>
      <c r="AS37" s="655"/>
      <c r="AT37" s="655"/>
      <c r="AU37" s="655"/>
      <c r="AV37" s="655"/>
      <c r="AW37" s="655"/>
      <c r="AX37" s="655"/>
      <c r="AY37" s="656"/>
      <c r="AZ37" s="621">
        <v>1917213</v>
      </c>
      <c r="BA37" s="622"/>
      <c r="BB37" s="622"/>
      <c r="BC37" s="622"/>
      <c r="BD37" s="634"/>
      <c r="BE37" s="634"/>
      <c r="BF37" s="657"/>
      <c r="BG37" s="618" t="s">
        <v>330</v>
      </c>
      <c r="BH37" s="619"/>
      <c r="BI37" s="619"/>
      <c r="BJ37" s="619"/>
      <c r="BK37" s="619"/>
      <c r="BL37" s="619"/>
      <c r="BM37" s="619"/>
      <c r="BN37" s="619"/>
      <c r="BO37" s="619"/>
      <c r="BP37" s="619"/>
      <c r="BQ37" s="619"/>
      <c r="BR37" s="619"/>
      <c r="BS37" s="619"/>
      <c r="BT37" s="619"/>
      <c r="BU37" s="620"/>
      <c r="BV37" s="621">
        <v>-143360</v>
      </c>
      <c r="BW37" s="622"/>
      <c r="BX37" s="622"/>
      <c r="BY37" s="622"/>
      <c r="BZ37" s="622"/>
      <c r="CA37" s="622"/>
      <c r="CB37" s="658"/>
      <c r="CD37" s="618" t="s">
        <v>331</v>
      </c>
      <c r="CE37" s="619"/>
      <c r="CF37" s="619"/>
      <c r="CG37" s="619"/>
      <c r="CH37" s="619"/>
      <c r="CI37" s="619"/>
      <c r="CJ37" s="619"/>
      <c r="CK37" s="619"/>
      <c r="CL37" s="619"/>
      <c r="CM37" s="619"/>
      <c r="CN37" s="619"/>
      <c r="CO37" s="619"/>
      <c r="CP37" s="619"/>
      <c r="CQ37" s="620"/>
      <c r="CR37" s="621">
        <v>19280</v>
      </c>
      <c r="CS37" s="634"/>
      <c r="CT37" s="634"/>
      <c r="CU37" s="634"/>
      <c r="CV37" s="634"/>
      <c r="CW37" s="634"/>
      <c r="CX37" s="634"/>
      <c r="CY37" s="635"/>
      <c r="CZ37" s="624">
        <v>0</v>
      </c>
      <c r="DA37" s="636"/>
      <c r="DB37" s="636"/>
      <c r="DC37" s="637"/>
      <c r="DD37" s="627">
        <v>19280</v>
      </c>
      <c r="DE37" s="634"/>
      <c r="DF37" s="634"/>
      <c r="DG37" s="634"/>
      <c r="DH37" s="634"/>
      <c r="DI37" s="634"/>
      <c r="DJ37" s="634"/>
      <c r="DK37" s="635"/>
      <c r="DL37" s="627">
        <v>9212</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332</v>
      </c>
      <c r="C38" s="619"/>
      <c r="D38" s="619"/>
      <c r="E38" s="619"/>
      <c r="F38" s="619"/>
      <c r="G38" s="619"/>
      <c r="H38" s="619"/>
      <c r="I38" s="619"/>
      <c r="J38" s="619"/>
      <c r="K38" s="619"/>
      <c r="L38" s="619"/>
      <c r="M38" s="619"/>
      <c r="N38" s="619"/>
      <c r="O38" s="619"/>
      <c r="P38" s="619"/>
      <c r="Q38" s="620"/>
      <c r="R38" s="621">
        <v>2499500</v>
      </c>
      <c r="S38" s="622"/>
      <c r="T38" s="622"/>
      <c r="U38" s="622"/>
      <c r="V38" s="622"/>
      <c r="W38" s="622"/>
      <c r="X38" s="622"/>
      <c r="Y38" s="623"/>
      <c r="Z38" s="659">
        <v>3.8</v>
      </c>
      <c r="AA38" s="659"/>
      <c r="AB38" s="659"/>
      <c r="AC38" s="659"/>
      <c r="AD38" s="660" t="s">
        <v>128</v>
      </c>
      <c r="AE38" s="660"/>
      <c r="AF38" s="660"/>
      <c r="AG38" s="660"/>
      <c r="AH38" s="660"/>
      <c r="AI38" s="660"/>
      <c r="AJ38" s="660"/>
      <c r="AK38" s="660"/>
      <c r="AL38" s="624" t="s">
        <v>236</v>
      </c>
      <c r="AM38" s="625"/>
      <c r="AN38" s="625"/>
      <c r="AO38" s="661"/>
      <c r="AQ38" s="654" t="s">
        <v>333</v>
      </c>
      <c r="AR38" s="655"/>
      <c r="AS38" s="655"/>
      <c r="AT38" s="655"/>
      <c r="AU38" s="655"/>
      <c r="AV38" s="655"/>
      <c r="AW38" s="655"/>
      <c r="AX38" s="655"/>
      <c r="AY38" s="656"/>
      <c r="AZ38" s="621">
        <v>966937</v>
      </c>
      <c r="BA38" s="622"/>
      <c r="BB38" s="622"/>
      <c r="BC38" s="622"/>
      <c r="BD38" s="634"/>
      <c r="BE38" s="634"/>
      <c r="BF38" s="657"/>
      <c r="BG38" s="618" t="s">
        <v>334</v>
      </c>
      <c r="BH38" s="619"/>
      <c r="BI38" s="619"/>
      <c r="BJ38" s="619"/>
      <c r="BK38" s="619"/>
      <c r="BL38" s="619"/>
      <c r="BM38" s="619"/>
      <c r="BN38" s="619"/>
      <c r="BO38" s="619"/>
      <c r="BP38" s="619"/>
      <c r="BQ38" s="619"/>
      <c r="BR38" s="619"/>
      <c r="BS38" s="619"/>
      <c r="BT38" s="619"/>
      <c r="BU38" s="620"/>
      <c r="BV38" s="621">
        <v>17885</v>
      </c>
      <c r="BW38" s="622"/>
      <c r="BX38" s="622"/>
      <c r="BY38" s="622"/>
      <c r="BZ38" s="622"/>
      <c r="CA38" s="622"/>
      <c r="CB38" s="658"/>
      <c r="CD38" s="618" t="s">
        <v>335</v>
      </c>
      <c r="CE38" s="619"/>
      <c r="CF38" s="619"/>
      <c r="CG38" s="619"/>
      <c r="CH38" s="619"/>
      <c r="CI38" s="619"/>
      <c r="CJ38" s="619"/>
      <c r="CK38" s="619"/>
      <c r="CL38" s="619"/>
      <c r="CM38" s="619"/>
      <c r="CN38" s="619"/>
      <c r="CO38" s="619"/>
      <c r="CP38" s="619"/>
      <c r="CQ38" s="620"/>
      <c r="CR38" s="621">
        <v>6347506</v>
      </c>
      <c r="CS38" s="622"/>
      <c r="CT38" s="622"/>
      <c r="CU38" s="622"/>
      <c r="CV38" s="622"/>
      <c r="CW38" s="622"/>
      <c r="CX38" s="622"/>
      <c r="CY38" s="623"/>
      <c r="CZ38" s="624">
        <v>9.8000000000000007</v>
      </c>
      <c r="DA38" s="636"/>
      <c r="DB38" s="636"/>
      <c r="DC38" s="637"/>
      <c r="DD38" s="627">
        <v>5237799</v>
      </c>
      <c r="DE38" s="622"/>
      <c r="DF38" s="622"/>
      <c r="DG38" s="622"/>
      <c r="DH38" s="622"/>
      <c r="DI38" s="622"/>
      <c r="DJ38" s="622"/>
      <c r="DK38" s="623"/>
      <c r="DL38" s="627">
        <v>4975744</v>
      </c>
      <c r="DM38" s="622"/>
      <c r="DN38" s="622"/>
      <c r="DO38" s="622"/>
      <c r="DP38" s="622"/>
      <c r="DQ38" s="622"/>
      <c r="DR38" s="622"/>
      <c r="DS38" s="622"/>
      <c r="DT38" s="622"/>
      <c r="DU38" s="622"/>
      <c r="DV38" s="623"/>
      <c r="DW38" s="624">
        <v>13.4</v>
      </c>
      <c r="DX38" s="636"/>
      <c r="DY38" s="636"/>
      <c r="DZ38" s="636"/>
      <c r="EA38" s="636"/>
      <c r="EB38" s="636"/>
      <c r="EC38" s="648"/>
    </row>
    <row r="39" spans="2:133" ht="11.25" customHeight="1" x14ac:dyDescent="0.15">
      <c r="B39" s="618" t="s">
        <v>336</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236</v>
      </c>
      <c r="AA39" s="659"/>
      <c r="AB39" s="659"/>
      <c r="AC39" s="659"/>
      <c r="AD39" s="660" t="s">
        <v>128</v>
      </c>
      <c r="AE39" s="660"/>
      <c r="AF39" s="660"/>
      <c r="AG39" s="660"/>
      <c r="AH39" s="660"/>
      <c r="AI39" s="660"/>
      <c r="AJ39" s="660"/>
      <c r="AK39" s="660"/>
      <c r="AL39" s="624" t="s">
        <v>128</v>
      </c>
      <c r="AM39" s="625"/>
      <c r="AN39" s="625"/>
      <c r="AO39" s="661"/>
      <c r="AQ39" s="654" t="s">
        <v>337</v>
      </c>
      <c r="AR39" s="655"/>
      <c r="AS39" s="655"/>
      <c r="AT39" s="655"/>
      <c r="AU39" s="655"/>
      <c r="AV39" s="655"/>
      <c r="AW39" s="655"/>
      <c r="AX39" s="655"/>
      <c r="AY39" s="656"/>
      <c r="AZ39" s="621">
        <v>253336</v>
      </c>
      <c r="BA39" s="622"/>
      <c r="BB39" s="622"/>
      <c r="BC39" s="622"/>
      <c r="BD39" s="634"/>
      <c r="BE39" s="634"/>
      <c r="BF39" s="657"/>
      <c r="BG39" s="618" t="s">
        <v>338</v>
      </c>
      <c r="BH39" s="619"/>
      <c r="BI39" s="619"/>
      <c r="BJ39" s="619"/>
      <c r="BK39" s="619"/>
      <c r="BL39" s="619"/>
      <c r="BM39" s="619"/>
      <c r="BN39" s="619"/>
      <c r="BO39" s="619"/>
      <c r="BP39" s="619"/>
      <c r="BQ39" s="619"/>
      <c r="BR39" s="619"/>
      <c r="BS39" s="619"/>
      <c r="BT39" s="619"/>
      <c r="BU39" s="620"/>
      <c r="BV39" s="621">
        <v>26351</v>
      </c>
      <c r="BW39" s="622"/>
      <c r="BX39" s="622"/>
      <c r="BY39" s="622"/>
      <c r="BZ39" s="622"/>
      <c r="CA39" s="622"/>
      <c r="CB39" s="658"/>
      <c r="CD39" s="618" t="s">
        <v>339</v>
      </c>
      <c r="CE39" s="619"/>
      <c r="CF39" s="619"/>
      <c r="CG39" s="619"/>
      <c r="CH39" s="619"/>
      <c r="CI39" s="619"/>
      <c r="CJ39" s="619"/>
      <c r="CK39" s="619"/>
      <c r="CL39" s="619"/>
      <c r="CM39" s="619"/>
      <c r="CN39" s="619"/>
      <c r="CO39" s="619"/>
      <c r="CP39" s="619"/>
      <c r="CQ39" s="620"/>
      <c r="CR39" s="621">
        <v>1879425</v>
      </c>
      <c r="CS39" s="634"/>
      <c r="CT39" s="634"/>
      <c r="CU39" s="634"/>
      <c r="CV39" s="634"/>
      <c r="CW39" s="634"/>
      <c r="CX39" s="634"/>
      <c r="CY39" s="635"/>
      <c r="CZ39" s="624">
        <v>2.9</v>
      </c>
      <c r="DA39" s="636"/>
      <c r="DB39" s="636"/>
      <c r="DC39" s="637"/>
      <c r="DD39" s="627">
        <v>1320165</v>
      </c>
      <c r="DE39" s="634"/>
      <c r="DF39" s="634"/>
      <c r="DG39" s="634"/>
      <c r="DH39" s="634"/>
      <c r="DI39" s="634"/>
      <c r="DJ39" s="634"/>
      <c r="DK39" s="635"/>
      <c r="DL39" s="627" t="s">
        <v>128</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15">
      <c r="B40" s="618" t="s">
        <v>340</v>
      </c>
      <c r="C40" s="619"/>
      <c r="D40" s="619"/>
      <c r="E40" s="619"/>
      <c r="F40" s="619"/>
      <c r="G40" s="619"/>
      <c r="H40" s="619"/>
      <c r="I40" s="619"/>
      <c r="J40" s="619"/>
      <c r="K40" s="619"/>
      <c r="L40" s="619"/>
      <c r="M40" s="619"/>
      <c r="N40" s="619"/>
      <c r="O40" s="619"/>
      <c r="P40" s="619"/>
      <c r="Q40" s="620"/>
      <c r="R40" s="621">
        <v>639200</v>
      </c>
      <c r="S40" s="622"/>
      <c r="T40" s="622"/>
      <c r="U40" s="622"/>
      <c r="V40" s="622"/>
      <c r="W40" s="622"/>
      <c r="X40" s="622"/>
      <c r="Y40" s="623"/>
      <c r="Z40" s="659">
        <v>1</v>
      </c>
      <c r="AA40" s="659"/>
      <c r="AB40" s="659"/>
      <c r="AC40" s="659"/>
      <c r="AD40" s="660" t="s">
        <v>128</v>
      </c>
      <c r="AE40" s="660"/>
      <c r="AF40" s="660"/>
      <c r="AG40" s="660"/>
      <c r="AH40" s="660"/>
      <c r="AI40" s="660"/>
      <c r="AJ40" s="660"/>
      <c r="AK40" s="660"/>
      <c r="AL40" s="624" t="s">
        <v>236</v>
      </c>
      <c r="AM40" s="625"/>
      <c r="AN40" s="625"/>
      <c r="AO40" s="661"/>
      <c r="AQ40" s="654" t="s">
        <v>341</v>
      </c>
      <c r="AR40" s="655"/>
      <c r="AS40" s="655"/>
      <c r="AT40" s="655"/>
      <c r="AU40" s="655"/>
      <c r="AV40" s="655"/>
      <c r="AW40" s="655"/>
      <c r="AX40" s="655"/>
      <c r="AY40" s="656"/>
      <c r="AZ40" s="621">
        <v>10521</v>
      </c>
      <c r="BA40" s="622"/>
      <c r="BB40" s="622"/>
      <c r="BC40" s="622"/>
      <c r="BD40" s="634"/>
      <c r="BE40" s="634"/>
      <c r="BF40" s="657"/>
      <c r="BG40" s="662" t="s">
        <v>342</v>
      </c>
      <c r="BH40" s="663"/>
      <c r="BI40" s="663"/>
      <c r="BJ40" s="663"/>
      <c r="BK40" s="663"/>
      <c r="BL40" s="223"/>
      <c r="BM40" s="619" t="s">
        <v>343</v>
      </c>
      <c r="BN40" s="619"/>
      <c r="BO40" s="619"/>
      <c r="BP40" s="619"/>
      <c r="BQ40" s="619"/>
      <c r="BR40" s="619"/>
      <c r="BS40" s="619"/>
      <c r="BT40" s="619"/>
      <c r="BU40" s="620"/>
      <c r="BV40" s="621">
        <v>84</v>
      </c>
      <c r="BW40" s="622"/>
      <c r="BX40" s="622"/>
      <c r="BY40" s="622"/>
      <c r="BZ40" s="622"/>
      <c r="CA40" s="622"/>
      <c r="CB40" s="658"/>
      <c r="CD40" s="618" t="s">
        <v>344</v>
      </c>
      <c r="CE40" s="619"/>
      <c r="CF40" s="619"/>
      <c r="CG40" s="619"/>
      <c r="CH40" s="619"/>
      <c r="CI40" s="619"/>
      <c r="CJ40" s="619"/>
      <c r="CK40" s="619"/>
      <c r="CL40" s="619"/>
      <c r="CM40" s="619"/>
      <c r="CN40" s="619"/>
      <c r="CO40" s="619"/>
      <c r="CP40" s="619"/>
      <c r="CQ40" s="620"/>
      <c r="CR40" s="621">
        <v>1354825</v>
      </c>
      <c r="CS40" s="622"/>
      <c r="CT40" s="622"/>
      <c r="CU40" s="622"/>
      <c r="CV40" s="622"/>
      <c r="CW40" s="622"/>
      <c r="CX40" s="622"/>
      <c r="CY40" s="623"/>
      <c r="CZ40" s="624">
        <v>2.1</v>
      </c>
      <c r="DA40" s="636"/>
      <c r="DB40" s="636"/>
      <c r="DC40" s="637"/>
      <c r="DD40" s="627">
        <v>311546</v>
      </c>
      <c r="DE40" s="622"/>
      <c r="DF40" s="622"/>
      <c r="DG40" s="622"/>
      <c r="DH40" s="622"/>
      <c r="DI40" s="622"/>
      <c r="DJ40" s="622"/>
      <c r="DK40" s="623"/>
      <c r="DL40" s="627" t="s">
        <v>128</v>
      </c>
      <c r="DM40" s="622"/>
      <c r="DN40" s="622"/>
      <c r="DO40" s="622"/>
      <c r="DP40" s="622"/>
      <c r="DQ40" s="622"/>
      <c r="DR40" s="622"/>
      <c r="DS40" s="622"/>
      <c r="DT40" s="622"/>
      <c r="DU40" s="622"/>
      <c r="DV40" s="623"/>
      <c r="DW40" s="624" t="s">
        <v>128</v>
      </c>
      <c r="DX40" s="636"/>
      <c r="DY40" s="636"/>
      <c r="DZ40" s="636"/>
      <c r="EA40" s="636"/>
      <c r="EB40" s="636"/>
      <c r="EC40" s="648"/>
    </row>
    <row r="41" spans="2:133" ht="11.25" customHeight="1" x14ac:dyDescent="0.15">
      <c r="B41" s="602" t="s">
        <v>345</v>
      </c>
      <c r="C41" s="603"/>
      <c r="D41" s="603"/>
      <c r="E41" s="603"/>
      <c r="F41" s="603"/>
      <c r="G41" s="603"/>
      <c r="H41" s="603"/>
      <c r="I41" s="603"/>
      <c r="J41" s="603"/>
      <c r="K41" s="603"/>
      <c r="L41" s="603"/>
      <c r="M41" s="603"/>
      <c r="N41" s="603"/>
      <c r="O41" s="603"/>
      <c r="P41" s="603"/>
      <c r="Q41" s="604"/>
      <c r="R41" s="605">
        <v>65523362</v>
      </c>
      <c r="S41" s="646"/>
      <c r="T41" s="646"/>
      <c r="U41" s="646"/>
      <c r="V41" s="646"/>
      <c r="W41" s="646"/>
      <c r="X41" s="646"/>
      <c r="Y41" s="649"/>
      <c r="Z41" s="650">
        <v>100</v>
      </c>
      <c r="AA41" s="650"/>
      <c r="AB41" s="650"/>
      <c r="AC41" s="650"/>
      <c r="AD41" s="651">
        <v>36567493</v>
      </c>
      <c r="AE41" s="651"/>
      <c r="AF41" s="651"/>
      <c r="AG41" s="651"/>
      <c r="AH41" s="651"/>
      <c r="AI41" s="651"/>
      <c r="AJ41" s="651"/>
      <c r="AK41" s="651"/>
      <c r="AL41" s="608">
        <v>100</v>
      </c>
      <c r="AM41" s="652"/>
      <c r="AN41" s="652"/>
      <c r="AO41" s="653"/>
      <c r="AQ41" s="654" t="s">
        <v>346</v>
      </c>
      <c r="AR41" s="655"/>
      <c r="AS41" s="655"/>
      <c r="AT41" s="655"/>
      <c r="AU41" s="655"/>
      <c r="AV41" s="655"/>
      <c r="AW41" s="655"/>
      <c r="AX41" s="655"/>
      <c r="AY41" s="656"/>
      <c r="AZ41" s="621">
        <v>1166056</v>
      </c>
      <c r="BA41" s="622"/>
      <c r="BB41" s="622"/>
      <c r="BC41" s="622"/>
      <c r="BD41" s="634"/>
      <c r="BE41" s="634"/>
      <c r="BF41" s="657"/>
      <c r="BG41" s="662"/>
      <c r="BH41" s="663"/>
      <c r="BI41" s="663"/>
      <c r="BJ41" s="663"/>
      <c r="BK41" s="663"/>
      <c r="BL41" s="223"/>
      <c r="BM41" s="619" t="s">
        <v>347</v>
      </c>
      <c r="BN41" s="619"/>
      <c r="BO41" s="619"/>
      <c r="BP41" s="619"/>
      <c r="BQ41" s="619"/>
      <c r="BR41" s="619"/>
      <c r="BS41" s="619"/>
      <c r="BT41" s="619"/>
      <c r="BU41" s="620"/>
      <c r="BV41" s="621" t="s">
        <v>128</v>
      </c>
      <c r="BW41" s="622"/>
      <c r="BX41" s="622"/>
      <c r="BY41" s="622"/>
      <c r="BZ41" s="622"/>
      <c r="CA41" s="622"/>
      <c r="CB41" s="658"/>
      <c r="CD41" s="618" t="s">
        <v>348</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128</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349</v>
      </c>
      <c r="AR42" s="667"/>
      <c r="AS42" s="667"/>
      <c r="AT42" s="667"/>
      <c r="AU42" s="667"/>
      <c r="AV42" s="667"/>
      <c r="AW42" s="667"/>
      <c r="AX42" s="667"/>
      <c r="AY42" s="668"/>
      <c r="AZ42" s="605">
        <v>5119256</v>
      </c>
      <c r="BA42" s="646"/>
      <c r="BB42" s="646"/>
      <c r="BC42" s="646"/>
      <c r="BD42" s="606"/>
      <c r="BE42" s="606"/>
      <c r="BF42" s="669"/>
      <c r="BG42" s="664"/>
      <c r="BH42" s="665"/>
      <c r="BI42" s="665"/>
      <c r="BJ42" s="665"/>
      <c r="BK42" s="665"/>
      <c r="BL42" s="224"/>
      <c r="BM42" s="603" t="s">
        <v>350</v>
      </c>
      <c r="BN42" s="603"/>
      <c r="BO42" s="603"/>
      <c r="BP42" s="603"/>
      <c r="BQ42" s="603"/>
      <c r="BR42" s="603"/>
      <c r="BS42" s="603"/>
      <c r="BT42" s="603"/>
      <c r="BU42" s="604"/>
      <c r="BV42" s="605">
        <v>406</v>
      </c>
      <c r="BW42" s="646"/>
      <c r="BX42" s="646"/>
      <c r="BY42" s="646"/>
      <c r="BZ42" s="646"/>
      <c r="CA42" s="646"/>
      <c r="CB42" s="647"/>
      <c r="CD42" s="618" t="s">
        <v>351</v>
      </c>
      <c r="CE42" s="619"/>
      <c r="CF42" s="619"/>
      <c r="CG42" s="619"/>
      <c r="CH42" s="619"/>
      <c r="CI42" s="619"/>
      <c r="CJ42" s="619"/>
      <c r="CK42" s="619"/>
      <c r="CL42" s="619"/>
      <c r="CM42" s="619"/>
      <c r="CN42" s="619"/>
      <c r="CO42" s="619"/>
      <c r="CP42" s="619"/>
      <c r="CQ42" s="620"/>
      <c r="CR42" s="621">
        <v>4678907</v>
      </c>
      <c r="CS42" s="634"/>
      <c r="CT42" s="634"/>
      <c r="CU42" s="634"/>
      <c r="CV42" s="634"/>
      <c r="CW42" s="634"/>
      <c r="CX42" s="634"/>
      <c r="CY42" s="635"/>
      <c r="CZ42" s="624">
        <v>7.3</v>
      </c>
      <c r="DA42" s="636"/>
      <c r="DB42" s="636"/>
      <c r="DC42" s="637"/>
      <c r="DD42" s="627">
        <v>1365468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352</v>
      </c>
      <c r="CD43" s="618" t="s">
        <v>353</v>
      </c>
      <c r="CE43" s="619"/>
      <c r="CF43" s="619"/>
      <c r="CG43" s="619"/>
      <c r="CH43" s="619"/>
      <c r="CI43" s="619"/>
      <c r="CJ43" s="619"/>
      <c r="CK43" s="619"/>
      <c r="CL43" s="619"/>
      <c r="CM43" s="619"/>
      <c r="CN43" s="619"/>
      <c r="CO43" s="619"/>
      <c r="CP43" s="619"/>
      <c r="CQ43" s="620"/>
      <c r="CR43" s="621">
        <v>214941</v>
      </c>
      <c r="CS43" s="634"/>
      <c r="CT43" s="634"/>
      <c r="CU43" s="634"/>
      <c r="CV43" s="634"/>
      <c r="CW43" s="634"/>
      <c r="CX43" s="634"/>
      <c r="CY43" s="635"/>
      <c r="CZ43" s="624">
        <v>0.3</v>
      </c>
      <c r="DA43" s="636"/>
      <c r="DB43" s="636"/>
      <c r="DC43" s="637"/>
      <c r="DD43" s="627">
        <v>213039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301</v>
      </c>
      <c r="CE44" s="641"/>
      <c r="CF44" s="618" t="s">
        <v>355</v>
      </c>
      <c r="CG44" s="619"/>
      <c r="CH44" s="619"/>
      <c r="CI44" s="619"/>
      <c r="CJ44" s="619"/>
      <c r="CK44" s="619"/>
      <c r="CL44" s="619"/>
      <c r="CM44" s="619"/>
      <c r="CN44" s="619"/>
      <c r="CO44" s="619"/>
      <c r="CP44" s="619"/>
      <c r="CQ44" s="620"/>
      <c r="CR44" s="621">
        <v>4113396</v>
      </c>
      <c r="CS44" s="622"/>
      <c r="CT44" s="622"/>
      <c r="CU44" s="622"/>
      <c r="CV44" s="622"/>
      <c r="CW44" s="622"/>
      <c r="CX44" s="622"/>
      <c r="CY44" s="623"/>
      <c r="CZ44" s="624">
        <v>6.4</v>
      </c>
      <c r="DA44" s="625"/>
      <c r="DB44" s="625"/>
      <c r="DC44" s="626"/>
      <c r="DD44" s="627">
        <v>1337671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357</v>
      </c>
      <c r="CG45" s="619"/>
      <c r="CH45" s="619"/>
      <c r="CI45" s="619"/>
      <c r="CJ45" s="619"/>
      <c r="CK45" s="619"/>
      <c r="CL45" s="619"/>
      <c r="CM45" s="619"/>
      <c r="CN45" s="619"/>
      <c r="CO45" s="619"/>
      <c r="CP45" s="619"/>
      <c r="CQ45" s="620"/>
      <c r="CR45" s="621">
        <v>1485919</v>
      </c>
      <c r="CS45" s="634"/>
      <c r="CT45" s="634"/>
      <c r="CU45" s="634"/>
      <c r="CV45" s="634"/>
      <c r="CW45" s="634"/>
      <c r="CX45" s="634"/>
      <c r="CY45" s="635"/>
      <c r="CZ45" s="624">
        <v>2.2999999999999998</v>
      </c>
      <c r="DA45" s="636"/>
      <c r="DB45" s="636"/>
      <c r="DC45" s="637"/>
      <c r="DD45" s="627">
        <v>302670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358</v>
      </c>
      <c r="CG46" s="619"/>
      <c r="CH46" s="619"/>
      <c r="CI46" s="619"/>
      <c r="CJ46" s="619"/>
      <c r="CK46" s="619"/>
      <c r="CL46" s="619"/>
      <c r="CM46" s="619"/>
      <c r="CN46" s="619"/>
      <c r="CO46" s="619"/>
      <c r="CP46" s="619"/>
      <c r="CQ46" s="620"/>
      <c r="CR46" s="621">
        <v>2437283</v>
      </c>
      <c r="CS46" s="622"/>
      <c r="CT46" s="622"/>
      <c r="CU46" s="622"/>
      <c r="CV46" s="622"/>
      <c r="CW46" s="622"/>
      <c r="CX46" s="622"/>
      <c r="CY46" s="623"/>
      <c r="CZ46" s="624">
        <v>3.8</v>
      </c>
      <c r="DA46" s="625"/>
      <c r="DB46" s="625"/>
      <c r="DC46" s="626"/>
      <c r="DD46" s="627">
        <v>992883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359</v>
      </c>
      <c r="CG47" s="619"/>
      <c r="CH47" s="619"/>
      <c r="CI47" s="619"/>
      <c r="CJ47" s="619"/>
      <c r="CK47" s="619"/>
      <c r="CL47" s="619"/>
      <c r="CM47" s="619"/>
      <c r="CN47" s="619"/>
      <c r="CO47" s="619"/>
      <c r="CP47" s="619"/>
      <c r="CQ47" s="620"/>
      <c r="CR47" s="621">
        <v>565511</v>
      </c>
      <c r="CS47" s="634"/>
      <c r="CT47" s="634"/>
      <c r="CU47" s="634"/>
      <c r="CV47" s="634"/>
      <c r="CW47" s="634"/>
      <c r="CX47" s="634"/>
      <c r="CY47" s="635"/>
      <c r="CZ47" s="624">
        <v>0.9</v>
      </c>
      <c r="DA47" s="636"/>
      <c r="DB47" s="636"/>
      <c r="DC47" s="637"/>
      <c r="DD47" s="627">
        <v>27797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360</v>
      </c>
      <c r="CG48" s="619"/>
      <c r="CH48" s="619"/>
      <c r="CI48" s="619"/>
      <c r="CJ48" s="619"/>
      <c r="CK48" s="619"/>
      <c r="CL48" s="619"/>
      <c r="CM48" s="619"/>
      <c r="CN48" s="619"/>
      <c r="CO48" s="619"/>
      <c r="CP48" s="619"/>
      <c r="CQ48" s="620"/>
      <c r="CR48" s="621" t="s">
        <v>236</v>
      </c>
      <c r="CS48" s="622"/>
      <c r="CT48" s="622"/>
      <c r="CU48" s="622"/>
      <c r="CV48" s="622"/>
      <c r="CW48" s="622"/>
      <c r="CX48" s="622"/>
      <c r="CY48" s="623"/>
      <c r="CZ48" s="624" t="s">
        <v>236</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361</v>
      </c>
      <c r="CE49" s="603"/>
      <c r="CF49" s="603"/>
      <c r="CG49" s="603"/>
      <c r="CH49" s="603"/>
      <c r="CI49" s="603"/>
      <c r="CJ49" s="603"/>
      <c r="CK49" s="603"/>
      <c r="CL49" s="603"/>
      <c r="CM49" s="603"/>
      <c r="CN49" s="603"/>
      <c r="CO49" s="603"/>
      <c r="CP49" s="603"/>
      <c r="CQ49" s="604"/>
      <c r="CR49" s="605">
        <v>64487530</v>
      </c>
      <c r="CS49" s="606"/>
      <c r="CT49" s="606"/>
      <c r="CU49" s="606"/>
      <c r="CV49" s="606"/>
      <c r="CW49" s="606"/>
      <c r="CX49" s="606"/>
      <c r="CY49" s="607"/>
      <c r="CZ49" s="608">
        <v>100</v>
      </c>
      <c r="DA49" s="609"/>
      <c r="DB49" s="609"/>
      <c r="DC49" s="610"/>
      <c r="DD49" s="611">
        <v>42800986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t9OA/ZQbP9PVy+hjp1+1MuSMzK/PfUJpoi3kMyMjfgaIKdFJvJ2C/Y7XIJG6WHRU9ilcfmJIhrLRCn0gzhXhrQ==" saltValue="3I9ujxXdBRgk424SZxpj7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363</v>
      </c>
      <c r="DK2" s="1092"/>
      <c r="DL2" s="1092"/>
      <c r="DM2" s="1092"/>
      <c r="DN2" s="1092"/>
      <c r="DO2" s="1093"/>
      <c r="DP2" s="228"/>
      <c r="DQ2" s="1091" t="s">
        <v>364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367</v>
      </c>
      <c r="B5" s="996"/>
      <c r="C5" s="996"/>
      <c r="D5" s="996"/>
      <c r="E5" s="996"/>
      <c r="F5" s="996"/>
      <c r="G5" s="996"/>
      <c r="H5" s="996"/>
      <c r="I5" s="996"/>
      <c r="J5" s="996"/>
      <c r="K5" s="996"/>
      <c r="L5" s="996"/>
      <c r="M5" s="996"/>
      <c r="N5" s="996"/>
      <c r="O5" s="996"/>
      <c r="P5" s="997"/>
      <c r="Q5" s="1001" t="s">
        <v>368</v>
      </c>
      <c r="R5" s="1002"/>
      <c r="S5" s="1002"/>
      <c r="T5" s="1002"/>
      <c r="U5" s="1003"/>
      <c r="V5" s="1001" t="s">
        <v>369</v>
      </c>
      <c r="W5" s="1002"/>
      <c r="X5" s="1002"/>
      <c r="Y5" s="1002"/>
      <c r="Z5" s="1003"/>
      <c r="AA5" s="1001" t="s">
        <v>370</v>
      </c>
      <c r="AB5" s="1002"/>
      <c r="AC5" s="1002"/>
      <c r="AD5" s="1002"/>
      <c r="AE5" s="1002"/>
      <c r="AF5" s="1094" t="s">
        <v>371</v>
      </c>
      <c r="AG5" s="1002"/>
      <c r="AH5" s="1002"/>
      <c r="AI5" s="1002"/>
      <c r="AJ5" s="1015"/>
      <c r="AK5" s="1002" t="s">
        <v>372</v>
      </c>
      <c r="AL5" s="1002"/>
      <c r="AM5" s="1002"/>
      <c r="AN5" s="1002"/>
      <c r="AO5" s="1003"/>
      <c r="AP5" s="1001" t="s">
        <v>373</v>
      </c>
      <c r="AQ5" s="1002"/>
      <c r="AR5" s="1002"/>
      <c r="AS5" s="1002"/>
      <c r="AT5" s="1003"/>
      <c r="AU5" s="1001" t="s">
        <v>374</v>
      </c>
      <c r="AV5" s="1002"/>
      <c r="AW5" s="1002"/>
      <c r="AX5" s="1002"/>
      <c r="AY5" s="1015"/>
      <c r="AZ5" s="232"/>
      <c r="BA5" s="232"/>
      <c r="BB5" s="232"/>
      <c r="BC5" s="232"/>
      <c r="BD5" s="232"/>
      <c r="BE5" s="233"/>
      <c r="BF5" s="233"/>
      <c r="BG5" s="233"/>
      <c r="BH5" s="233"/>
      <c r="BI5" s="233"/>
      <c r="BJ5" s="233"/>
      <c r="BK5" s="233"/>
      <c r="BL5" s="233"/>
      <c r="BM5" s="233"/>
      <c r="BN5" s="233"/>
      <c r="BO5" s="233"/>
      <c r="BP5" s="233"/>
      <c r="BQ5" s="995" t="s">
        <v>375</v>
      </c>
      <c r="BR5" s="996"/>
      <c r="BS5" s="996"/>
      <c r="BT5" s="996"/>
      <c r="BU5" s="996"/>
      <c r="BV5" s="996"/>
      <c r="BW5" s="996"/>
      <c r="BX5" s="996"/>
      <c r="BY5" s="996"/>
      <c r="BZ5" s="996"/>
      <c r="CA5" s="996"/>
      <c r="CB5" s="996"/>
      <c r="CC5" s="996"/>
      <c r="CD5" s="996"/>
      <c r="CE5" s="996"/>
      <c r="CF5" s="996"/>
      <c r="CG5" s="997"/>
      <c r="CH5" s="1001" t="s">
        <v>376</v>
      </c>
      <c r="CI5" s="1002"/>
      <c r="CJ5" s="1002"/>
      <c r="CK5" s="1002"/>
      <c r="CL5" s="1003"/>
      <c r="CM5" s="1001" t="s">
        <v>377</v>
      </c>
      <c r="CN5" s="1002"/>
      <c r="CO5" s="1002"/>
      <c r="CP5" s="1002"/>
      <c r="CQ5" s="1003"/>
      <c r="CR5" s="1001" t="s">
        <v>378</v>
      </c>
      <c r="CS5" s="1002"/>
      <c r="CT5" s="1002"/>
      <c r="CU5" s="1002"/>
      <c r="CV5" s="1003"/>
      <c r="CW5" s="1001" t="s">
        <v>379</v>
      </c>
      <c r="CX5" s="1002"/>
      <c r="CY5" s="1002"/>
      <c r="CZ5" s="1002"/>
      <c r="DA5" s="1003"/>
      <c r="DB5" s="1001" t="s">
        <v>380</v>
      </c>
      <c r="DC5" s="1002"/>
      <c r="DD5" s="1002"/>
      <c r="DE5" s="1002"/>
      <c r="DF5" s="1003"/>
      <c r="DG5" s="1084" t="s">
        <v>381</v>
      </c>
      <c r="DH5" s="1085"/>
      <c r="DI5" s="1085"/>
      <c r="DJ5" s="1085"/>
      <c r="DK5" s="1086"/>
      <c r="DL5" s="1084" t="s">
        <v>382</v>
      </c>
      <c r="DM5" s="1085"/>
      <c r="DN5" s="1085"/>
      <c r="DO5" s="1085"/>
      <c r="DP5" s="1086"/>
      <c r="DQ5" s="1001" t="s">
        <v>383</v>
      </c>
      <c r="DR5" s="1002"/>
      <c r="DS5" s="1002"/>
      <c r="DT5" s="1002"/>
      <c r="DU5" s="1003"/>
      <c r="DV5" s="1001" t="s">
        <v>374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384</v>
      </c>
      <c r="C7" s="1048"/>
      <c r="D7" s="1048"/>
      <c r="E7" s="1048"/>
      <c r="F7" s="1048"/>
      <c r="G7" s="1048"/>
      <c r="H7" s="1048"/>
      <c r="I7" s="1048"/>
      <c r="J7" s="1048"/>
      <c r="K7" s="1048"/>
      <c r="L7" s="1048"/>
      <c r="M7" s="1048"/>
      <c r="N7" s="1048"/>
      <c r="O7" s="1048"/>
      <c r="P7" s="1049"/>
      <c r="Q7" s="1102">
        <v>65328</v>
      </c>
      <c r="R7" s="1103"/>
      <c r="S7" s="1103"/>
      <c r="T7" s="1103"/>
      <c r="U7" s="1103"/>
      <c r="V7" s="1103">
        <v>64308</v>
      </c>
      <c r="W7" s="1103"/>
      <c r="X7" s="1103"/>
      <c r="Y7" s="1103"/>
      <c r="Z7" s="1103"/>
      <c r="AA7" s="1103">
        <v>1020</v>
      </c>
      <c r="AB7" s="1103"/>
      <c r="AC7" s="1103"/>
      <c r="AD7" s="1103"/>
      <c r="AE7" s="1104"/>
      <c r="AF7" s="1105">
        <v>389</v>
      </c>
      <c r="AG7" s="1106"/>
      <c r="AH7" s="1106"/>
      <c r="AI7" s="1106"/>
      <c r="AJ7" s="1107"/>
      <c r="AK7" s="1108">
        <v>1608</v>
      </c>
      <c r="AL7" s="1109"/>
      <c r="AM7" s="1109"/>
      <c r="AN7" s="1109"/>
      <c r="AO7" s="1109"/>
      <c r="AP7" s="1109">
        <v>70233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61</v>
      </c>
      <c r="CI7" s="1097"/>
      <c r="CJ7" s="1097"/>
      <c r="CK7" s="1097"/>
      <c r="CL7" s="1098"/>
      <c r="CM7" s="1096">
        <v>657</v>
      </c>
      <c r="CN7" s="1097"/>
      <c r="CO7" s="1097"/>
      <c r="CP7" s="1097"/>
      <c r="CQ7" s="1098"/>
      <c r="CR7" s="1096">
        <v>200</v>
      </c>
      <c r="CS7" s="1097"/>
      <c r="CT7" s="1097"/>
      <c r="CU7" s="1097"/>
      <c r="CV7" s="1098"/>
      <c r="CW7" s="1096">
        <v>2</v>
      </c>
      <c r="CX7" s="1097"/>
      <c r="CY7" s="1097"/>
      <c r="CZ7" s="1097"/>
      <c r="DA7" s="1098"/>
      <c r="DB7" s="1096" t="s">
        <v>593</v>
      </c>
      <c r="DC7" s="1097"/>
      <c r="DD7" s="1097"/>
      <c r="DE7" s="1097"/>
      <c r="DF7" s="1098"/>
      <c r="DG7" s="1096" t="s">
        <v>528</v>
      </c>
      <c r="DH7" s="1097"/>
      <c r="DI7" s="1097"/>
      <c r="DJ7" s="1097"/>
      <c r="DK7" s="1098"/>
      <c r="DL7" s="1096" t="s">
        <v>528</v>
      </c>
      <c r="DM7" s="1097"/>
      <c r="DN7" s="1097"/>
      <c r="DO7" s="1097"/>
      <c r="DP7" s="1098"/>
      <c r="DQ7" s="1096" t="s">
        <v>528</v>
      </c>
      <c r="DR7" s="1097"/>
      <c r="DS7" s="1097"/>
      <c r="DT7" s="1097"/>
      <c r="DU7" s="1098"/>
      <c r="DV7" s="1099"/>
      <c r="DW7" s="1100"/>
      <c r="DX7" s="1100"/>
      <c r="DY7" s="1100"/>
      <c r="DZ7" s="1101"/>
      <c r="EA7" s="234"/>
    </row>
    <row r="8" spans="1:131" s="235" customFormat="1" ht="26.25" customHeight="1" x14ac:dyDescent="0.15">
      <c r="A8" s="238">
        <v>2</v>
      </c>
      <c r="B8" s="1030" t="s">
        <v>385</v>
      </c>
      <c r="C8" s="1031"/>
      <c r="D8" s="1031"/>
      <c r="E8" s="1031"/>
      <c r="F8" s="1031"/>
      <c r="G8" s="1031"/>
      <c r="H8" s="1031"/>
      <c r="I8" s="1031"/>
      <c r="J8" s="1031"/>
      <c r="K8" s="1031"/>
      <c r="L8" s="1031"/>
      <c r="M8" s="1031"/>
      <c r="N8" s="1031"/>
      <c r="O8" s="1031"/>
      <c r="P8" s="1032"/>
      <c r="Q8" s="1038">
        <v>200</v>
      </c>
      <c r="R8" s="1039"/>
      <c r="S8" s="1039"/>
      <c r="T8" s="1039"/>
      <c r="U8" s="1039"/>
      <c r="V8" s="1039">
        <v>185</v>
      </c>
      <c r="W8" s="1039"/>
      <c r="X8" s="1039"/>
      <c r="Y8" s="1039"/>
      <c r="Z8" s="1039"/>
      <c r="AA8" s="1039">
        <v>15</v>
      </c>
      <c r="AB8" s="1039"/>
      <c r="AC8" s="1039"/>
      <c r="AD8" s="1039"/>
      <c r="AE8" s="1040"/>
      <c r="AF8" s="1035">
        <v>15</v>
      </c>
      <c r="AG8" s="1036"/>
      <c r="AH8" s="1036"/>
      <c r="AI8" s="1036"/>
      <c r="AJ8" s="1037"/>
      <c r="AK8" s="1080" t="s">
        <v>593</v>
      </c>
      <c r="AL8" s="1081"/>
      <c r="AM8" s="1081"/>
      <c r="AN8" s="1081"/>
      <c r="AO8" s="1081"/>
      <c r="AP8" s="1081" t="s">
        <v>593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597</v>
      </c>
      <c r="BT8" s="993"/>
      <c r="BU8" s="993"/>
      <c r="BV8" s="993"/>
      <c r="BW8" s="993"/>
      <c r="BX8" s="993"/>
      <c r="BY8" s="993"/>
      <c r="BZ8" s="993"/>
      <c r="CA8" s="993"/>
      <c r="CB8" s="993"/>
      <c r="CC8" s="993"/>
      <c r="CD8" s="993"/>
      <c r="CE8" s="993"/>
      <c r="CF8" s="993"/>
      <c r="CG8" s="1014"/>
      <c r="CH8" s="989">
        <v>2</v>
      </c>
      <c r="CI8" s="990"/>
      <c r="CJ8" s="990"/>
      <c r="CK8" s="990"/>
      <c r="CL8" s="991"/>
      <c r="CM8" s="989">
        <v>40</v>
      </c>
      <c r="CN8" s="990"/>
      <c r="CO8" s="990"/>
      <c r="CP8" s="990"/>
      <c r="CQ8" s="991"/>
      <c r="CR8" s="989">
        <v>7</v>
      </c>
      <c r="CS8" s="990"/>
      <c r="CT8" s="990"/>
      <c r="CU8" s="990"/>
      <c r="CV8" s="991"/>
      <c r="CW8" s="989">
        <v>5</v>
      </c>
      <c r="CX8" s="990"/>
      <c r="CY8" s="990"/>
      <c r="CZ8" s="990"/>
      <c r="DA8" s="991"/>
      <c r="DB8" s="989" t="s">
        <v>593</v>
      </c>
      <c r="DC8" s="990"/>
      <c r="DD8" s="990"/>
      <c r="DE8" s="990"/>
      <c r="DF8" s="991"/>
      <c r="DG8" s="989" t="s">
        <v>593</v>
      </c>
      <c r="DH8" s="990"/>
      <c r="DI8" s="990"/>
      <c r="DJ8" s="990"/>
      <c r="DK8" s="991"/>
      <c r="DL8" s="989" t="s">
        <v>593</v>
      </c>
      <c r="DM8" s="990"/>
      <c r="DN8" s="990"/>
      <c r="DO8" s="990"/>
      <c r="DP8" s="991"/>
      <c r="DQ8" s="989" t="s">
        <v>593</v>
      </c>
      <c r="DR8" s="990"/>
      <c r="DS8" s="990"/>
      <c r="DT8" s="990"/>
      <c r="DU8" s="991"/>
      <c r="DV8" s="992"/>
      <c r="DW8" s="993"/>
      <c r="DX8" s="993"/>
      <c r="DY8" s="993"/>
      <c r="DZ8" s="994"/>
      <c r="EA8" s="234"/>
    </row>
    <row r="9" spans="1:131" s="235" customFormat="1" ht="26.25" customHeight="1" x14ac:dyDescent="0.15">
      <c r="A9" s="238">
        <v>3</v>
      </c>
      <c r="B9" s="1030" t="s">
        <v>386</v>
      </c>
      <c r="C9" s="1031"/>
      <c r="D9" s="1031"/>
      <c r="E9" s="1031"/>
      <c r="F9" s="1031"/>
      <c r="G9" s="1031"/>
      <c r="H9" s="1031"/>
      <c r="I9" s="1031"/>
      <c r="J9" s="1031"/>
      <c r="K9" s="1031"/>
      <c r="L9" s="1031"/>
      <c r="M9" s="1031"/>
      <c r="N9" s="1031"/>
      <c r="O9" s="1031"/>
      <c r="P9" s="1032"/>
      <c r="Q9" s="1038">
        <v>77</v>
      </c>
      <c r="R9" s="1039"/>
      <c r="S9" s="1039"/>
      <c r="T9" s="1039"/>
      <c r="U9" s="1039"/>
      <c r="V9" s="1039">
        <v>77</v>
      </c>
      <c r="W9" s="1039"/>
      <c r="X9" s="1039"/>
      <c r="Y9" s="1039"/>
      <c r="Z9" s="1039"/>
      <c r="AA9" s="1039" t="s">
        <v>593</v>
      </c>
      <c r="AB9" s="1039"/>
      <c r="AC9" s="1039"/>
      <c r="AD9" s="1039"/>
      <c r="AE9" s="1040"/>
      <c r="AF9" s="1035" t="s">
        <v>387</v>
      </c>
      <c r="AG9" s="1036"/>
      <c r="AH9" s="1036"/>
      <c r="AI9" s="1036"/>
      <c r="AJ9" s="1037"/>
      <c r="AK9" s="1080">
        <v>63</v>
      </c>
      <c r="AL9" s="1081"/>
      <c r="AM9" s="1081"/>
      <c r="AN9" s="1081"/>
      <c r="AO9" s="1081"/>
      <c r="AP9" s="1081" t="s">
        <v>593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598</v>
      </c>
      <c r="BT9" s="993"/>
      <c r="BU9" s="993"/>
      <c r="BV9" s="993"/>
      <c r="BW9" s="993"/>
      <c r="BX9" s="993"/>
      <c r="BY9" s="993"/>
      <c r="BZ9" s="993"/>
      <c r="CA9" s="993"/>
      <c r="CB9" s="993"/>
      <c r="CC9" s="993"/>
      <c r="CD9" s="993"/>
      <c r="CE9" s="993"/>
      <c r="CF9" s="993"/>
      <c r="CG9" s="1014"/>
      <c r="CH9" s="989">
        <v>29</v>
      </c>
      <c r="CI9" s="990"/>
      <c r="CJ9" s="990"/>
      <c r="CK9" s="990"/>
      <c r="CL9" s="991"/>
      <c r="CM9" s="989">
        <v>841</v>
      </c>
      <c r="CN9" s="990"/>
      <c r="CO9" s="990"/>
      <c r="CP9" s="990"/>
      <c r="CQ9" s="991"/>
      <c r="CR9" s="989">
        <v>150</v>
      </c>
      <c r="CS9" s="990"/>
      <c r="CT9" s="990"/>
      <c r="CU9" s="990"/>
      <c r="CV9" s="991"/>
      <c r="CW9" s="989" t="s">
        <v>593</v>
      </c>
      <c r="CX9" s="990"/>
      <c r="CY9" s="990"/>
      <c r="CZ9" s="990"/>
      <c r="DA9" s="991"/>
      <c r="DB9" s="989" t="s">
        <v>593</v>
      </c>
      <c r="DC9" s="990"/>
      <c r="DD9" s="990"/>
      <c r="DE9" s="990"/>
      <c r="DF9" s="991"/>
      <c r="DG9" s="989" t="s">
        <v>593</v>
      </c>
      <c r="DH9" s="990"/>
      <c r="DI9" s="990"/>
      <c r="DJ9" s="990"/>
      <c r="DK9" s="991"/>
      <c r="DL9" s="989" t="s">
        <v>593</v>
      </c>
      <c r="DM9" s="990"/>
      <c r="DN9" s="990"/>
      <c r="DO9" s="990"/>
      <c r="DP9" s="991"/>
      <c r="DQ9" s="989" t="s">
        <v>593</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599</v>
      </c>
      <c r="BT10" s="993"/>
      <c r="BU10" s="993"/>
      <c r="BV10" s="993"/>
      <c r="BW10" s="993"/>
      <c r="BX10" s="993"/>
      <c r="BY10" s="993"/>
      <c r="BZ10" s="993"/>
      <c r="CA10" s="993"/>
      <c r="CB10" s="993"/>
      <c r="CC10" s="993"/>
      <c r="CD10" s="993"/>
      <c r="CE10" s="993"/>
      <c r="CF10" s="993"/>
      <c r="CG10" s="1014"/>
      <c r="CH10" s="989">
        <v>23</v>
      </c>
      <c r="CI10" s="990"/>
      <c r="CJ10" s="990"/>
      <c r="CK10" s="990"/>
      <c r="CL10" s="991"/>
      <c r="CM10" s="989">
        <v>90</v>
      </c>
      <c r="CN10" s="990"/>
      <c r="CO10" s="990"/>
      <c r="CP10" s="990"/>
      <c r="CQ10" s="991"/>
      <c r="CR10" s="989">
        <v>3</v>
      </c>
      <c r="CS10" s="990"/>
      <c r="CT10" s="990"/>
      <c r="CU10" s="990"/>
      <c r="CV10" s="991"/>
      <c r="CW10" s="989">
        <v>26</v>
      </c>
      <c r="CX10" s="990"/>
      <c r="CY10" s="990"/>
      <c r="CZ10" s="990"/>
      <c r="DA10" s="991"/>
      <c r="DB10" s="989" t="s">
        <v>528</v>
      </c>
      <c r="DC10" s="990"/>
      <c r="DD10" s="990"/>
      <c r="DE10" s="990"/>
      <c r="DF10" s="991"/>
      <c r="DG10" s="989" t="s">
        <v>528</v>
      </c>
      <c r="DH10" s="990"/>
      <c r="DI10" s="990"/>
      <c r="DJ10" s="990"/>
      <c r="DK10" s="991"/>
      <c r="DL10" s="989" t="s">
        <v>528</v>
      </c>
      <c r="DM10" s="990"/>
      <c r="DN10" s="990"/>
      <c r="DO10" s="990"/>
      <c r="DP10" s="991"/>
      <c r="DQ10" s="989" t="s">
        <v>528</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600</v>
      </c>
      <c r="BT11" s="993"/>
      <c r="BU11" s="993"/>
      <c r="BV11" s="993"/>
      <c r="BW11" s="993"/>
      <c r="BX11" s="993"/>
      <c r="BY11" s="993"/>
      <c r="BZ11" s="993"/>
      <c r="CA11" s="993"/>
      <c r="CB11" s="993"/>
      <c r="CC11" s="993"/>
      <c r="CD11" s="993"/>
      <c r="CE11" s="993"/>
      <c r="CF11" s="993"/>
      <c r="CG11" s="1014"/>
      <c r="CH11" s="989">
        <v>-105</v>
      </c>
      <c r="CI11" s="990"/>
      <c r="CJ11" s="990"/>
      <c r="CK11" s="990"/>
      <c r="CL11" s="991"/>
      <c r="CM11" s="989">
        <v>22</v>
      </c>
      <c r="CN11" s="990"/>
      <c r="CO11" s="990"/>
      <c r="CP11" s="990"/>
      <c r="CQ11" s="991"/>
      <c r="CR11" s="989">
        <v>2</v>
      </c>
      <c r="CS11" s="990"/>
      <c r="CT11" s="990"/>
      <c r="CU11" s="990"/>
      <c r="CV11" s="991"/>
      <c r="CW11" s="989">
        <v>13</v>
      </c>
      <c r="CX11" s="990"/>
      <c r="CY11" s="990"/>
      <c r="CZ11" s="990"/>
      <c r="DA11" s="991"/>
      <c r="DB11" s="989" t="s">
        <v>528</v>
      </c>
      <c r="DC11" s="990"/>
      <c r="DD11" s="990"/>
      <c r="DE11" s="990"/>
      <c r="DF11" s="991"/>
      <c r="DG11" s="989" t="s">
        <v>528</v>
      </c>
      <c r="DH11" s="990"/>
      <c r="DI11" s="990"/>
      <c r="DJ11" s="990"/>
      <c r="DK11" s="991"/>
      <c r="DL11" s="989" t="s">
        <v>528</v>
      </c>
      <c r="DM11" s="990"/>
      <c r="DN11" s="990"/>
      <c r="DO11" s="990"/>
      <c r="DP11" s="991"/>
      <c r="DQ11" s="989" t="s">
        <v>528</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601</v>
      </c>
      <c r="BT12" s="993"/>
      <c r="BU12" s="993"/>
      <c r="BV12" s="993"/>
      <c r="BW12" s="993"/>
      <c r="BX12" s="993"/>
      <c r="BY12" s="993"/>
      <c r="BZ12" s="993"/>
      <c r="CA12" s="993"/>
      <c r="CB12" s="993"/>
      <c r="CC12" s="993"/>
      <c r="CD12" s="993"/>
      <c r="CE12" s="993"/>
      <c r="CF12" s="993"/>
      <c r="CG12" s="1014"/>
      <c r="CH12" s="989">
        <v>43</v>
      </c>
      <c r="CI12" s="990"/>
      <c r="CJ12" s="990"/>
      <c r="CK12" s="990"/>
      <c r="CL12" s="991"/>
      <c r="CM12" s="989">
        <v>3780</v>
      </c>
      <c r="CN12" s="990"/>
      <c r="CO12" s="990"/>
      <c r="CP12" s="990"/>
      <c r="CQ12" s="991"/>
      <c r="CR12" s="989">
        <v>2175</v>
      </c>
      <c r="CS12" s="990"/>
      <c r="CT12" s="990"/>
      <c r="CU12" s="990"/>
      <c r="CV12" s="991"/>
      <c r="CW12" s="989">
        <v>459</v>
      </c>
      <c r="CX12" s="990"/>
      <c r="CY12" s="990"/>
      <c r="CZ12" s="990"/>
      <c r="DA12" s="991"/>
      <c r="DB12" s="989" t="s">
        <v>528</v>
      </c>
      <c r="DC12" s="990"/>
      <c r="DD12" s="990"/>
      <c r="DE12" s="990"/>
      <c r="DF12" s="991"/>
      <c r="DG12" s="989" t="s">
        <v>528</v>
      </c>
      <c r="DH12" s="990"/>
      <c r="DI12" s="990"/>
      <c r="DJ12" s="990"/>
      <c r="DK12" s="991"/>
      <c r="DL12" s="989" t="s">
        <v>528</v>
      </c>
      <c r="DM12" s="990"/>
      <c r="DN12" s="990"/>
      <c r="DO12" s="990"/>
      <c r="DP12" s="991"/>
      <c r="DQ12" s="989" t="s">
        <v>528</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602</v>
      </c>
      <c r="BT13" s="993"/>
      <c r="BU13" s="993"/>
      <c r="BV13" s="993"/>
      <c r="BW13" s="993"/>
      <c r="BX13" s="993"/>
      <c r="BY13" s="993"/>
      <c r="BZ13" s="993"/>
      <c r="CA13" s="993"/>
      <c r="CB13" s="993"/>
      <c r="CC13" s="993"/>
      <c r="CD13" s="993"/>
      <c r="CE13" s="993"/>
      <c r="CF13" s="993"/>
      <c r="CG13" s="1014"/>
      <c r="CH13" s="989">
        <v>-30</v>
      </c>
      <c r="CI13" s="990"/>
      <c r="CJ13" s="990"/>
      <c r="CK13" s="990"/>
      <c r="CL13" s="991"/>
      <c r="CM13" s="989">
        <v>748</v>
      </c>
      <c r="CN13" s="990"/>
      <c r="CO13" s="990"/>
      <c r="CP13" s="990"/>
      <c r="CQ13" s="991"/>
      <c r="CR13" s="989">
        <v>275</v>
      </c>
      <c r="CS13" s="990"/>
      <c r="CT13" s="990"/>
      <c r="CU13" s="990"/>
      <c r="CV13" s="991"/>
      <c r="CW13" s="989">
        <v>146</v>
      </c>
      <c r="CX13" s="990"/>
      <c r="CY13" s="990"/>
      <c r="CZ13" s="990"/>
      <c r="DA13" s="991"/>
      <c r="DB13" s="989" t="s">
        <v>528</v>
      </c>
      <c r="DC13" s="990"/>
      <c r="DD13" s="990"/>
      <c r="DE13" s="990"/>
      <c r="DF13" s="991"/>
      <c r="DG13" s="989" t="s">
        <v>528</v>
      </c>
      <c r="DH13" s="990"/>
      <c r="DI13" s="990"/>
      <c r="DJ13" s="990"/>
      <c r="DK13" s="991"/>
      <c r="DL13" s="989" t="s">
        <v>528</v>
      </c>
      <c r="DM13" s="990"/>
      <c r="DN13" s="990"/>
      <c r="DO13" s="990"/>
      <c r="DP13" s="991"/>
      <c r="DQ13" s="989" t="s">
        <v>528</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603</v>
      </c>
      <c r="BT14" s="993"/>
      <c r="BU14" s="993"/>
      <c r="BV14" s="993"/>
      <c r="BW14" s="993"/>
      <c r="BX14" s="993"/>
      <c r="BY14" s="993"/>
      <c r="BZ14" s="993"/>
      <c r="CA14" s="993"/>
      <c r="CB14" s="993"/>
      <c r="CC14" s="993"/>
      <c r="CD14" s="993"/>
      <c r="CE14" s="993"/>
      <c r="CF14" s="993"/>
      <c r="CG14" s="1014"/>
      <c r="CH14" s="989">
        <v>16</v>
      </c>
      <c r="CI14" s="990"/>
      <c r="CJ14" s="990"/>
      <c r="CK14" s="990"/>
      <c r="CL14" s="991"/>
      <c r="CM14" s="989">
        <v>861</v>
      </c>
      <c r="CN14" s="990"/>
      <c r="CO14" s="990"/>
      <c r="CP14" s="990"/>
      <c r="CQ14" s="991"/>
      <c r="CR14" s="989">
        <v>50</v>
      </c>
      <c r="CS14" s="990"/>
      <c r="CT14" s="990"/>
      <c r="CU14" s="990"/>
      <c r="CV14" s="991"/>
      <c r="CW14" s="989">
        <v>8</v>
      </c>
      <c r="CX14" s="990"/>
      <c r="CY14" s="990"/>
      <c r="CZ14" s="990"/>
      <c r="DA14" s="991"/>
      <c r="DB14" s="989" t="s">
        <v>528</v>
      </c>
      <c r="DC14" s="990"/>
      <c r="DD14" s="990"/>
      <c r="DE14" s="990"/>
      <c r="DF14" s="991"/>
      <c r="DG14" s="989" t="s">
        <v>528</v>
      </c>
      <c r="DH14" s="990"/>
      <c r="DI14" s="990"/>
      <c r="DJ14" s="990"/>
      <c r="DK14" s="991"/>
      <c r="DL14" s="989" t="s">
        <v>528</v>
      </c>
      <c r="DM14" s="990"/>
      <c r="DN14" s="990"/>
      <c r="DO14" s="990"/>
      <c r="DP14" s="991"/>
      <c r="DQ14" s="989" t="s">
        <v>528</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v>65531</v>
      </c>
      <c r="R23" s="1061"/>
      <c r="S23" s="1061"/>
      <c r="T23" s="1061"/>
      <c r="U23" s="1061"/>
      <c r="V23" s="1061">
        <v>64495</v>
      </c>
      <c r="W23" s="1061"/>
      <c r="X23" s="1061"/>
      <c r="Y23" s="1061"/>
      <c r="Z23" s="1061"/>
      <c r="AA23" s="1061">
        <v>1036</v>
      </c>
      <c r="AB23" s="1061"/>
      <c r="AC23" s="1061"/>
      <c r="AD23" s="1061"/>
      <c r="AE23" s="1068"/>
      <c r="AF23" s="1069">
        <v>405</v>
      </c>
      <c r="AG23" s="1061"/>
      <c r="AH23" s="1061"/>
      <c r="AI23" s="1061"/>
      <c r="AJ23" s="1070"/>
      <c r="AK23" s="1071"/>
      <c r="AL23" s="1072"/>
      <c r="AM23" s="1072"/>
      <c r="AN23" s="1072"/>
      <c r="AO23" s="1072"/>
      <c r="AP23" s="1061">
        <v>70233</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367</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14778</v>
      </c>
      <c r="R28" s="1051"/>
      <c r="S28" s="1051"/>
      <c r="T28" s="1051"/>
      <c r="U28" s="1051"/>
      <c r="V28" s="1051">
        <v>14711</v>
      </c>
      <c r="W28" s="1051"/>
      <c r="X28" s="1051"/>
      <c r="Y28" s="1051"/>
      <c r="Z28" s="1051"/>
      <c r="AA28" s="1051">
        <v>66</v>
      </c>
      <c r="AB28" s="1051"/>
      <c r="AC28" s="1051"/>
      <c r="AD28" s="1051"/>
      <c r="AE28" s="1052"/>
      <c r="AF28" s="1053">
        <v>66</v>
      </c>
      <c r="AG28" s="1051"/>
      <c r="AH28" s="1051"/>
      <c r="AI28" s="1051"/>
      <c r="AJ28" s="1054"/>
      <c r="AK28" s="1042">
        <v>1429</v>
      </c>
      <c r="AL28" s="1043"/>
      <c r="AM28" s="1043"/>
      <c r="AN28" s="1043"/>
      <c r="AO28" s="1043"/>
      <c r="AP28" s="1043" t="s">
        <v>593</v>
      </c>
      <c r="AQ28" s="1043"/>
      <c r="AR28" s="1043"/>
      <c r="AS28" s="1043"/>
      <c r="AT28" s="1043"/>
      <c r="AU28" s="1043" t="s">
        <v>593</v>
      </c>
      <c r="AV28" s="1043"/>
      <c r="AW28" s="1043"/>
      <c r="AX28" s="1043"/>
      <c r="AY28" s="1043"/>
      <c r="AZ28" s="1044" t="s">
        <v>593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77</v>
      </c>
      <c r="R29" s="1039"/>
      <c r="S29" s="1039"/>
      <c r="T29" s="1039"/>
      <c r="U29" s="1039"/>
      <c r="V29" s="1039">
        <v>77</v>
      </c>
      <c r="W29" s="1039"/>
      <c r="X29" s="1039"/>
      <c r="Y29" s="1039"/>
      <c r="Z29" s="1039"/>
      <c r="AA29" s="1039" t="s">
        <v>593</v>
      </c>
      <c r="AB29" s="1039"/>
      <c r="AC29" s="1039"/>
      <c r="AD29" s="1039"/>
      <c r="AE29" s="1040"/>
      <c r="AF29" s="1035" t="s">
        <v>404</v>
      </c>
      <c r="AG29" s="1036"/>
      <c r="AH29" s="1036"/>
      <c r="AI29" s="1036"/>
      <c r="AJ29" s="1037"/>
      <c r="AK29" s="980" t="s">
        <v>593</v>
      </c>
      <c r="AL29" s="971"/>
      <c r="AM29" s="971"/>
      <c r="AN29" s="971"/>
      <c r="AO29" s="971"/>
      <c r="AP29" s="971">
        <v>89</v>
      </c>
      <c r="AQ29" s="971"/>
      <c r="AR29" s="971"/>
      <c r="AS29" s="971"/>
      <c r="AT29" s="971"/>
      <c r="AU29" s="971" t="s">
        <v>593</v>
      </c>
      <c r="AV29" s="971"/>
      <c r="AW29" s="971"/>
      <c r="AX29" s="971"/>
      <c r="AY29" s="971"/>
      <c r="AZ29" s="1041" t="s">
        <v>593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17043</v>
      </c>
      <c r="R30" s="1039"/>
      <c r="S30" s="1039"/>
      <c r="T30" s="1039"/>
      <c r="U30" s="1039"/>
      <c r="V30" s="1039">
        <v>16654</v>
      </c>
      <c r="W30" s="1039"/>
      <c r="X30" s="1039"/>
      <c r="Y30" s="1039"/>
      <c r="Z30" s="1039"/>
      <c r="AA30" s="1039">
        <v>389</v>
      </c>
      <c r="AB30" s="1039"/>
      <c r="AC30" s="1039"/>
      <c r="AD30" s="1039"/>
      <c r="AE30" s="1040"/>
      <c r="AF30" s="1035">
        <v>389</v>
      </c>
      <c r="AG30" s="1036"/>
      <c r="AH30" s="1036"/>
      <c r="AI30" s="1036"/>
      <c r="AJ30" s="1037"/>
      <c r="AK30" s="980">
        <v>2512</v>
      </c>
      <c r="AL30" s="971"/>
      <c r="AM30" s="971"/>
      <c r="AN30" s="971"/>
      <c r="AO30" s="971"/>
      <c r="AP30" s="971" t="s">
        <v>528</v>
      </c>
      <c r="AQ30" s="971"/>
      <c r="AR30" s="971"/>
      <c r="AS30" s="971"/>
      <c r="AT30" s="971"/>
      <c r="AU30" s="971" t="s">
        <v>528</v>
      </c>
      <c r="AV30" s="971"/>
      <c r="AW30" s="971"/>
      <c r="AX30" s="971"/>
      <c r="AY30" s="971"/>
      <c r="AZ30" s="1041" t="s">
        <v>593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2453</v>
      </c>
      <c r="R31" s="1039"/>
      <c r="S31" s="1039"/>
      <c r="T31" s="1039"/>
      <c r="U31" s="1039"/>
      <c r="V31" s="1039">
        <v>2401</v>
      </c>
      <c r="W31" s="1039"/>
      <c r="X31" s="1039"/>
      <c r="Y31" s="1039"/>
      <c r="Z31" s="1039"/>
      <c r="AA31" s="1039">
        <v>52</v>
      </c>
      <c r="AB31" s="1039"/>
      <c r="AC31" s="1039"/>
      <c r="AD31" s="1039"/>
      <c r="AE31" s="1040"/>
      <c r="AF31" s="1035">
        <v>52</v>
      </c>
      <c r="AG31" s="1036"/>
      <c r="AH31" s="1036"/>
      <c r="AI31" s="1036"/>
      <c r="AJ31" s="1037"/>
      <c r="AK31" s="980">
        <v>628</v>
      </c>
      <c r="AL31" s="971"/>
      <c r="AM31" s="971"/>
      <c r="AN31" s="971"/>
      <c r="AO31" s="971"/>
      <c r="AP31" s="971" t="s">
        <v>528</v>
      </c>
      <c r="AQ31" s="971"/>
      <c r="AR31" s="971"/>
      <c r="AS31" s="971"/>
      <c r="AT31" s="971"/>
      <c r="AU31" s="971" t="s">
        <v>528</v>
      </c>
      <c r="AV31" s="971"/>
      <c r="AW31" s="971"/>
      <c r="AX31" s="971"/>
      <c r="AY31" s="971"/>
      <c r="AZ31" s="1041" t="s">
        <v>593</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3752</v>
      </c>
      <c r="R32" s="1039"/>
      <c r="S32" s="1039"/>
      <c r="T32" s="1039"/>
      <c r="U32" s="1039"/>
      <c r="V32" s="1039">
        <v>3616</v>
      </c>
      <c r="W32" s="1039"/>
      <c r="X32" s="1039"/>
      <c r="Y32" s="1039"/>
      <c r="Z32" s="1039"/>
      <c r="AA32" s="1039">
        <v>136</v>
      </c>
      <c r="AB32" s="1039"/>
      <c r="AC32" s="1039"/>
      <c r="AD32" s="1039"/>
      <c r="AE32" s="1040"/>
      <c r="AF32" s="1035">
        <v>2703</v>
      </c>
      <c r="AG32" s="1036"/>
      <c r="AH32" s="1036"/>
      <c r="AI32" s="1036"/>
      <c r="AJ32" s="1037"/>
      <c r="AK32" s="980">
        <v>240</v>
      </c>
      <c r="AL32" s="971"/>
      <c r="AM32" s="971"/>
      <c r="AN32" s="971"/>
      <c r="AO32" s="971"/>
      <c r="AP32" s="971">
        <v>4720</v>
      </c>
      <c r="AQ32" s="971"/>
      <c r="AR32" s="971"/>
      <c r="AS32" s="971"/>
      <c r="AT32" s="971"/>
      <c r="AU32" s="971">
        <v>1095</v>
      </c>
      <c r="AV32" s="971"/>
      <c r="AW32" s="971"/>
      <c r="AX32" s="971"/>
      <c r="AY32" s="971"/>
      <c r="AZ32" s="1041" t="s">
        <v>593</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14223</v>
      </c>
      <c r="R33" s="1039"/>
      <c r="S33" s="1039"/>
      <c r="T33" s="1039"/>
      <c r="U33" s="1039"/>
      <c r="V33" s="1039">
        <v>14271</v>
      </c>
      <c r="W33" s="1039"/>
      <c r="X33" s="1039"/>
      <c r="Y33" s="1039"/>
      <c r="Z33" s="1039"/>
      <c r="AA33" s="1039">
        <v>-48</v>
      </c>
      <c r="AB33" s="1039"/>
      <c r="AC33" s="1039"/>
      <c r="AD33" s="1039"/>
      <c r="AE33" s="1040"/>
      <c r="AF33" s="1035">
        <v>5798</v>
      </c>
      <c r="AG33" s="1036"/>
      <c r="AH33" s="1036"/>
      <c r="AI33" s="1036"/>
      <c r="AJ33" s="1037"/>
      <c r="AK33" s="980">
        <v>1936</v>
      </c>
      <c r="AL33" s="971"/>
      <c r="AM33" s="971"/>
      <c r="AN33" s="971"/>
      <c r="AO33" s="971"/>
      <c r="AP33" s="971">
        <v>3895</v>
      </c>
      <c r="AQ33" s="971"/>
      <c r="AR33" s="971"/>
      <c r="AS33" s="971"/>
      <c r="AT33" s="971"/>
      <c r="AU33" s="971">
        <v>2236</v>
      </c>
      <c r="AV33" s="971"/>
      <c r="AW33" s="971"/>
      <c r="AX33" s="971"/>
      <c r="AY33" s="971"/>
      <c r="AZ33" s="1041" t="s">
        <v>593</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410</v>
      </c>
      <c r="C34" s="1031"/>
      <c r="D34" s="1031"/>
      <c r="E34" s="1031"/>
      <c r="F34" s="1031"/>
      <c r="G34" s="1031"/>
      <c r="H34" s="1031"/>
      <c r="I34" s="1031"/>
      <c r="J34" s="1031"/>
      <c r="K34" s="1031"/>
      <c r="L34" s="1031"/>
      <c r="M34" s="1031"/>
      <c r="N34" s="1031"/>
      <c r="O34" s="1031"/>
      <c r="P34" s="1032"/>
      <c r="Q34" s="1038">
        <v>1670</v>
      </c>
      <c r="R34" s="1039"/>
      <c r="S34" s="1039"/>
      <c r="T34" s="1039"/>
      <c r="U34" s="1039"/>
      <c r="V34" s="1039">
        <v>2787</v>
      </c>
      <c r="W34" s="1039"/>
      <c r="X34" s="1039"/>
      <c r="Y34" s="1039"/>
      <c r="Z34" s="1039"/>
      <c r="AA34" s="1039">
        <v>-1116</v>
      </c>
      <c r="AB34" s="1039"/>
      <c r="AC34" s="1039"/>
      <c r="AD34" s="1039"/>
      <c r="AE34" s="1040"/>
      <c r="AF34" s="1035">
        <v>237</v>
      </c>
      <c r="AG34" s="1036"/>
      <c r="AH34" s="1036"/>
      <c r="AI34" s="1036"/>
      <c r="AJ34" s="1037"/>
      <c r="AK34" s="980">
        <v>631</v>
      </c>
      <c r="AL34" s="971"/>
      <c r="AM34" s="971"/>
      <c r="AN34" s="971"/>
      <c r="AO34" s="971"/>
      <c r="AP34" s="971">
        <v>9844</v>
      </c>
      <c r="AQ34" s="971"/>
      <c r="AR34" s="971"/>
      <c r="AS34" s="971"/>
      <c r="AT34" s="971"/>
      <c r="AU34" s="971">
        <v>8023</v>
      </c>
      <c r="AV34" s="971"/>
      <c r="AW34" s="971"/>
      <c r="AX34" s="971"/>
      <c r="AY34" s="971"/>
      <c r="AZ34" s="1041" t="s">
        <v>593</v>
      </c>
      <c r="BA34" s="1041"/>
      <c r="BB34" s="1041"/>
      <c r="BC34" s="1041"/>
      <c r="BD34" s="1041"/>
      <c r="BE34" s="972" t="s">
        <v>408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411</v>
      </c>
      <c r="C35" s="1031"/>
      <c r="D35" s="1031"/>
      <c r="E35" s="1031"/>
      <c r="F35" s="1031"/>
      <c r="G35" s="1031"/>
      <c r="H35" s="1031"/>
      <c r="I35" s="1031"/>
      <c r="J35" s="1031"/>
      <c r="K35" s="1031"/>
      <c r="L35" s="1031"/>
      <c r="M35" s="1031"/>
      <c r="N35" s="1031"/>
      <c r="O35" s="1031"/>
      <c r="P35" s="1032"/>
      <c r="Q35" s="1038">
        <v>94</v>
      </c>
      <c r="R35" s="1039"/>
      <c r="S35" s="1039"/>
      <c r="T35" s="1039"/>
      <c r="U35" s="1039"/>
      <c r="V35" s="1039">
        <v>94</v>
      </c>
      <c r="W35" s="1039"/>
      <c r="X35" s="1039"/>
      <c r="Y35" s="1039"/>
      <c r="Z35" s="1039"/>
      <c r="AA35" s="1039" t="s">
        <v>593</v>
      </c>
      <c r="AB35" s="1039"/>
      <c r="AC35" s="1039"/>
      <c r="AD35" s="1039"/>
      <c r="AE35" s="1040"/>
      <c r="AF35" s="1035" t="s">
        <v>412</v>
      </c>
      <c r="AG35" s="1036"/>
      <c r="AH35" s="1036"/>
      <c r="AI35" s="1036"/>
      <c r="AJ35" s="1037"/>
      <c r="AK35" s="980" t="s">
        <v>593</v>
      </c>
      <c r="AL35" s="971"/>
      <c r="AM35" s="971"/>
      <c r="AN35" s="971"/>
      <c r="AO35" s="971"/>
      <c r="AP35" s="971">
        <v>71</v>
      </c>
      <c r="AQ35" s="971"/>
      <c r="AR35" s="971"/>
      <c r="AS35" s="971"/>
      <c r="AT35" s="971"/>
      <c r="AU35" s="971">
        <v>71</v>
      </c>
      <c r="AV35" s="971"/>
      <c r="AW35" s="971"/>
      <c r="AX35" s="971"/>
      <c r="AY35" s="971"/>
      <c r="AZ35" s="1041" t="s">
        <v>593</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414</v>
      </c>
      <c r="C36" s="1031"/>
      <c r="D36" s="1031"/>
      <c r="E36" s="1031"/>
      <c r="F36" s="1031"/>
      <c r="G36" s="1031"/>
      <c r="H36" s="1031"/>
      <c r="I36" s="1031"/>
      <c r="J36" s="1031"/>
      <c r="K36" s="1031"/>
      <c r="L36" s="1031"/>
      <c r="M36" s="1031"/>
      <c r="N36" s="1031"/>
      <c r="O36" s="1031"/>
      <c r="P36" s="1032"/>
      <c r="Q36" s="1038">
        <v>57</v>
      </c>
      <c r="R36" s="1039"/>
      <c r="S36" s="1039"/>
      <c r="T36" s="1039"/>
      <c r="U36" s="1039"/>
      <c r="V36" s="1039">
        <v>51</v>
      </c>
      <c r="W36" s="1039"/>
      <c r="X36" s="1039"/>
      <c r="Y36" s="1039"/>
      <c r="Z36" s="1039"/>
      <c r="AA36" s="1039">
        <v>6</v>
      </c>
      <c r="AB36" s="1039"/>
      <c r="AC36" s="1039"/>
      <c r="AD36" s="1039"/>
      <c r="AE36" s="1040"/>
      <c r="AF36" s="1035">
        <v>6</v>
      </c>
      <c r="AG36" s="1036"/>
      <c r="AH36" s="1036"/>
      <c r="AI36" s="1036"/>
      <c r="AJ36" s="1037"/>
      <c r="AK36" s="980">
        <v>28</v>
      </c>
      <c r="AL36" s="971"/>
      <c r="AM36" s="971"/>
      <c r="AN36" s="971"/>
      <c r="AO36" s="971"/>
      <c r="AP36" s="971">
        <v>57</v>
      </c>
      <c r="AQ36" s="971"/>
      <c r="AR36" s="971"/>
      <c r="AS36" s="971"/>
      <c r="AT36" s="971"/>
      <c r="AU36" s="971">
        <v>57</v>
      </c>
      <c r="AV36" s="971"/>
      <c r="AW36" s="971"/>
      <c r="AX36" s="971"/>
      <c r="AY36" s="971"/>
      <c r="AZ36" s="1041" t="s">
        <v>593</v>
      </c>
      <c r="BA36" s="1041"/>
      <c r="BB36" s="1041"/>
      <c r="BC36" s="1041"/>
      <c r="BD36" s="1041"/>
      <c r="BE36" s="972" t="s">
        <v>413</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415</v>
      </c>
      <c r="C37" s="1031"/>
      <c r="D37" s="1031"/>
      <c r="E37" s="1031"/>
      <c r="F37" s="1031"/>
      <c r="G37" s="1031"/>
      <c r="H37" s="1031"/>
      <c r="I37" s="1031"/>
      <c r="J37" s="1031"/>
      <c r="K37" s="1031"/>
      <c r="L37" s="1031"/>
      <c r="M37" s="1031"/>
      <c r="N37" s="1031"/>
      <c r="O37" s="1031"/>
      <c r="P37" s="1032"/>
      <c r="Q37" s="1038">
        <v>42</v>
      </c>
      <c r="R37" s="1039"/>
      <c r="S37" s="1039"/>
      <c r="T37" s="1039"/>
      <c r="U37" s="1039"/>
      <c r="V37" s="1039">
        <v>34</v>
      </c>
      <c r="W37" s="1039"/>
      <c r="X37" s="1039"/>
      <c r="Y37" s="1039"/>
      <c r="Z37" s="1039"/>
      <c r="AA37" s="1039">
        <v>7</v>
      </c>
      <c r="AB37" s="1039"/>
      <c r="AC37" s="1039"/>
      <c r="AD37" s="1039"/>
      <c r="AE37" s="1040"/>
      <c r="AF37" s="1035">
        <v>7</v>
      </c>
      <c r="AG37" s="1036"/>
      <c r="AH37" s="1036"/>
      <c r="AI37" s="1036"/>
      <c r="AJ37" s="1037"/>
      <c r="AK37" s="980">
        <v>29</v>
      </c>
      <c r="AL37" s="971"/>
      <c r="AM37" s="971"/>
      <c r="AN37" s="971"/>
      <c r="AO37" s="971"/>
      <c r="AP37" s="971">
        <v>130</v>
      </c>
      <c r="AQ37" s="971"/>
      <c r="AR37" s="971"/>
      <c r="AS37" s="971"/>
      <c r="AT37" s="971"/>
      <c r="AU37" s="971">
        <v>130</v>
      </c>
      <c r="AV37" s="971"/>
      <c r="AW37" s="971"/>
      <c r="AX37" s="971"/>
      <c r="AY37" s="971"/>
      <c r="AZ37" s="1041" t="s">
        <v>593</v>
      </c>
      <c r="BA37" s="1041"/>
      <c r="BB37" s="1041"/>
      <c r="BC37" s="1041"/>
      <c r="BD37" s="1041"/>
      <c r="BE37" s="972" t="s">
        <v>413</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t="s">
        <v>416</v>
      </c>
      <c r="C38" s="1031"/>
      <c r="D38" s="1031"/>
      <c r="E38" s="1031"/>
      <c r="F38" s="1031"/>
      <c r="G38" s="1031"/>
      <c r="H38" s="1031"/>
      <c r="I38" s="1031"/>
      <c r="J38" s="1031"/>
      <c r="K38" s="1031"/>
      <c r="L38" s="1031"/>
      <c r="M38" s="1031"/>
      <c r="N38" s="1031"/>
      <c r="O38" s="1031"/>
      <c r="P38" s="1032"/>
      <c r="Q38" s="1038">
        <v>46</v>
      </c>
      <c r="R38" s="1039"/>
      <c r="S38" s="1039"/>
      <c r="T38" s="1039"/>
      <c r="U38" s="1039"/>
      <c r="V38" s="1039">
        <v>46</v>
      </c>
      <c r="W38" s="1039"/>
      <c r="X38" s="1039"/>
      <c r="Y38" s="1039"/>
      <c r="Z38" s="1039"/>
      <c r="AA38" s="1039" t="s">
        <v>593</v>
      </c>
      <c r="AB38" s="1039"/>
      <c r="AC38" s="1039"/>
      <c r="AD38" s="1039"/>
      <c r="AE38" s="1040"/>
      <c r="AF38" s="1035" t="s">
        <v>412</v>
      </c>
      <c r="AG38" s="1036"/>
      <c r="AH38" s="1036"/>
      <c r="AI38" s="1036"/>
      <c r="AJ38" s="1037"/>
      <c r="AK38" s="980">
        <v>11</v>
      </c>
      <c r="AL38" s="971"/>
      <c r="AM38" s="971"/>
      <c r="AN38" s="971"/>
      <c r="AO38" s="971"/>
      <c r="AP38" s="971">
        <v>21</v>
      </c>
      <c r="AQ38" s="971"/>
      <c r="AR38" s="971"/>
      <c r="AS38" s="971"/>
      <c r="AT38" s="971"/>
      <c r="AU38" s="971">
        <v>7</v>
      </c>
      <c r="AV38" s="971"/>
      <c r="AW38" s="971"/>
      <c r="AX38" s="971"/>
      <c r="AY38" s="971"/>
      <c r="AZ38" s="1041" t="s">
        <v>593</v>
      </c>
      <c r="BA38" s="1041"/>
      <c r="BB38" s="1041"/>
      <c r="BC38" s="1041"/>
      <c r="BD38" s="1041"/>
      <c r="BE38" s="972" t="s">
        <v>413</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389</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9258</v>
      </c>
      <c r="AG63" s="959"/>
      <c r="AH63" s="959"/>
      <c r="AI63" s="959"/>
      <c r="AJ63" s="1022"/>
      <c r="AK63" s="1023"/>
      <c r="AL63" s="963"/>
      <c r="AM63" s="963"/>
      <c r="AN63" s="963"/>
      <c r="AO63" s="963"/>
      <c r="AP63" s="959">
        <v>18827</v>
      </c>
      <c r="AQ63" s="959"/>
      <c r="AR63" s="959"/>
      <c r="AS63" s="959"/>
      <c r="AT63" s="959"/>
      <c r="AU63" s="959">
        <v>11618</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374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594</v>
      </c>
      <c r="C68" s="986"/>
      <c r="D68" s="986"/>
      <c r="E68" s="986"/>
      <c r="F68" s="986"/>
      <c r="G68" s="986"/>
      <c r="H68" s="986"/>
      <c r="I68" s="986"/>
      <c r="J68" s="986"/>
      <c r="K68" s="986"/>
      <c r="L68" s="986"/>
      <c r="M68" s="986"/>
      <c r="N68" s="986"/>
      <c r="O68" s="986"/>
      <c r="P68" s="987"/>
      <c r="Q68" s="988">
        <v>1608</v>
      </c>
      <c r="R68" s="982"/>
      <c r="S68" s="982"/>
      <c r="T68" s="982"/>
      <c r="U68" s="982"/>
      <c r="V68" s="982">
        <v>1370</v>
      </c>
      <c r="W68" s="982"/>
      <c r="X68" s="982"/>
      <c r="Y68" s="982"/>
      <c r="Z68" s="982"/>
      <c r="AA68" s="982">
        <v>237</v>
      </c>
      <c r="AB68" s="982"/>
      <c r="AC68" s="982"/>
      <c r="AD68" s="982"/>
      <c r="AE68" s="982"/>
      <c r="AF68" s="982">
        <v>237</v>
      </c>
      <c r="AG68" s="982"/>
      <c r="AH68" s="982"/>
      <c r="AI68" s="982"/>
      <c r="AJ68" s="982"/>
      <c r="AK68" s="982" t="s">
        <v>593</v>
      </c>
      <c r="AL68" s="982"/>
      <c r="AM68" s="982"/>
      <c r="AN68" s="982"/>
      <c r="AO68" s="982"/>
      <c r="AP68" s="982" t="s">
        <v>593</v>
      </c>
      <c r="AQ68" s="982"/>
      <c r="AR68" s="982"/>
      <c r="AS68" s="982"/>
      <c r="AT68" s="982"/>
      <c r="AU68" s="982" t="s">
        <v>593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595</v>
      </c>
      <c r="C69" s="975"/>
      <c r="D69" s="975"/>
      <c r="E69" s="975"/>
      <c r="F69" s="975"/>
      <c r="G69" s="975"/>
      <c r="H69" s="975"/>
      <c r="I69" s="975"/>
      <c r="J69" s="975"/>
      <c r="K69" s="975"/>
      <c r="L69" s="975"/>
      <c r="M69" s="975"/>
      <c r="N69" s="975"/>
      <c r="O69" s="975"/>
      <c r="P69" s="976"/>
      <c r="Q69" s="977">
        <v>435773</v>
      </c>
      <c r="R69" s="971"/>
      <c r="S69" s="971"/>
      <c r="T69" s="971"/>
      <c r="U69" s="971"/>
      <c r="V69" s="971">
        <v>433285</v>
      </c>
      <c r="W69" s="971"/>
      <c r="X69" s="971"/>
      <c r="Y69" s="971"/>
      <c r="Z69" s="971"/>
      <c r="AA69" s="971">
        <v>2487</v>
      </c>
      <c r="AB69" s="971"/>
      <c r="AC69" s="971"/>
      <c r="AD69" s="971"/>
      <c r="AE69" s="971"/>
      <c r="AF69" s="971">
        <v>2487</v>
      </c>
      <c r="AG69" s="971"/>
      <c r="AH69" s="971"/>
      <c r="AI69" s="971"/>
      <c r="AJ69" s="971"/>
      <c r="AK69" s="971">
        <v>902</v>
      </c>
      <c r="AL69" s="971"/>
      <c r="AM69" s="971"/>
      <c r="AN69" s="971"/>
      <c r="AO69" s="971"/>
      <c r="AP69" s="971" t="s">
        <v>593</v>
      </c>
      <c r="AQ69" s="971"/>
      <c r="AR69" s="971"/>
      <c r="AS69" s="971"/>
      <c r="AT69" s="971"/>
      <c r="AU69" s="971" t="s">
        <v>593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2724</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304</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304</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304</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7333314</v>
      </c>
      <c r="AB110" s="889"/>
      <c r="AC110" s="889"/>
      <c r="AD110" s="889"/>
      <c r="AE110" s="890"/>
      <c r="AF110" s="891">
        <v>7797101</v>
      </c>
      <c r="AG110" s="889"/>
      <c r="AH110" s="889"/>
      <c r="AI110" s="889"/>
      <c r="AJ110" s="890"/>
      <c r="AK110" s="891">
        <v>8132532</v>
      </c>
      <c r="AL110" s="889"/>
      <c r="AM110" s="889"/>
      <c r="AN110" s="889"/>
      <c r="AO110" s="890"/>
      <c r="AP110" s="892">
        <v>26.7</v>
      </c>
      <c r="AQ110" s="893"/>
      <c r="AR110" s="893"/>
      <c r="AS110" s="893"/>
      <c r="AT110" s="894"/>
      <c r="AU110" s="930" t="s">
        <v>74</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77571533</v>
      </c>
      <c r="BR110" s="842"/>
      <c r="BS110" s="842"/>
      <c r="BT110" s="842"/>
      <c r="BU110" s="842"/>
      <c r="BV110" s="842">
        <v>75569650</v>
      </c>
      <c r="BW110" s="842"/>
      <c r="BX110" s="842"/>
      <c r="BY110" s="842"/>
      <c r="BZ110" s="842"/>
      <c r="CA110" s="842">
        <v>70233161</v>
      </c>
      <c r="CB110" s="842"/>
      <c r="CC110" s="842"/>
      <c r="CD110" s="842"/>
      <c r="CE110" s="842"/>
      <c r="CF110" s="866">
        <v>230.9</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391</v>
      </c>
      <c r="DM110" s="842"/>
      <c r="DN110" s="842"/>
      <c r="DO110" s="842"/>
      <c r="DP110" s="842"/>
      <c r="DQ110" s="842" t="s">
        <v>447</v>
      </c>
      <c r="DR110" s="842"/>
      <c r="DS110" s="842"/>
      <c r="DT110" s="842"/>
      <c r="DU110" s="842"/>
      <c r="DV110" s="843" t="s">
        <v>419</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419</v>
      </c>
      <c r="AB111" s="919"/>
      <c r="AC111" s="919"/>
      <c r="AD111" s="919"/>
      <c r="AE111" s="920"/>
      <c r="AF111" s="921" t="s">
        <v>128</v>
      </c>
      <c r="AG111" s="919"/>
      <c r="AH111" s="919"/>
      <c r="AI111" s="919"/>
      <c r="AJ111" s="920"/>
      <c r="AK111" s="921" t="s">
        <v>449</v>
      </c>
      <c r="AL111" s="919"/>
      <c r="AM111" s="919"/>
      <c r="AN111" s="919"/>
      <c r="AO111" s="920"/>
      <c r="AP111" s="922" t="s">
        <v>450</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t="s">
        <v>391</v>
      </c>
      <c r="BR111" s="817"/>
      <c r="BS111" s="817"/>
      <c r="BT111" s="817"/>
      <c r="BU111" s="817"/>
      <c r="BV111" s="817" t="s">
        <v>419</v>
      </c>
      <c r="BW111" s="817"/>
      <c r="BX111" s="817"/>
      <c r="BY111" s="817"/>
      <c r="BZ111" s="817"/>
      <c r="CA111" s="817" t="s">
        <v>447</v>
      </c>
      <c r="CB111" s="817"/>
      <c r="CC111" s="817"/>
      <c r="CD111" s="817"/>
      <c r="CE111" s="817"/>
      <c r="CF111" s="875" t="s">
        <v>391</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412</v>
      </c>
      <c r="DM111" s="817"/>
      <c r="DN111" s="817"/>
      <c r="DO111" s="817"/>
      <c r="DP111" s="817"/>
      <c r="DQ111" s="817" t="s">
        <v>419</v>
      </c>
      <c r="DR111" s="817"/>
      <c r="DS111" s="817"/>
      <c r="DT111" s="817"/>
      <c r="DU111" s="817"/>
      <c r="DV111" s="794" t="s">
        <v>450</v>
      </c>
      <c r="DW111" s="794"/>
      <c r="DX111" s="794"/>
      <c r="DY111" s="794"/>
      <c r="DZ111" s="795"/>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450</v>
      </c>
      <c r="AG112" s="780"/>
      <c r="AH112" s="780"/>
      <c r="AI112" s="780"/>
      <c r="AJ112" s="781"/>
      <c r="AK112" s="782" t="s">
        <v>419</v>
      </c>
      <c r="AL112" s="780"/>
      <c r="AM112" s="780"/>
      <c r="AN112" s="780"/>
      <c r="AO112" s="781"/>
      <c r="AP112" s="824" t="s">
        <v>449</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12867369</v>
      </c>
      <c r="BR112" s="817"/>
      <c r="BS112" s="817"/>
      <c r="BT112" s="817"/>
      <c r="BU112" s="817"/>
      <c r="BV112" s="817">
        <v>12371238</v>
      </c>
      <c r="BW112" s="817"/>
      <c r="BX112" s="817"/>
      <c r="BY112" s="817"/>
      <c r="BZ112" s="817"/>
      <c r="CA112" s="817">
        <v>11617987</v>
      </c>
      <c r="CB112" s="817"/>
      <c r="CC112" s="817"/>
      <c r="CD112" s="817"/>
      <c r="CE112" s="817"/>
      <c r="CF112" s="875">
        <v>38.200000000000003</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419</v>
      </c>
      <c r="DH112" s="817"/>
      <c r="DI112" s="817"/>
      <c r="DJ112" s="817"/>
      <c r="DK112" s="817"/>
      <c r="DL112" s="817" t="s">
        <v>391</v>
      </c>
      <c r="DM112" s="817"/>
      <c r="DN112" s="817"/>
      <c r="DO112" s="817"/>
      <c r="DP112" s="817"/>
      <c r="DQ112" s="817" t="s">
        <v>449</v>
      </c>
      <c r="DR112" s="817"/>
      <c r="DS112" s="817"/>
      <c r="DT112" s="817"/>
      <c r="DU112" s="817"/>
      <c r="DV112" s="794" t="s">
        <v>419</v>
      </c>
      <c r="DW112" s="794"/>
      <c r="DX112" s="794"/>
      <c r="DY112" s="794"/>
      <c r="DZ112" s="795"/>
    </row>
    <row r="113" spans="1:130" s="230" customFormat="1" ht="26.25" customHeight="1" x14ac:dyDescent="0.15">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1164221</v>
      </c>
      <c r="AB113" s="919"/>
      <c r="AC113" s="919"/>
      <c r="AD113" s="919"/>
      <c r="AE113" s="920"/>
      <c r="AF113" s="921">
        <v>1135211</v>
      </c>
      <c r="AG113" s="919"/>
      <c r="AH113" s="919"/>
      <c r="AI113" s="919"/>
      <c r="AJ113" s="920"/>
      <c r="AK113" s="921">
        <v>1068066</v>
      </c>
      <c r="AL113" s="919"/>
      <c r="AM113" s="919"/>
      <c r="AN113" s="919"/>
      <c r="AO113" s="920"/>
      <c r="AP113" s="922">
        <v>3.5</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t="s">
        <v>391</v>
      </c>
      <c r="BR113" s="817"/>
      <c r="BS113" s="817"/>
      <c r="BT113" s="817"/>
      <c r="BU113" s="817"/>
      <c r="BV113" s="817" t="s">
        <v>128</v>
      </c>
      <c r="BW113" s="817"/>
      <c r="BX113" s="817"/>
      <c r="BY113" s="817"/>
      <c r="BZ113" s="817"/>
      <c r="CA113" s="817" t="s">
        <v>391</v>
      </c>
      <c r="CB113" s="817"/>
      <c r="CC113" s="817"/>
      <c r="CD113" s="817"/>
      <c r="CE113" s="817"/>
      <c r="CF113" s="875" t="s">
        <v>449</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419</v>
      </c>
      <c r="DH113" s="780"/>
      <c r="DI113" s="780"/>
      <c r="DJ113" s="780"/>
      <c r="DK113" s="781"/>
      <c r="DL113" s="782" t="s">
        <v>419</v>
      </c>
      <c r="DM113" s="780"/>
      <c r="DN113" s="780"/>
      <c r="DO113" s="780"/>
      <c r="DP113" s="781"/>
      <c r="DQ113" s="782" t="s">
        <v>460</v>
      </c>
      <c r="DR113" s="780"/>
      <c r="DS113" s="780"/>
      <c r="DT113" s="780"/>
      <c r="DU113" s="781"/>
      <c r="DV113" s="824" t="s">
        <v>447</v>
      </c>
      <c r="DW113" s="825"/>
      <c r="DX113" s="825"/>
      <c r="DY113" s="825"/>
      <c r="DZ113" s="826"/>
    </row>
    <row r="114" spans="1:130" s="230" customFormat="1" ht="26.25" customHeight="1" x14ac:dyDescent="0.15">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419</v>
      </c>
      <c r="AB114" s="780"/>
      <c r="AC114" s="780"/>
      <c r="AD114" s="780"/>
      <c r="AE114" s="781"/>
      <c r="AF114" s="782" t="s">
        <v>419</v>
      </c>
      <c r="AG114" s="780"/>
      <c r="AH114" s="780"/>
      <c r="AI114" s="780"/>
      <c r="AJ114" s="781"/>
      <c r="AK114" s="782" t="s">
        <v>450</v>
      </c>
      <c r="AL114" s="780"/>
      <c r="AM114" s="780"/>
      <c r="AN114" s="780"/>
      <c r="AO114" s="781"/>
      <c r="AP114" s="824" t="s">
        <v>419</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8761930</v>
      </c>
      <c r="BR114" s="817"/>
      <c r="BS114" s="817"/>
      <c r="BT114" s="817"/>
      <c r="BU114" s="817"/>
      <c r="BV114" s="817">
        <v>8824069</v>
      </c>
      <c r="BW114" s="817"/>
      <c r="BX114" s="817"/>
      <c r="BY114" s="817"/>
      <c r="BZ114" s="817"/>
      <c r="CA114" s="817">
        <v>8916707</v>
      </c>
      <c r="CB114" s="817"/>
      <c r="CC114" s="817"/>
      <c r="CD114" s="817"/>
      <c r="CE114" s="817"/>
      <c r="CF114" s="875">
        <v>29.3</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460</v>
      </c>
      <c r="DH114" s="780"/>
      <c r="DI114" s="780"/>
      <c r="DJ114" s="780"/>
      <c r="DK114" s="781"/>
      <c r="DL114" s="782" t="s">
        <v>460</v>
      </c>
      <c r="DM114" s="780"/>
      <c r="DN114" s="780"/>
      <c r="DO114" s="780"/>
      <c r="DP114" s="781"/>
      <c r="DQ114" s="782" t="s">
        <v>449</v>
      </c>
      <c r="DR114" s="780"/>
      <c r="DS114" s="780"/>
      <c r="DT114" s="780"/>
      <c r="DU114" s="781"/>
      <c r="DV114" s="824" t="s">
        <v>447</v>
      </c>
      <c r="DW114" s="825"/>
      <c r="DX114" s="825"/>
      <c r="DY114" s="825"/>
      <c r="DZ114" s="826"/>
    </row>
    <row r="115" spans="1:130" s="230" customFormat="1" ht="26.25" customHeight="1" x14ac:dyDescent="0.15">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449</v>
      </c>
      <c r="AB115" s="919"/>
      <c r="AC115" s="919"/>
      <c r="AD115" s="919"/>
      <c r="AE115" s="920"/>
      <c r="AF115" s="921" t="s">
        <v>460</v>
      </c>
      <c r="AG115" s="919"/>
      <c r="AH115" s="919"/>
      <c r="AI115" s="919"/>
      <c r="AJ115" s="920"/>
      <c r="AK115" s="921" t="s">
        <v>419</v>
      </c>
      <c r="AL115" s="919"/>
      <c r="AM115" s="919"/>
      <c r="AN115" s="919"/>
      <c r="AO115" s="920"/>
      <c r="AP115" s="922" t="s">
        <v>391</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419</v>
      </c>
      <c r="BR115" s="817"/>
      <c r="BS115" s="817"/>
      <c r="BT115" s="817"/>
      <c r="BU115" s="817"/>
      <c r="BV115" s="817" t="s">
        <v>419</v>
      </c>
      <c r="BW115" s="817"/>
      <c r="BX115" s="817"/>
      <c r="BY115" s="817"/>
      <c r="BZ115" s="817"/>
      <c r="CA115" s="817" t="s">
        <v>391</v>
      </c>
      <c r="CB115" s="817"/>
      <c r="CC115" s="817"/>
      <c r="CD115" s="817"/>
      <c r="CE115" s="817"/>
      <c r="CF115" s="875" t="s">
        <v>419</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419</v>
      </c>
      <c r="DH115" s="780"/>
      <c r="DI115" s="780"/>
      <c r="DJ115" s="780"/>
      <c r="DK115" s="781"/>
      <c r="DL115" s="782" t="s">
        <v>449</v>
      </c>
      <c r="DM115" s="780"/>
      <c r="DN115" s="780"/>
      <c r="DO115" s="780"/>
      <c r="DP115" s="781"/>
      <c r="DQ115" s="782" t="s">
        <v>447</v>
      </c>
      <c r="DR115" s="780"/>
      <c r="DS115" s="780"/>
      <c r="DT115" s="780"/>
      <c r="DU115" s="781"/>
      <c r="DV115" s="824" t="s">
        <v>419</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391</v>
      </c>
      <c r="AB116" s="780"/>
      <c r="AC116" s="780"/>
      <c r="AD116" s="780"/>
      <c r="AE116" s="781"/>
      <c r="AF116" s="782" t="s">
        <v>419</v>
      </c>
      <c r="AG116" s="780"/>
      <c r="AH116" s="780"/>
      <c r="AI116" s="780"/>
      <c r="AJ116" s="781"/>
      <c r="AK116" s="782" t="s">
        <v>450</v>
      </c>
      <c r="AL116" s="780"/>
      <c r="AM116" s="780"/>
      <c r="AN116" s="780"/>
      <c r="AO116" s="781"/>
      <c r="AP116" s="824" t="s">
        <v>450</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419</v>
      </c>
      <c r="BR116" s="817"/>
      <c r="BS116" s="817"/>
      <c r="BT116" s="817"/>
      <c r="BU116" s="817"/>
      <c r="BV116" s="817" t="s">
        <v>419</v>
      </c>
      <c r="BW116" s="817"/>
      <c r="BX116" s="817"/>
      <c r="BY116" s="817"/>
      <c r="BZ116" s="817"/>
      <c r="CA116" s="817" t="s">
        <v>449</v>
      </c>
      <c r="CB116" s="817"/>
      <c r="CC116" s="817"/>
      <c r="CD116" s="817"/>
      <c r="CE116" s="817"/>
      <c r="CF116" s="875" t="s">
        <v>391</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450</v>
      </c>
      <c r="DH116" s="780"/>
      <c r="DI116" s="780"/>
      <c r="DJ116" s="780"/>
      <c r="DK116" s="781"/>
      <c r="DL116" s="782" t="s">
        <v>450</v>
      </c>
      <c r="DM116" s="780"/>
      <c r="DN116" s="780"/>
      <c r="DO116" s="780"/>
      <c r="DP116" s="781"/>
      <c r="DQ116" s="782" t="s">
        <v>419</v>
      </c>
      <c r="DR116" s="780"/>
      <c r="DS116" s="780"/>
      <c r="DT116" s="780"/>
      <c r="DU116" s="781"/>
      <c r="DV116" s="824" t="s">
        <v>449</v>
      </c>
      <c r="DW116" s="825"/>
      <c r="DX116" s="825"/>
      <c r="DY116" s="825"/>
      <c r="DZ116" s="826"/>
    </row>
    <row r="117" spans="1:130" s="230" customFormat="1" ht="26.25" customHeight="1" x14ac:dyDescent="0.15">
      <c r="A117" s="895" t="s">
        <v>184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8497535</v>
      </c>
      <c r="AB117" s="903"/>
      <c r="AC117" s="903"/>
      <c r="AD117" s="903"/>
      <c r="AE117" s="904"/>
      <c r="AF117" s="905">
        <v>8932312</v>
      </c>
      <c r="AG117" s="903"/>
      <c r="AH117" s="903"/>
      <c r="AI117" s="903"/>
      <c r="AJ117" s="904"/>
      <c r="AK117" s="905">
        <v>9200598</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412</v>
      </c>
      <c r="BR117" s="817"/>
      <c r="BS117" s="817"/>
      <c r="BT117" s="817"/>
      <c r="BU117" s="817"/>
      <c r="BV117" s="817" t="s">
        <v>419</v>
      </c>
      <c r="BW117" s="817"/>
      <c r="BX117" s="817"/>
      <c r="BY117" s="817"/>
      <c r="BZ117" s="817"/>
      <c r="CA117" s="817" t="s">
        <v>412</v>
      </c>
      <c r="CB117" s="817"/>
      <c r="CC117" s="817"/>
      <c r="CD117" s="817"/>
      <c r="CE117" s="817"/>
      <c r="CF117" s="875" t="s">
        <v>450</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412</v>
      </c>
      <c r="DH117" s="780"/>
      <c r="DI117" s="780"/>
      <c r="DJ117" s="780"/>
      <c r="DK117" s="781"/>
      <c r="DL117" s="782" t="s">
        <v>419</v>
      </c>
      <c r="DM117" s="780"/>
      <c r="DN117" s="780"/>
      <c r="DO117" s="780"/>
      <c r="DP117" s="781"/>
      <c r="DQ117" s="782" t="s">
        <v>419</v>
      </c>
      <c r="DR117" s="780"/>
      <c r="DS117" s="780"/>
      <c r="DT117" s="780"/>
      <c r="DU117" s="781"/>
      <c r="DV117" s="824" t="s">
        <v>419</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304</v>
      </c>
      <c r="AL118" s="896"/>
      <c r="AM118" s="896"/>
      <c r="AN118" s="896"/>
      <c r="AO118" s="897"/>
      <c r="AP118" s="899" t="s">
        <v>440</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419</v>
      </c>
      <c r="BR118" s="845"/>
      <c r="BS118" s="845"/>
      <c r="BT118" s="845"/>
      <c r="BU118" s="845"/>
      <c r="BV118" s="845" t="s">
        <v>391</v>
      </c>
      <c r="BW118" s="845"/>
      <c r="BX118" s="845"/>
      <c r="BY118" s="845"/>
      <c r="BZ118" s="845"/>
      <c r="CA118" s="845" t="s">
        <v>419</v>
      </c>
      <c r="CB118" s="845"/>
      <c r="CC118" s="845"/>
      <c r="CD118" s="845"/>
      <c r="CE118" s="845"/>
      <c r="CF118" s="875" t="s">
        <v>419</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419</v>
      </c>
      <c r="DH118" s="780"/>
      <c r="DI118" s="780"/>
      <c r="DJ118" s="780"/>
      <c r="DK118" s="781"/>
      <c r="DL118" s="782" t="s">
        <v>128</v>
      </c>
      <c r="DM118" s="780"/>
      <c r="DN118" s="780"/>
      <c r="DO118" s="780"/>
      <c r="DP118" s="781"/>
      <c r="DQ118" s="782" t="s">
        <v>450</v>
      </c>
      <c r="DR118" s="780"/>
      <c r="DS118" s="780"/>
      <c r="DT118" s="780"/>
      <c r="DU118" s="781"/>
      <c r="DV118" s="824" t="s">
        <v>412</v>
      </c>
      <c r="DW118" s="825"/>
      <c r="DX118" s="825"/>
      <c r="DY118" s="825"/>
      <c r="DZ118" s="826"/>
    </row>
    <row r="119" spans="1:130" s="230" customFormat="1" ht="26.25" customHeight="1" x14ac:dyDescent="0.15">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419</v>
      </c>
      <c r="AB119" s="889"/>
      <c r="AC119" s="889"/>
      <c r="AD119" s="889"/>
      <c r="AE119" s="890"/>
      <c r="AF119" s="891" t="s">
        <v>391</v>
      </c>
      <c r="AG119" s="889"/>
      <c r="AH119" s="889"/>
      <c r="AI119" s="889"/>
      <c r="AJ119" s="890"/>
      <c r="AK119" s="891" t="s">
        <v>391</v>
      </c>
      <c r="AL119" s="889"/>
      <c r="AM119" s="889"/>
      <c r="AN119" s="889"/>
      <c r="AO119" s="890"/>
      <c r="AP119" s="892" t="s">
        <v>450</v>
      </c>
      <c r="AQ119" s="893"/>
      <c r="AR119" s="893"/>
      <c r="AS119" s="893"/>
      <c r="AT119" s="894"/>
      <c r="AU119" s="934"/>
      <c r="AV119" s="935"/>
      <c r="AW119" s="935"/>
      <c r="AX119" s="935"/>
      <c r="AY119" s="935"/>
      <c r="AZ119" s="251" t="s">
        <v>184</v>
      </c>
      <c r="BA119" s="251"/>
      <c r="BB119" s="251"/>
      <c r="BC119" s="251"/>
      <c r="BD119" s="251"/>
      <c r="BE119" s="251"/>
      <c r="BF119" s="251"/>
      <c r="BG119" s="251"/>
      <c r="BH119" s="251"/>
      <c r="BI119" s="251"/>
      <c r="BJ119" s="251"/>
      <c r="BK119" s="251"/>
      <c r="BL119" s="251"/>
      <c r="BM119" s="251"/>
      <c r="BN119" s="251"/>
      <c r="BO119" s="877" t="s">
        <v>475</v>
      </c>
      <c r="BP119" s="878"/>
      <c r="BQ119" s="879">
        <v>99200832</v>
      </c>
      <c r="BR119" s="845"/>
      <c r="BS119" s="845"/>
      <c r="BT119" s="845"/>
      <c r="BU119" s="845"/>
      <c r="BV119" s="845">
        <v>96764957</v>
      </c>
      <c r="BW119" s="845"/>
      <c r="BX119" s="845"/>
      <c r="BY119" s="845"/>
      <c r="BZ119" s="845"/>
      <c r="CA119" s="845">
        <v>90767855</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391</v>
      </c>
      <c r="DH119" s="764"/>
      <c r="DI119" s="764"/>
      <c r="DJ119" s="764"/>
      <c r="DK119" s="765"/>
      <c r="DL119" s="766" t="s">
        <v>412</v>
      </c>
      <c r="DM119" s="764"/>
      <c r="DN119" s="764"/>
      <c r="DO119" s="764"/>
      <c r="DP119" s="765"/>
      <c r="DQ119" s="766" t="s">
        <v>391</v>
      </c>
      <c r="DR119" s="764"/>
      <c r="DS119" s="764"/>
      <c r="DT119" s="764"/>
      <c r="DU119" s="765"/>
      <c r="DV119" s="848" t="s">
        <v>412</v>
      </c>
      <c r="DW119" s="849"/>
      <c r="DX119" s="849"/>
      <c r="DY119" s="849"/>
      <c r="DZ119" s="850"/>
    </row>
    <row r="120" spans="1:130" s="230" customFormat="1" ht="26.25" customHeight="1" x14ac:dyDescent="0.15">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412</v>
      </c>
      <c r="AB120" s="780"/>
      <c r="AC120" s="780"/>
      <c r="AD120" s="780"/>
      <c r="AE120" s="781"/>
      <c r="AF120" s="782" t="s">
        <v>419</v>
      </c>
      <c r="AG120" s="780"/>
      <c r="AH120" s="780"/>
      <c r="AI120" s="780"/>
      <c r="AJ120" s="781"/>
      <c r="AK120" s="782" t="s">
        <v>412</v>
      </c>
      <c r="AL120" s="780"/>
      <c r="AM120" s="780"/>
      <c r="AN120" s="780"/>
      <c r="AO120" s="781"/>
      <c r="AP120" s="824" t="s">
        <v>447</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14264953</v>
      </c>
      <c r="BR120" s="842"/>
      <c r="BS120" s="842"/>
      <c r="BT120" s="842"/>
      <c r="BU120" s="842"/>
      <c r="BV120" s="842">
        <v>16812746</v>
      </c>
      <c r="BW120" s="842"/>
      <c r="BX120" s="842"/>
      <c r="BY120" s="842"/>
      <c r="BZ120" s="842"/>
      <c r="CA120" s="842">
        <v>17003536</v>
      </c>
      <c r="CB120" s="842"/>
      <c r="CC120" s="842"/>
      <c r="CD120" s="842"/>
      <c r="CE120" s="842"/>
      <c r="CF120" s="866">
        <v>55.9</v>
      </c>
      <c r="CG120" s="867"/>
      <c r="CH120" s="867"/>
      <c r="CI120" s="867"/>
      <c r="CJ120" s="867"/>
      <c r="CK120" s="868" t="s">
        <v>479</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9243221</v>
      </c>
      <c r="DH120" s="842"/>
      <c r="DI120" s="842"/>
      <c r="DJ120" s="842"/>
      <c r="DK120" s="842"/>
      <c r="DL120" s="842">
        <v>8662084</v>
      </c>
      <c r="DM120" s="842"/>
      <c r="DN120" s="842"/>
      <c r="DO120" s="842"/>
      <c r="DP120" s="842"/>
      <c r="DQ120" s="842">
        <v>8022801</v>
      </c>
      <c r="DR120" s="842"/>
      <c r="DS120" s="842"/>
      <c r="DT120" s="842"/>
      <c r="DU120" s="842"/>
      <c r="DV120" s="843">
        <v>26.4</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412</v>
      </c>
      <c r="AG121" s="780"/>
      <c r="AH121" s="780"/>
      <c r="AI121" s="780"/>
      <c r="AJ121" s="781"/>
      <c r="AK121" s="782" t="s">
        <v>412</v>
      </c>
      <c r="AL121" s="780"/>
      <c r="AM121" s="780"/>
      <c r="AN121" s="780"/>
      <c r="AO121" s="781"/>
      <c r="AP121" s="824" t="s">
        <v>412</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12045793</v>
      </c>
      <c r="BR121" s="817"/>
      <c r="BS121" s="817"/>
      <c r="BT121" s="817"/>
      <c r="BU121" s="817"/>
      <c r="BV121" s="817">
        <v>11607217</v>
      </c>
      <c r="BW121" s="817"/>
      <c r="BX121" s="817"/>
      <c r="BY121" s="817"/>
      <c r="BZ121" s="817"/>
      <c r="CA121" s="817">
        <v>10937542</v>
      </c>
      <c r="CB121" s="817"/>
      <c r="CC121" s="817"/>
      <c r="CD121" s="817"/>
      <c r="CE121" s="817"/>
      <c r="CF121" s="875">
        <v>36</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2333151</v>
      </c>
      <c r="DH121" s="817"/>
      <c r="DI121" s="817"/>
      <c r="DJ121" s="817"/>
      <c r="DK121" s="817"/>
      <c r="DL121" s="817">
        <v>2410490</v>
      </c>
      <c r="DM121" s="817"/>
      <c r="DN121" s="817"/>
      <c r="DO121" s="817"/>
      <c r="DP121" s="817"/>
      <c r="DQ121" s="817">
        <v>2235727</v>
      </c>
      <c r="DR121" s="817"/>
      <c r="DS121" s="817"/>
      <c r="DT121" s="817"/>
      <c r="DU121" s="817"/>
      <c r="DV121" s="794">
        <v>7.3</v>
      </c>
      <c r="DW121" s="794"/>
      <c r="DX121" s="794"/>
      <c r="DY121" s="794"/>
      <c r="DZ121" s="795"/>
    </row>
    <row r="122" spans="1:130" s="230" customFormat="1" ht="26.25" customHeight="1" x14ac:dyDescent="0.15">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419</v>
      </c>
      <c r="AB122" s="780"/>
      <c r="AC122" s="780"/>
      <c r="AD122" s="780"/>
      <c r="AE122" s="781"/>
      <c r="AF122" s="782" t="s">
        <v>446</v>
      </c>
      <c r="AG122" s="780"/>
      <c r="AH122" s="780"/>
      <c r="AI122" s="780"/>
      <c r="AJ122" s="781"/>
      <c r="AK122" s="782" t="s">
        <v>447</v>
      </c>
      <c r="AL122" s="780"/>
      <c r="AM122" s="780"/>
      <c r="AN122" s="780"/>
      <c r="AO122" s="781"/>
      <c r="AP122" s="824" t="s">
        <v>419</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63722703</v>
      </c>
      <c r="BR122" s="845"/>
      <c r="BS122" s="845"/>
      <c r="BT122" s="845"/>
      <c r="BU122" s="845"/>
      <c r="BV122" s="845">
        <v>62649217</v>
      </c>
      <c r="BW122" s="845"/>
      <c r="BX122" s="845"/>
      <c r="BY122" s="845"/>
      <c r="BZ122" s="845"/>
      <c r="CA122" s="845">
        <v>59050999</v>
      </c>
      <c r="CB122" s="845"/>
      <c r="CC122" s="845"/>
      <c r="CD122" s="845"/>
      <c r="CE122" s="845"/>
      <c r="CF122" s="846">
        <v>194.1</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v>1013368</v>
      </c>
      <c r="DH122" s="817"/>
      <c r="DI122" s="817"/>
      <c r="DJ122" s="817"/>
      <c r="DK122" s="817"/>
      <c r="DL122" s="817">
        <v>1035368</v>
      </c>
      <c r="DM122" s="817"/>
      <c r="DN122" s="817"/>
      <c r="DO122" s="817"/>
      <c r="DP122" s="817"/>
      <c r="DQ122" s="817">
        <v>1095129</v>
      </c>
      <c r="DR122" s="817"/>
      <c r="DS122" s="817"/>
      <c r="DT122" s="817"/>
      <c r="DU122" s="817"/>
      <c r="DV122" s="794">
        <v>3.6</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412</v>
      </c>
      <c r="AB123" s="780"/>
      <c r="AC123" s="780"/>
      <c r="AD123" s="780"/>
      <c r="AE123" s="781"/>
      <c r="AF123" s="782" t="s">
        <v>447</v>
      </c>
      <c r="AG123" s="780"/>
      <c r="AH123" s="780"/>
      <c r="AI123" s="780"/>
      <c r="AJ123" s="781"/>
      <c r="AK123" s="782" t="s">
        <v>412</v>
      </c>
      <c r="AL123" s="780"/>
      <c r="AM123" s="780"/>
      <c r="AN123" s="780"/>
      <c r="AO123" s="781"/>
      <c r="AP123" s="824" t="s">
        <v>447</v>
      </c>
      <c r="AQ123" s="825"/>
      <c r="AR123" s="825"/>
      <c r="AS123" s="825"/>
      <c r="AT123" s="826"/>
      <c r="AU123" s="886"/>
      <c r="AV123" s="887"/>
      <c r="AW123" s="887"/>
      <c r="AX123" s="887"/>
      <c r="AY123" s="887"/>
      <c r="AZ123" s="251" t="s">
        <v>184</v>
      </c>
      <c r="BA123" s="251"/>
      <c r="BB123" s="251"/>
      <c r="BC123" s="251"/>
      <c r="BD123" s="251"/>
      <c r="BE123" s="251"/>
      <c r="BF123" s="251"/>
      <c r="BG123" s="251"/>
      <c r="BH123" s="251"/>
      <c r="BI123" s="251"/>
      <c r="BJ123" s="251"/>
      <c r="BK123" s="251"/>
      <c r="BL123" s="251"/>
      <c r="BM123" s="251"/>
      <c r="BN123" s="251"/>
      <c r="BO123" s="877" t="s">
        <v>485</v>
      </c>
      <c r="BP123" s="878"/>
      <c r="BQ123" s="832">
        <v>90033449</v>
      </c>
      <c r="BR123" s="833"/>
      <c r="BS123" s="833"/>
      <c r="BT123" s="833"/>
      <c r="BU123" s="833"/>
      <c r="BV123" s="833">
        <v>91069180</v>
      </c>
      <c r="BW123" s="833"/>
      <c r="BX123" s="833"/>
      <c r="BY123" s="833"/>
      <c r="BZ123" s="833"/>
      <c r="CA123" s="833">
        <v>86992077</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v>131903</v>
      </c>
      <c r="DH123" s="780"/>
      <c r="DI123" s="780"/>
      <c r="DJ123" s="780"/>
      <c r="DK123" s="781"/>
      <c r="DL123" s="782">
        <v>128472</v>
      </c>
      <c r="DM123" s="780"/>
      <c r="DN123" s="780"/>
      <c r="DO123" s="780"/>
      <c r="DP123" s="781"/>
      <c r="DQ123" s="782">
        <v>129769</v>
      </c>
      <c r="DR123" s="780"/>
      <c r="DS123" s="780"/>
      <c r="DT123" s="780"/>
      <c r="DU123" s="781"/>
      <c r="DV123" s="824">
        <v>0.4</v>
      </c>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450</v>
      </c>
      <c r="AG124" s="780"/>
      <c r="AH124" s="780"/>
      <c r="AI124" s="780"/>
      <c r="AJ124" s="781"/>
      <c r="AK124" s="782" t="s">
        <v>446</v>
      </c>
      <c r="AL124" s="780"/>
      <c r="AM124" s="780"/>
      <c r="AN124" s="780"/>
      <c r="AO124" s="781"/>
      <c r="AP124" s="824" t="s">
        <v>446</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30.2</v>
      </c>
      <c r="BR124" s="831"/>
      <c r="BS124" s="831"/>
      <c r="BT124" s="831"/>
      <c r="BU124" s="831"/>
      <c r="BV124" s="831">
        <v>18.100000000000001</v>
      </c>
      <c r="BW124" s="831"/>
      <c r="BX124" s="831"/>
      <c r="BY124" s="831"/>
      <c r="BZ124" s="831"/>
      <c r="CA124" s="831">
        <v>12.4</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v>145726</v>
      </c>
      <c r="DH124" s="764"/>
      <c r="DI124" s="764"/>
      <c r="DJ124" s="764"/>
      <c r="DK124" s="765"/>
      <c r="DL124" s="766">
        <v>134824</v>
      </c>
      <c r="DM124" s="764"/>
      <c r="DN124" s="764"/>
      <c r="DO124" s="764"/>
      <c r="DP124" s="765"/>
      <c r="DQ124" s="766">
        <v>134561</v>
      </c>
      <c r="DR124" s="764"/>
      <c r="DS124" s="764"/>
      <c r="DT124" s="764"/>
      <c r="DU124" s="765"/>
      <c r="DV124" s="848">
        <v>0.4</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419</v>
      </c>
      <c r="AB125" s="780"/>
      <c r="AC125" s="780"/>
      <c r="AD125" s="780"/>
      <c r="AE125" s="781"/>
      <c r="AF125" s="782" t="s">
        <v>419</v>
      </c>
      <c r="AG125" s="780"/>
      <c r="AH125" s="780"/>
      <c r="AI125" s="780"/>
      <c r="AJ125" s="781"/>
      <c r="AK125" s="782" t="s">
        <v>419</v>
      </c>
      <c r="AL125" s="780"/>
      <c r="AM125" s="780"/>
      <c r="AN125" s="780"/>
      <c r="AO125" s="781"/>
      <c r="AP125" s="824" t="s">
        <v>419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419</v>
      </c>
      <c r="DH125" s="842"/>
      <c r="DI125" s="842"/>
      <c r="DJ125" s="842"/>
      <c r="DK125" s="842"/>
      <c r="DL125" s="842" t="s">
        <v>419</v>
      </c>
      <c r="DM125" s="842"/>
      <c r="DN125" s="842"/>
      <c r="DO125" s="842"/>
      <c r="DP125" s="842"/>
      <c r="DQ125" s="842" t="s">
        <v>419</v>
      </c>
      <c r="DR125" s="842"/>
      <c r="DS125" s="842"/>
      <c r="DT125" s="842"/>
      <c r="DU125" s="842"/>
      <c r="DV125" s="843" t="s">
        <v>419</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419</v>
      </c>
      <c r="AB126" s="780"/>
      <c r="AC126" s="780"/>
      <c r="AD126" s="780"/>
      <c r="AE126" s="781"/>
      <c r="AF126" s="782" t="s">
        <v>419</v>
      </c>
      <c r="AG126" s="780"/>
      <c r="AH126" s="780"/>
      <c r="AI126" s="780"/>
      <c r="AJ126" s="781"/>
      <c r="AK126" s="782" t="s">
        <v>128</v>
      </c>
      <c r="AL126" s="780"/>
      <c r="AM126" s="780"/>
      <c r="AN126" s="780"/>
      <c r="AO126" s="781"/>
      <c r="AP126" s="824" t="s">
        <v>419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419</v>
      </c>
      <c r="DH126" s="817"/>
      <c r="DI126" s="817"/>
      <c r="DJ126" s="817"/>
      <c r="DK126" s="817"/>
      <c r="DL126" s="817" t="s">
        <v>419</v>
      </c>
      <c r="DM126" s="817"/>
      <c r="DN126" s="817"/>
      <c r="DO126" s="817"/>
      <c r="DP126" s="817"/>
      <c r="DQ126" s="817" t="s">
        <v>419</v>
      </c>
      <c r="DR126" s="817"/>
      <c r="DS126" s="817"/>
      <c r="DT126" s="817"/>
      <c r="DU126" s="817"/>
      <c r="DV126" s="794" t="s">
        <v>419</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419</v>
      </c>
      <c r="AB127" s="780"/>
      <c r="AC127" s="780"/>
      <c r="AD127" s="780"/>
      <c r="AE127" s="781"/>
      <c r="AF127" s="782" t="s">
        <v>419</v>
      </c>
      <c r="AG127" s="780"/>
      <c r="AH127" s="780"/>
      <c r="AI127" s="780"/>
      <c r="AJ127" s="781"/>
      <c r="AK127" s="782" t="s">
        <v>419</v>
      </c>
      <c r="AL127" s="780"/>
      <c r="AM127" s="780"/>
      <c r="AN127" s="780"/>
      <c r="AO127" s="781"/>
      <c r="AP127" s="824" t="s">
        <v>419</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419</v>
      </c>
      <c r="DH127" s="817"/>
      <c r="DI127" s="817"/>
      <c r="DJ127" s="817"/>
      <c r="DK127" s="817"/>
      <c r="DL127" s="817" t="s">
        <v>419</v>
      </c>
      <c r="DM127" s="817"/>
      <c r="DN127" s="817"/>
      <c r="DO127" s="817"/>
      <c r="DP127" s="817"/>
      <c r="DQ127" s="817" t="s">
        <v>419</v>
      </c>
      <c r="DR127" s="817"/>
      <c r="DS127" s="817"/>
      <c r="DT127" s="817"/>
      <c r="DU127" s="817"/>
      <c r="DV127" s="794" t="s">
        <v>419</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937028</v>
      </c>
      <c r="AB128" s="801"/>
      <c r="AC128" s="801"/>
      <c r="AD128" s="801"/>
      <c r="AE128" s="802"/>
      <c r="AF128" s="803">
        <v>945433</v>
      </c>
      <c r="AG128" s="801"/>
      <c r="AH128" s="801"/>
      <c r="AI128" s="801"/>
      <c r="AJ128" s="802"/>
      <c r="AK128" s="803">
        <v>890528</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419</v>
      </c>
      <c r="BG128" s="787"/>
      <c r="BH128" s="787"/>
      <c r="BI128" s="787"/>
      <c r="BJ128" s="787"/>
      <c r="BK128" s="787"/>
      <c r="BL128" s="810"/>
      <c r="BM128" s="786">
        <v>11.57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502</v>
      </c>
      <c r="DH128" s="791"/>
      <c r="DI128" s="791"/>
      <c r="DJ128" s="791"/>
      <c r="DK128" s="791"/>
      <c r="DL128" s="791" t="s">
        <v>503</v>
      </c>
      <c r="DM128" s="791"/>
      <c r="DN128" s="791"/>
      <c r="DO128" s="791"/>
      <c r="DP128" s="791"/>
      <c r="DQ128" s="791" t="s">
        <v>504</v>
      </c>
      <c r="DR128" s="791"/>
      <c r="DS128" s="791"/>
      <c r="DT128" s="791"/>
      <c r="DU128" s="791"/>
      <c r="DV128" s="792" t="s">
        <v>505</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35761146</v>
      </c>
      <c r="AB129" s="780"/>
      <c r="AC129" s="780"/>
      <c r="AD129" s="780"/>
      <c r="AE129" s="781"/>
      <c r="AF129" s="782">
        <v>37146031</v>
      </c>
      <c r="AG129" s="780"/>
      <c r="AH129" s="780"/>
      <c r="AI129" s="780"/>
      <c r="AJ129" s="781"/>
      <c r="AK129" s="782">
        <v>36202862</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449</v>
      </c>
      <c r="BG129" s="771"/>
      <c r="BH129" s="771"/>
      <c r="BI129" s="771"/>
      <c r="BJ129" s="771"/>
      <c r="BK129" s="771"/>
      <c r="BL129" s="772"/>
      <c r="BM129" s="770">
        <v>16.57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5499320</v>
      </c>
      <c r="AB130" s="780"/>
      <c r="AC130" s="780"/>
      <c r="AD130" s="780"/>
      <c r="AE130" s="781"/>
      <c r="AF130" s="782">
        <v>5794369</v>
      </c>
      <c r="AG130" s="780"/>
      <c r="AH130" s="780"/>
      <c r="AI130" s="780"/>
      <c r="AJ130" s="781"/>
      <c r="AK130" s="782">
        <v>5783890</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30261826</v>
      </c>
      <c r="AB131" s="764"/>
      <c r="AC131" s="764"/>
      <c r="AD131" s="764"/>
      <c r="AE131" s="765"/>
      <c r="AF131" s="766">
        <v>31351662</v>
      </c>
      <c r="AG131" s="764"/>
      <c r="AH131" s="764"/>
      <c r="AI131" s="764"/>
      <c r="AJ131" s="765"/>
      <c r="AK131" s="766">
        <v>30418972</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v>12.4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6.8111785459999998</v>
      </c>
      <c r="AB132" s="745"/>
      <c r="AC132" s="745"/>
      <c r="AD132" s="745"/>
      <c r="AE132" s="746"/>
      <c r="AF132" s="747">
        <v>6.9932815679999996</v>
      </c>
      <c r="AG132" s="745"/>
      <c r="AH132" s="745"/>
      <c r="AI132" s="745"/>
      <c r="AJ132" s="746"/>
      <c r="AK132" s="747">
        <v>8.3046198929999999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6.4</v>
      </c>
      <c r="AB133" s="724"/>
      <c r="AC133" s="724"/>
      <c r="AD133" s="724"/>
      <c r="AE133" s="725"/>
      <c r="AF133" s="723">
        <v>6.7</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J7ZSbh3JYUZ6W9OTThUSnKf9x0BmFIMgrdbr5/v+1Y/kaSUceN6+eDh4rAffxby+BQbwUgVbUYnHyc7b1d7nQ==" saltValue="qC9N9ZnJKjq7mT7pylmSa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Eu++QcGTTYYIc4aytGBc6p1JNhAo/TohF/sYbY8jBr7Y9fPEzsgIDEv3jgvFhtYf91XF7Ky4LVC9zDpIeX+lA==" saltValue="wKvk+79JbrY1lB3Gg9Yh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cjjtxAvYBu3fFU6NEHwXm16+X7Y+19Q9EJ2m9jPunSxyDGbifvz1ECvkDTFeBNsjeFzVeVx10VrlRG6LwXUuQ==" saltValue="PX9BVMUD/iw1E5wY+dW3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524</v>
      </c>
      <c r="AL9" s="1131"/>
      <c r="AM9" s="1131"/>
      <c r="AN9" s="1132"/>
      <c r="AO9" s="281">
        <v>9500290</v>
      </c>
      <c r="AP9" s="281">
        <v>73075</v>
      </c>
      <c r="AQ9" s="282">
        <v>66247</v>
      </c>
      <c r="AR9" s="283">
        <v>10.3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525</v>
      </c>
      <c r="AL10" s="1131"/>
      <c r="AM10" s="1131"/>
      <c r="AN10" s="1132"/>
      <c r="AO10" s="284">
        <v>254</v>
      </c>
      <c r="AP10" s="284">
        <v>2</v>
      </c>
      <c r="AQ10" s="285">
        <v>4001</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526</v>
      </c>
      <c r="AL11" s="1131"/>
      <c r="AM11" s="1131"/>
      <c r="AN11" s="1132"/>
      <c r="AO11" s="284">
        <v>1486590</v>
      </c>
      <c r="AP11" s="284">
        <v>11435</v>
      </c>
      <c r="AQ11" s="285">
        <v>2117</v>
      </c>
      <c r="AR11" s="286">
        <v>440.2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527</v>
      </c>
      <c r="AL12" s="1131"/>
      <c r="AM12" s="1131"/>
      <c r="AN12" s="1132"/>
      <c r="AO12" s="284" t="s">
        <v>528</v>
      </c>
      <c r="AP12" s="284" t="s">
        <v>528</v>
      </c>
      <c r="AQ12" s="285">
        <v>23</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529</v>
      </c>
      <c r="AL13" s="1131"/>
      <c r="AM13" s="1131"/>
      <c r="AN13" s="1132"/>
      <c r="AO13" s="284">
        <v>354726</v>
      </c>
      <c r="AP13" s="284">
        <v>2729</v>
      </c>
      <c r="AQ13" s="285">
        <v>2449</v>
      </c>
      <c r="AR13" s="286">
        <v>11.4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530</v>
      </c>
      <c r="AL14" s="1131"/>
      <c r="AM14" s="1131"/>
      <c r="AN14" s="1132"/>
      <c r="AO14" s="284">
        <v>214941</v>
      </c>
      <c r="AP14" s="284">
        <v>1653</v>
      </c>
      <c r="AQ14" s="285">
        <v>1636</v>
      </c>
      <c r="AR14" s="286">
        <v>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531</v>
      </c>
      <c r="AL15" s="1134"/>
      <c r="AM15" s="1134"/>
      <c r="AN15" s="1135"/>
      <c r="AO15" s="284">
        <v>-410860</v>
      </c>
      <c r="AP15" s="284">
        <v>-3160</v>
      </c>
      <c r="AQ15" s="285">
        <v>-3889</v>
      </c>
      <c r="AR15" s="286">
        <v>-18.7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184</v>
      </c>
      <c r="AL16" s="1134"/>
      <c r="AM16" s="1134"/>
      <c r="AN16" s="1135"/>
      <c r="AO16" s="284">
        <v>11145941</v>
      </c>
      <c r="AP16" s="284">
        <v>85733</v>
      </c>
      <c r="AQ16" s="285">
        <v>72585</v>
      </c>
      <c r="AR16" s="286">
        <v>18.100000000000001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536</v>
      </c>
      <c r="AL21" s="1137"/>
      <c r="AM21" s="1137"/>
      <c r="AN21" s="1138"/>
      <c r="AO21" s="297">
        <v>7.31</v>
      </c>
      <c r="AP21" s="298">
        <v>6.82</v>
      </c>
      <c r="AQ21" s="299">
        <v>0.49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537</v>
      </c>
      <c r="AL22" s="1137"/>
      <c r="AM22" s="1137"/>
      <c r="AN22" s="1138"/>
      <c r="AO22" s="302">
        <v>100.5</v>
      </c>
      <c r="AP22" s="303">
        <v>99.4</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541</v>
      </c>
      <c r="AL32" s="1121"/>
      <c r="AM32" s="1121"/>
      <c r="AN32" s="1122"/>
      <c r="AO32" s="312">
        <v>8132532</v>
      </c>
      <c r="AP32" s="312">
        <v>62555</v>
      </c>
      <c r="AQ32" s="313">
        <v>38122</v>
      </c>
      <c r="AR32" s="314">
        <v>64.099999999999994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542</v>
      </c>
      <c r="AL33" s="1121"/>
      <c r="AM33" s="1121"/>
      <c r="AN33" s="112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543</v>
      </c>
      <c r="AL34" s="1121"/>
      <c r="AM34" s="1121"/>
      <c r="AN34" s="1122"/>
      <c r="AO34" s="312" t="s">
        <v>528</v>
      </c>
      <c r="AP34" s="312" t="s">
        <v>528</v>
      </c>
      <c r="AQ34" s="313">
        <v>19</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544</v>
      </c>
      <c r="AL35" s="1121"/>
      <c r="AM35" s="1121"/>
      <c r="AN35" s="1122"/>
      <c r="AO35" s="312">
        <v>1068066</v>
      </c>
      <c r="AP35" s="312">
        <v>8215</v>
      </c>
      <c r="AQ35" s="313">
        <v>11292</v>
      </c>
      <c r="AR35" s="314">
        <v>-27.2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545</v>
      </c>
      <c r="AL36" s="1121"/>
      <c r="AM36" s="1121"/>
      <c r="AN36" s="1122"/>
      <c r="AO36" s="312" t="s">
        <v>528</v>
      </c>
      <c r="AP36" s="312" t="s">
        <v>528</v>
      </c>
      <c r="AQ36" s="313">
        <v>1617</v>
      </c>
      <c r="AR36" s="314" t="s">
        <v>528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546</v>
      </c>
      <c r="AL37" s="1121"/>
      <c r="AM37" s="1121"/>
      <c r="AN37" s="1122"/>
      <c r="AO37" s="312" t="s">
        <v>528</v>
      </c>
      <c r="AP37" s="312" t="s">
        <v>528</v>
      </c>
      <c r="AQ37" s="313">
        <v>410</v>
      </c>
      <c r="AR37" s="314" t="s">
        <v>528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547</v>
      </c>
      <c r="AL38" s="1124"/>
      <c r="AM38" s="1124"/>
      <c r="AN38" s="1125"/>
      <c r="AO38" s="315" t="s">
        <v>528</v>
      </c>
      <c r="AP38" s="315" t="s">
        <v>528</v>
      </c>
      <c r="AQ38" s="316">
        <v>1</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548</v>
      </c>
      <c r="AL39" s="1124"/>
      <c r="AM39" s="1124"/>
      <c r="AN39" s="1125"/>
      <c r="AO39" s="312">
        <v>-890528</v>
      </c>
      <c r="AP39" s="312">
        <v>-6850</v>
      </c>
      <c r="AQ39" s="313">
        <v>-6908</v>
      </c>
      <c r="AR39" s="314">
        <v>-0.8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549</v>
      </c>
      <c r="AL40" s="1121"/>
      <c r="AM40" s="1121"/>
      <c r="AN40" s="1122"/>
      <c r="AO40" s="312">
        <v>-5783890</v>
      </c>
      <c r="AP40" s="312">
        <v>-44489</v>
      </c>
      <c r="AQ40" s="313">
        <v>-33487</v>
      </c>
      <c r="AR40" s="314">
        <v>32.9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296</v>
      </c>
      <c r="AL41" s="1127"/>
      <c r="AM41" s="1127"/>
      <c r="AN41" s="1128"/>
      <c r="AO41" s="312">
        <v>2526180</v>
      </c>
      <c r="AP41" s="312">
        <v>19431</v>
      </c>
      <c r="AQ41" s="313">
        <v>11065</v>
      </c>
      <c r="AR41" s="314">
        <v>75.599999999999994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519</v>
      </c>
      <c r="AN49" s="1115" t="s">
        <v>553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7875797</v>
      </c>
      <c r="AN51" s="334">
        <v>57219</v>
      </c>
      <c r="AO51" s="335">
        <v>-15.6</v>
      </c>
      <c r="AP51" s="336">
        <v>46402</v>
      </c>
      <c r="AQ51" s="337">
        <v>-11.3</v>
      </c>
      <c r="AR51" s="338">
        <v>-4.3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5314515</v>
      </c>
      <c r="AN52" s="342">
        <v>38611</v>
      </c>
      <c r="AO52" s="343">
        <v>4.2</v>
      </c>
      <c r="AP52" s="344">
        <v>26897</v>
      </c>
      <c r="AQ52" s="345">
        <v>-6.3</v>
      </c>
      <c r="AR52" s="346">
        <v>10.5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13183697</v>
      </c>
      <c r="AN53" s="334">
        <v>96828</v>
      </c>
      <c r="AO53" s="335">
        <v>69.2</v>
      </c>
      <c r="AP53" s="336">
        <v>66343</v>
      </c>
      <c r="AQ53" s="337">
        <v>43</v>
      </c>
      <c r="AR53" s="338">
        <v>26.2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9313605</v>
      </c>
      <c r="AN54" s="342">
        <v>68404</v>
      </c>
      <c r="AO54" s="343">
        <v>77.2</v>
      </c>
      <c r="AP54" s="344">
        <v>34529</v>
      </c>
      <c r="AQ54" s="345">
        <v>28.4</v>
      </c>
      <c r="AR54" s="346">
        <v>48.8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6108102</v>
      </c>
      <c r="AN55" s="334">
        <v>45474</v>
      </c>
      <c r="AO55" s="335">
        <v>-53</v>
      </c>
      <c r="AP55" s="336">
        <v>56416</v>
      </c>
      <c r="AQ55" s="337">
        <v>-15</v>
      </c>
      <c r="AR55" s="338">
        <v>-38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4429164</v>
      </c>
      <c r="AN56" s="342">
        <v>32975</v>
      </c>
      <c r="AO56" s="343">
        <v>-51.8</v>
      </c>
      <c r="AP56" s="344">
        <v>32623</v>
      </c>
      <c r="AQ56" s="345">
        <v>-5.5</v>
      </c>
      <c r="AR56" s="346">
        <v>-46.3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5536481</v>
      </c>
      <c r="AN57" s="334">
        <v>41979</v>
      </c>
      <c r="AO57" s="335">
        <v>-7.7</v>
      </c>
      <c r="AP57" s="336">
        <v>49217</v>
      </c>
      <c r="AQ57" s="337">
        <v>-12.8</v>
      </c>
      <c r="AR57" s="338">
        <v>5.0999999999999996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3300345</v>
      </c>
      <c r="AN58" s="342">
        <v>25024</v>
      </c>
      <c r="AO58" s="343">
        <v>-24.1</v>
      </c>
      <c r="AP58" s="344">
        <v>27232</v>
      </c>
      <c r="AQ58" s="345">
        <v>-16.5</v>
      </c>
      <c r="AR58" s="346">
        <v>-7.6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4113396</v>
      </c>
      <c r="AN59" s="334">
        <v>31640</v>
      </c>
      <c r="AO59" s="335">
        <v>-24.6</v>
      </c>
      <c r="AP59" s="336">
        <v>49211</v>
      </c>
      <c r="AQ59" s="337">
        <v>0</v>
      </c>
      <c r="AR59" s="338">
        <v>-24.6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2437283</v>
      </c>
      <c r="AN60" s="342">
        <v>18747</v>
      </c>
      <c r="AO60" s="343">
        <v>-25.1</v>
      </c>
      <c r="AP60" s="344">
        <v>28367</v>
      </c>
      <c r="AQ60" s="345">
        <v>4.2</v>
      </c>
      <c r="AR60" s="346">
        <v>-29.3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7363495</v>
      </c>
      <c r="AN61" s="349">
        <v>54628</v>
      </c>
      <c r="AO61" s="350">
        <v>-6.3</v>
      </c>
      <c r="AP61" s="351">
        <v>53518</v>
      </c>
      <c r="AQ61" s="352">
        <v>0.8</v>
      </c>
      <c r="AR61" s="338">
        <v>-7.1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4958982</v>
      </c>
      <c r="AN62" s="342">
        <v>36752</v>
      </c>
      <c r="AO62" s="343">
        <v>-3.9</v>
      </c>
      <c r="AP62" s="344">
        <v>29930</v>
      </c>
      <c r="AQ62" s="345">
        <v>0.9</v>
      </c>
      <c r="AR62" s="346">
        <v>-4.8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9KQkeW2Ono6slXiOWsIChGg0HMLEV3j8wXrIK5x8pA9jP7t7fb37JvlWp7iKcHNQv/U/q7egT3eskfO2khiTQ==" saltValue="fSc80asGRyOEFl8trIeu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0" spans="125:125" ht="13.5" hidden="1" customHeight="1" x14ac:dyDescent="0.15"/>
    <row r="121" spans="125:125" ht="13.5" hidden="1" customHeight="1" x14ac:dyDescent="0.15">
      <c r="DU121" s="259"/>
    </row>
  </sheetData>
  <sheetProtection algorithmName="SHA-512" hashValue="8k5E1Dffu3wkcdeGdgQF7Lk36l93EmEW9EqKetgxGysmKRgrEPtwasTIly2sA/NIpzebAG6VoT3+k19KDYdiEw==" saltValue="9MSxRA58toCwLmra/htE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F6zwD19CFpqplkID+eDJYATCR0PhqeX5SOORgyF9c5DtuF8dvazr03lp7aP2v7aLucknBF2wCtITy/I1y9TPNw==" saltValue="VMAdf3slGaMe6KrdYbIJ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9" t="s">
        <v>3</v>
      </c>
      <c r="D47" s="1139"/>
      <c r="E47" s="1140"/>
      <c r="F47" s="11">
        <v>15.22</v>
      </c>
      <c r="G47" s="12">
        <v>13.78</v>
      </c>
      <c r="H47" s="12">
        <v>12.81</v>
      </c>
      <c r="I47" s="12">
        <v>12.71</v>
      </c>
      <c r="J47" s="13">
        <v>13.23</v>
      </c>
    </row>
    <row r="48" spans="2:10" ht="57.75" customHeight="1" x14ac:dyDescent="0.15">
      <c r="B48" s="14"/>
      <c r="C48" s="1141" t="s">
        <v>4</v>
      </c>
      <c r="D48" s="1141"/>
      <c r="E48" s="1142"/>
      <c r="F48" s="15">
        <v>0.56000000000000005</v>
      </c>
      <c r="G48" s="16">
        <v>0.95</v>
      </c>
      <c r="H48" s="16">
        <v>0.8</v>
      </c>
      <c r="I48" s="16">
        <v>2.5099999999999998</v>
      </c>
      <c r="J48" s="17">
        <v>1.1200000000000001</v>
      </c>
    </row>
    <row r="49" spans="2:10" ht="57.75" customHeight="1" thickBot="1" x14ac:dyDescent="0.2">
      <c r="B49" s="18"/>
      <c r="C49" s="1143" t="s">
        <v>5</v>
      </c>
      <c r="D49" s="1143"/>
      <c r="E49" s="1144"/>
      <c r="F49" s="19">
        <v>0.16</v>
      </c>
      <c r="G49" s="20" t="s">
        <v>574</v>
      </c>
      <c r="H49" s="20" t="s">
        <v>575</v>
      </c>
      <c r="I49" s="20">
        <v>2.11</v>
      </c>
      <c r="J49" s="21" t="s">
        <v>576</v>
      </c>
    </row>
    <row r="50" spans="2:10" x14ac:dyDescent="0.15"/>
  </sheetData>
  <sheetProtection algorithmName="SHA-512" hashValue="YuH2hgB3z3NoGeA6SgmfNJVx3oAUwFDPUU9iBrPJUgTwrRjjATKD1/lMwLxv4Wph7F2y3XEP+91DYzfpSJQZ6A==" saltValue="9N8p1H8eSaq7HUvZj/mg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花岡　哲也</cp:lastModifiedBy>
  <cp:lastPrinted>2024-03-13T11:39:01Z</cp:lastPrinted>
  <dcterms:created xsi:type="dcterms:W3CDTF">2024-02-05T02:51:31Z</dcterms:created>
  <dcterms:modified xsi:type="dcterms:W3CDTF">2024-03-21T00:33:49Z</dcterms:modified>
  <cp:category/>
</cp:coreProperties>
</file>