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oifs01\home01$\2251murakami\Desktop\"/>
    </mc:Choice>
  </mc:AlternateContent>
  <xr:revisionPtr revIDLastSave="0" documentId="13_ncr:1_{38654169-578C-4218-8D0A-0F6C4BF1C244}" xr6:coauthVersionLast="36" xr6:coauthVersionMax="36" xr10:uidLastSave="{00000000-0000-0000-0000-000000000000}"/>
  <bookViews>
    <workbookView xWindow="0" yWindow="0" windowWidth="28800" windowHeight="12210" xr2:uid="{00000000-000D-0000-FFFF-FFFF00000000}"/>
  </bookViews>
  <sheets>
    <sheet name="計画兼実施表" sheetId="1" r:id="rId1"/>
    <sheet name="記入例" sheetId="2" r:id="rId2"/>
    <sheet name="様式" sheetId="3" r:id="rId3"/>
  </sheets>
  <definedNames>
    <definedName name="_xlnm.Print_Area" localSheetId="1">記入例!$A$1:$AM$109</definedName>
    <definedName name="_xlnm.Print_Area" localSheetId="0">計画兼実施表!$A$1:$AM$46</definedName>
    <definedName name="_xlnm.Print_Area" localSheetId="2">様式!$A$1:$AM$109</definedName>
    <definedName name="祝日" localSheetId="2">#REF!</definedName>
    <definedName name="祝日">#REF!</definedName>
    <definedName name="祝日リスト" localSheetId="1">計画兼実施表!$AO$15:$AQ$64</definedName>
    <definedName name="祝日リスト" localSheetId="0">計画兼実施表!$AO$15:$AQ$64</definedName>
    <definedName name="祝日リスト" localSheetId="2">計画兼実施表!$AO$15:$AQ$64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1" i="3" l="1"/>
  <c r="AH100" i="3"/>
  <c r="AM99" i="3"/>
  <c r="AM98" i="3"/>
  <c r="B95" i="3"/>
  <c r="AH93" i="3"/>
  <c r="AH92" i="3"/>
  <c r="AM91" i="3"/>
  <c r="AM90" i="3"/>
  <c r="C87" i="3"/>
  <c r="D87" i="3" s="1"/>
  <c r="B87" i="3"/>
  <c r="B88" i="3" s="1"/>
  <c r="AH85" i="3"/>
  <c r="AH84" i="3"/>
  <c r="AM83" i="3"/>
  <c r="AM82" i="3"/>
  <c r="B79" i="3"/>
  <c r="B80" i="3" s="1"/>
  <c r="AH77" i="3"/>
  <c r="AH76" i="3"/>
  <c r="AM75" i="3"/>
  <c r="AM74" i="3"/>
  <c r="B71" i="3"/>
  <c r="C71" i="3" s="1"/>
  <c r="AH69" i="3"/>
  <c r="AH68" i="3"/>
  <c r="AM67" i="3"/>
  <c r="AM66" i="3"/>
  <c r="B63" i="3"/>
  <c r="AH61" i="3"/>
  <c r="AH60" i="3"/>
  <c r="AM59" i="3"/>
  <c r="AM58" i="3"/>
  <c r="B55" i="3"/>
  <c r="AH53" i="3"/>
  <c r="AH52" i="3"/>
  <c r="AM51" i="3"/>
  <c r="AM50" i="3"/>
  <c r="B47" i="3"/>
  <c r="C47" i="3" s="1"/>
  <c r="AH45" i="3"/>
  <c r="AH44" i="3"/>
  <c r="AM43" i="3"/>
  <c r="AM42" i="3"/>
  <c r="B40" i="3"/>
  <c r="B39" i="3"/>
  <c r="D47" i="3" l="1"/>
  <c r="C48" i="3"/>
  <c r="D71" i="3"/>
  <c r="D72" i="3" s="1"/>
  <c r="C72" i="3"/>
  <c r="B72" i="3"/>
  <c r="B48" i="3"/>
  <c r="AI44" i="3"/>
  <c r="AI52" i="3" s="1"/>
  <c r="AI60" i="3" s="1"/>
  <c r="AI68" i="3" s="1"/>
  <c r="AI76" i="3" s="1"/>
  <c r="AI84" i="3" s="1"/>
  <c r="AI92" i="3" s="1"/>
  <c r="AI100" i="3" s="1"/>
  <c r="D48" i="3"/>
  <c r="E47" i="3"/>
  <c r="C39" i="3"/>
  <c r="AI45" i="3"/>
  <c r="AI53" i="3" s="1"/>
  <c r="AI61" i="3" s="1"/>
  <c r="AI69" i="3" s="1"/>
  <c r="AI77" i="3" s="1"/>
  <c r="AI85" i="3" s="1"/>
  <c r="AI93" i="3" s="1"/>
  <c r="AI101" i="3" s="1"/>
  <c r="D88" i="3"/>
  <c r="E87" i="3"/>
  <c r="C55" i="3"/>
  <c r="B56" i="3"/>
  <c r="B64" i="3"/>
  <c r="C63" i="3"/>
  <c r="C79" i="3"/>
  <c r="C88" i="3"/>
  <c r="E71" i="3"/>
  <c r="C95" i="3"/>
  <c r="B96" i="3"/>
  <c r="AH109" i="2"/>
  <c r="AM107" i="2" s="1"/>
  <c r="AH108" i="2"/>
  <c r="AH37" i="2"/>
  <c r="AM35" i="2" s="1"/>
  <c r="AH36" i="2"/>
  <c r="AH29" i="2"/>
  <c r="AM27" i="2" s="1"/>
  <c r="AH28" i="2"/>
  <c r="AH21" i="2"/>
  <c r="AM19" i="2" s="1"/>
  <c r="AH20" i="2"/>
  <c r="E72" i="3" l="1"/>
  <c r="F71" i="3"/>
  <c r="C80" i="3"/>
  <c r="D79" i="3"/>
  <c r="D39" i="3"/>
  <c r="C40" i="3"/>
  <c r="D95" i="3"/>
  <c r="C96" i="3"/>
  <c r="D63" i="3"/>
  <c r="C64" i="3"/>
  <c r="E48" i="3"/>
  <c r="F47" i="3"/>
  <c r="E88" i="3"/>
  <c r="F87" i="3"/>
  <c r="C56" i="3"/>
  <c r="D55" i="3"/>
  <c r="B103" i="2"/>
  <c r="B104" i="2" s="1"/>
  <c r="AH101" i="2"/>
  <c r="AH100" i="2"/>
  <c r="AM99" i="2"/>
  <c r="AM98" i="2"/>
  <c r="B95" i="2"/>
  <c r="B96" i="2" s="1"/>
  <c r="AH93" i="2"/>
  <c r="AH92" i="2"/>
  <c r="AM91" i="2"/>
  <c r="AM90" i="2"/>
  <c r="B87" i="2"/>
  <c r="AH85" i="2"/>
  <c r="AH84" i="2"/>
  <c r="AM83" i="2"/>
  <c r="AM82" i="2"/>
  <c r="B79" i="2"/>
  <c r="AH77" i="2"/>
  <c r="AH76" i="2"/>
  <c r="AM75" i="2"/>
  <c r="AM74" i="2"/>
  <c r="B71" i="2"/>
  <c r="C71" i="2" s="1"/>
  <c r="AH69" i="2"/>
  <c r="AH68" i="2"/>
  <c r="AM67" i="2"/>
  <c r="AM66" i="2"/>
  <c r="B63" i="2"/>
  <c r="B64" i="2" s="1"/>
  <c r="AH61" i="2"/>
  <c r="AH60" i="2"/>
  <c r="AM59" i="2"/>
  <c r="AM58" i="2"/>
  <c r="B55" i="2"/>
  <c r="C55" i="2" s="1"/>
  <c r="D55" i="2" s="1"/>
  <c r="AH53" i="2"/>
  <c r="AH52" i="2"/>
  <c r="AM51" i="2"/>
  <c r="AM50" i="2"/>
  <c r="B47" i="2"/>
  <c r="AH45" i="2"/>
  <c r="AH44" i="2"/>
  <c r="AM43" i="2"/>
  <c r="AM42" i="2"/>
  <c r="B39" i="2"/>
  <c r="B31" i="2"/>
  <c r="C31" i="2" s="1"/>
  <c r="B23" i="2"/>
  <c r="C23" i="2" s="1"/>
  <c r="AI21" i="2"/>
  <c r="AI20" i="2"/>
  <c r="AI28" i="2" s="1"/>
  <c r="B15" i="2"/>
  <c r="C15" i="2" s="1"/>
  <c r="D31" i="2" l="1"/>
  <c r="C32" i="2"/>
  <c r="D40" i="3"/>
  <c r="E39" i="3"/>
  <c r="F88" i="3"/>
  <c r="G87" i="3"/>
  <c r="D96" i="3"/>
  <c r="E95" i="3"/>
  <c r="F48" i="3"/>
  <c r="G47" i="3"/>
  <c r="D80" i="3"/>
  <c r="E79" i="3"/>
  <c r="E55" i="3"/>
  <c r="D56" i="3"/>
  <c r="G71" i="3"/>
  <c r="F72" i="3"/>
  <c r="D64" i="3"/>
  <c r="E63" i="3"/>
  <c r="B56" i="2"/>
  <c r="C63" i="2"/>
  <c r="D63" i="2" s="1"/>
  <c r="C79" i="2"/>
  <c r="C80" i="2" s="1"/>
  <c r="B80" i="2"/>
  <c r="C95" i="2"/>
  <c r="AI36" i="2"/>
  <c r="AI44" i="2" s="1"/>
  <c r="AI52" i="2" s="1"/>
  <c r="AI60" i="2" s="1"/>
  <c r="AI68" i="2" s="1"/>
  <c r="AI76" i="2" s="1"/>
  <c r="AI84" i="2" s="1"/>
  <c r="AI92" i="2" s="1"/>
  <c r="AI100" i="2" s="1"/>
  <c r="AI108" i="2" s="1"/>
  <c r="AL7" i="2"/>
  <c r="AL6" i="2"/>
  <c r="C24" i="2"/>
  <c r="D23" i="2"/>
  <c r="D32" i="2"/>
  <c r="E31" i="2"/>
  <c r="C16" i="2"/>
  <c r="D15" i="2"/>
  <c r="B24" i="2"/>
  <c r="B40" i="2"/>
  <c r="C39" i="2"/>
  <c r="AI29" i="2"/>
  <c r="AI37" i="2" s="1"/>
  <c r="AI45" i="2" s="1"/>
  <c r="AI53" i="2" s="1"/>
  <c r="AI61" i="2" s="1"/>
  <c r="AI69" i="2" s="1"/>
  <c r="AI77" i="2" s="1"/>
  <c r="AI85" i="2" s="1"/>
  <c r="AI93" i="2" s="1"/>
  <c r="AI101" i="2" s="1"/>
  <c r="AI109" i="2" s="1"/>
  <c r="A11" i="2" s="1"/>
  <c r="B48" i="2"/>
  <c r="C47" i="2"/>
  <c r="E55" i="2"/>
  <c r="D56" i="2"/>
  <c r="C72" i="2"/>
  <c r="D71" i="2"/>
  <c r="C56" i="2"/>
  <c r="B16" i="2"/>
  <c r="B32" i="2"/>
  <c r="C64" i="2"/>
  <c r="B88" i="2"/>
  <c r="C87" i="2"/>
  <c r="D95" i="2"/>
  <c r="C96" i="2"/>
  <c r="B72" i="2"/>
  <c r="C103" i="2"/>
  <c r="E96" i="3" l="1"/>
  <c r="F95" i="3"/>
  <c r="G72" i="3"/>
  <c r="H71" i="3"/>
  <c r="G48" i="3"/>
  <c r="H47" i="3"/>
  <c r="G88" i="3"/>
  <c r="H87" i="3"/>
  <c r="E80" i="3"/>
  <c r="F79" i="3"/>
  <c r="E40" i="3"/>
  <c r="F39" i="3"/>
  <c r="E64" i="3"/>
  <c r="F63" i="3"/>
  <c r="F55" i="3"/>
  <c r="E56" i="3"/>
  <c r="D79" i="2"/>
  <c r="E79" i="2" s="1"/>
  <c r="D96" i="2"/>
  <c r="E95" i="2"/>
  <c r="D64" i="2"/>
  <c r="E63" i="2"/>
  <c r="F31" i="2"/>
  <c r="E32" i="2"/>
  <c r="D103" i="2"/>
  <c r="C104" i="2"/>
  <c r="C48" i="2"/>
  <c r="D47" i="2"/>
  <c r="C88" i="2"/>
  <c r="D87" i="2"/>
  <c r="E71" i="2"/>
  <c r="D72" i="2"/>
  <c r="E56" i="2"/>
  <c r="F55" i="2"/>
  <c r="D80" i="2"/>
  <c r="D16" i="2"/>
  <c r="E15" i="2"/>
  <c r="C40" i="2"/>
  <c r="D39" i="2"/>
  <c r="D24" i="2"/>
  <c r="E23" i="2"/>
  <c r="B15" i="1"/>
  <c r="F56" i="3" l="1"/>
  <c r="G55" i="3"/>
  <c r="F40" i="3"/>
  <c r="G39" i="3"/>
  <c r="H88" i="3"/>
  <c r="I87" i="3"/>
  <c r="H72" i="3"/>
  <c r="I71" i="3"/>
  <c r="H48" i="3"/>
  <c r="I47" i="3"/>
  <c r="F80" i="3"/>
  <c r="G79" i="3"/>
  <c r="F64" i="3"/>
  <c r="G63" i="3"/>
  <c r="F96" i="3"/>
  <c r="G95" i="3"/>
  <c r="E64" i="2"/>
  <c r="F63" i="2"/>
  <c r="D40" i="2"/>
  <c r="E39" i="2"/>
  <c r="E80" i="2"/>
  <c r="F79" i="2"/>
  <c r="E72" i="2"/>
  <c r="F71" i="2"/>
  <c r="F15" i="2"/>
  <c r="E16" i="2"/>
  <c r="D88" i="2"/>
  <c r="E87" i="2"/>
  <c r="E24" i="2"/>
  <c r="F23" i="2"/>
  <c r="G55" i="2"/>
  <c r="F56" i="2"/>
  <c r="E47" i="2"/>
  <c r="D48" i="2"/>
  <c r="G31" i="2"/>
  <c r="F32" i="2"/>
  <c r="F95" i="2"/>
  <c r="E96" i="2"/>
  <c r="D104" i="2"/>
  <c r="E103" i="2"/>
  <c r="C15" i="1"/>
  <c r="D15" i="1" s="1"/>
  <c r="E15" i="1" s="1"/>
  <c r="F15" i="1" s="1"/>
  <c r="G15" i="1" s="1"/>
  <c r="H15" i="1" s="1"/>
  <c r="I15" i="1" s="1"/>
  <c r="J15" i="1" s="1"/>
  <c r="K15" i="1" s="1"/>
  <c r="L15" i="1" s="1"/>
  <c r="M15" i="1" s="1"/>
  <c r="N15" i="1" s="1"/>
  <c r="O15" i="1" s="1"/>
  <c r="P15" i="1" s="1"/>
  <c r="Q15" i="1" s="1"/>
  <c r="R15" i="1" s="1"/>
  <c r="S15" i="1" s="1"/>
  <c r="T15" i="1" s="1"/>
  <c r="U15" i="1" s="1"/>
  <c r="V15" i="1" s="1"/>
  <c r="W15" i="1" s="1"/>
  <c r="X15" i="1" s="1"/>
  <c r="Y15" i="1" s="1"/>
  <c r="Z15" i="1" s="1"/>
  <c r="AA15" i="1" s="1"/>
  <c r="AB15" i="1" s="1"/>
  <c r="AC15" i="1" s="1"/>
  <c r="AD15" i="1" s="1"/>
  <c r="AE15" i="1" s="1"/>
  <c r="B16" i="1"/>
  <c r="B31" i="1"/>
  <c r="B63" i="1"/>
  <c r="B103" i="1"/>
  <c r="B95" i="1"/>
  <c r="B87" i="1"/>
  <c r="B79" i="1"/>
  <c r="B71" i="1"/>
  <c r="AM19" i="1"/>
  <c r="AM18" i="1"/>
  <c r="AM17" i="1" l="1"/>
  <c r="H63" i="3"/>
  <c r="G64" i="3"/>
  <c r="J71" i="3"/>
  <c r="I72" i="3"/>
  <c r="I48" i="3"/>
  <c r="J47" i="3"/>
  <c r="H79" i="3"/>
  <c r="G80" i="3"/>
  <c r="G96" i="3"/>
  <c r="H95" i="3"/>
  <c r="G40" i="3"/>
  <c r="H39" i="3"/>
  <c r="G56" i="3"/>
  <c r="H55" i="3"/>
  <c r="I88" i="3"/>
  <c r="J87" i="3"/>
  <c r="F64" i="2"/>
  <c r="G63" i="2"/>
  <c r="E48" i="2"/>
  <c r="F47" i="2"/>
  <c r="F24" i="2"/>
  <c r="G23" i="2"/>
  <c r="F80" i="2"/>
  <c r="G79" i="2"/>
  <c r="F103" i="2"/>
  <c r="E104" i="2"/>
  <c r="F96" i="2"/>
  <c r="G95" i="2"/>
  <c r="E88" i="2"/>
  <c r="F87" i="2"/>
  <c r="G15" i="2"/>
  <c r="F16" i="2"/>
  <c r="G56" i="2"/>
  <c r="H55" i="2"/>
  <c r="F39" i="2"/>
  <c r="E40" i="2"/>
  <c r="G32" i="2"/>
  <c r="H31" i="2"/>
  <c r="G71" i="2"/>
  <c r="F72" i="2"/>
  <c r="B32" i="1"/>
  <c r="C31" i="1"/>
  <c r="D31" i="1" s="1"/>
  <c r="E31" i="1" s="1"/>
  <c r="F31" i="1" s="1"/>
  <c r="G31" i="1" s="1"/>
  <c r="H31" i="1" s="1"/>
  <c r="I31" i="1" s="1"/>
  <c r="J31" i="1" s="1"/>
  <c r="K31" i="1" s="1"/>
  <c r="L31" i="1" s="1"/>
  <c r="M31" i="1" s="1"/>
  <c r="N31" i="1" s="1"/>
  <c r="O31" i="1" s="1"/>
  <c r="P31" i="1" s="1"/>
  <c r="Q31" i="1" s="1"/>
  <c r="R31" i="1" s="1"/>
  <c r="S31" i="1" s="1"/>
  <c r="T31" i="1" s="1"/>
  <c r="U31" i="1" s="1"/>
  <c r="V31" i="1" s="1"/>
  <c r="W31" i="1" s="1"/>
  <c r="X31" i="1" s="1"/>
  <c r="Y31" i="1" s="1"/>
  <c r="Z31" i="1" s="1"/>
  <c r="AA31" i="1" s="1"/>
  <c r="AB31" i="1" s="1"/>
  <c r="AC31" i="1" s="1"/>
  <c r="AD31" i="1" s="1"/>
  <c r="AE31" i="1" s="1"/>
  <c r="C16" i="1"/>
  <c r="B23" i="1"/>
  <c r="AH109" i="1"/>
  <c r="AH108" i="1"/>
  <c r="AM107" i="1"/>
  <c r="AM106" i="1"/>
  <c r="AH101" i="1"/>
  <c r="AH100" i="1"/>
  <c r="AM99" i="1"/>
  <c r="AM98" i="1"/>
  <c r="AH93" i="1"/>
  <c r="AH92" i="1"/>
  <c r="AM91" i="1"/>
  <c r="AM90" i="1"/>
  <c r="AH85" i="1"/>
  <c r="AH84" i="1"/>
  <c r="AM83" i="1"/>
  <c r="AM82" i="1"/>
  <c r="AH77" i="1"/>
  <c r="AH76" i="1"/>
  <c r="AM75" i="1"/>
  <c r="AM74" i="1"/>
  <c r="B72" i="1"/>
  <c r="C71" i="1"/>
  <c r="AH69" i="1"/>
  <c r="AH68" i="1"/>
  <c r="AM67" i="1"/>
  <c r="AM66" i="1"/>
  <c r="B64" i="1"/>
  <c r="C63" i="1"/>
  <c r="D63" i="1" s="1"/>
  <c r="AH61" i="1"/>
  <c r="AH60" i="1"/>
  <c r="AM59" i="1"/>
  <c r="AM58" i="1"/>
  <c r="AH53" i="1"/>
  <c r="AH52" i="1"/>
  <c r="AM51" i="1"/>
  <c r="AM50" i="1"/>
  <c r="AH45" i="1"/>
  <c r="AH44" i="1"/>
  <c r="AM43" i="1"/>
  <c r="AM42" i="1"/>
  <c r="AH37" i="1"/>
  <c r="AH36" i="1"/>
  <c r="AM35" i="1"/>
  <c r="AM34" i="1"/>
  <c r="AH29" i="1"/>
  <c r="AH28" i="1"/>
  <c r="AM27" i="1"/>
  <c r="AM26" i="1"/>
  <c r="AH21" i="1"/>
  <c r="AI21" i="1" s="1"/>
  <c r="AH20" i="1"/>
  <c r="AM33" i="1" l="1"/>
  <c r="H64" i="3"/>
  <c r="I63" i="3"/>
  <c r="J48" i="3"/>
  <c r="K47" i="3"/>
  <c r="I39" i="3"/>
  <c r="H40" i="3"/>
  <c r="J88" i="3"/>
  <c r="K87" i="3"/>
  <c r="H80" i="3"/>
  <c r="I79" i="3"/>
  <c r="J72" i="3"/>
  <c r="K71" i="3"/>
  <c r="I95" i="3"/>
  <c r="H96" i="3"/>
  <c r="I55" i="3"/>
  <c r="H56" i="3"/>
  <c r="H95" i="2"/>
  <c r="G96" i="2"/>
  <c r="G64" i="2"/>
  <c r="H63" i="2"/>
  <c r="H71" i="2"/>
  <c r="G72" i="2"/>
  <c r="F40" i="2"/>
  <c r="G39" i="2"/>
  <c r="F88" i="2"/>
  <c r="G87" i="2"/>
  <c r="F104" i="2"/>
  <c r="G103" i="2"/>
  <c r="G47" i="2"/>
  <c r="F48" i="2"/>
  <c r="H56" i="2"/>
  <c r="I55" i="2"/>
  <c r="H32" i="2"/>
  <c r="I31" i="2"/>
  <c r="G80" i="2"/>
  <c r="H79" i="2"/>
  <c r="G16" i="2"/>
  <c r="H15" i="2"/>
  <c r="H23" i="2"/>
  <c r="G24" i="2"/>
  <c r="C32" i="1"/>
  <c r="AL6" i="1"/>
  <c r="C72" i="1"/>
  <c r="D16" i="1"/>
  <c r="D32" i="1"/>
  <c r="AI20" i="1"/>
  <c r="AI28" i="1" s="1"/>
  <c r="AI36" i="1" s="1"/>
  <c r="AI44" i="1" s="1"/>
  <c r="AI52" i="1" s="1"/>
  <c r="AI60" i="1" s="1"/>
  <c r="AI68" i="1" s="1"/>
  <c r="AI76" i="1" s="1"/>
  <c r="AI84" i="1" s="1"/>
  <c r="AI92" i="1" s="1"/>
  <c r="AI100" i="1" s="1"/>
  <c r="AI108" i="1" s="1"/>
  <c r="B24" i="1"/>
  <c r="B39" i="1"/>
  <c r="D71" i="1"/>
  <c r="E71" i="1" s="1"/>
  <c r="E63" i="1"/>
  <c r="D64" i="1"/>
  <c r="AI29" i="1"/>
  <c r="AI37" i="1" s="1"/>
  <c r="AI45" i="1" s="1"/>
  <c r="AI53" i="1" s="1"/>
  <c r="AI61" i="1" s="1"/>
  <c r="AI69" i="1" s="1"/>
  <c r="AI77" i="1" s="1"/>
  <c r="AI85" i="1" s="1"/>
  <c r="AI93" i="1" s="1"/>
  <c r="AI101" i="1" s="1"/>
  <c r="AI109" i="1" s="1"/>
  <c r="A11" i="1" s="1"/>
  <c r="AL7" i="1"/>
  <c r="C23" i="1"/>
  <c r="C95" i="1"/>
  <c r="B96" i="1"/>
  <c r="B80" i="1"/>
  <c r="C79" i="1"/>
  <c r="B88" i="1"/>
  <c r="C64" i="1"/>
  <c r="C87" i="1"/>
  <c r="J63" i="3" l="1"/>
  <c r="I64" i="3"/>
  <c r="I80" i="3"/>
  <c r="J79" i="3"/>
  <c r="J39" i="3"/>
  <c r="I40" i="3"/>
  <c r="K88" i="3"/>
  <c r="L87" i="3"/>
  <c r="K48" i="3"/>
  <c r="L47" i="3"/>
  <c r="J95" i="3"/>
  <c r="I96" i="3"/>
  <c r="I56" i="3"/>
  <c r="J55" i="3"/>
  <c r="K72" i="3"/>
  <c r="L71" i="3"/>
  <c r="H80" i="2"/>
  <c r="I79" i="2"/>
  <c r="H39" i="2"/>
  <c r="G40" i="2"/>
  <c r="H64" i="2"/>
  <c r="I63" i="2"/>
  <c r="I32" i="2"/>
  <c r="J31" i="2"/>
  <c r="I15" i="2"/>
  <c r="H16" i="2"/>
  <c r="H87" i="2"/>
  <c r="G88" i="2"/>
  <c r="I71" i="2"/>
  <c r="H72" i="2"/>
  <c r="H24" i="2"/>
  <c r="I23" i="2"/>
  <c r="G104" i="2"/>
  <c r="H103" i="2"/>
  <c r="AM105" i="2" s="1"/>
  <c r="H47" i="2"/>
  <c r="G48" i="2"/>
  <c r="J55" i="2"/>
  <c r="I56" i="2"/>
  <c r="H96" i="2"/>
  <c r="I95" i="2"/>
  <c r="D72" i="1"/>
  <c r="E16" i="1"/>
  <c r="E32" i="1"/>
  <c r="B55" i="1"/>
  <c r="B47" i="1"/>
  <c r="C39" i="1"/>
  <c r="C40" i="1" s="1"/>
  <c r="B40" i="1"/>
  <c r="E64" i="1"/>
  <c r="F63" i="1"/>
  <c r="B104" i="1"/>
  <c r="C103" i="1"/>
  <c r="D87" i="1"/>
  <c r="C88" i="1"/>
  <c r="C96" i="1"/>
  <c r="D95" i="1"/>
  <c r="C24" i="1"/>
  <c r="D23" i="1"/>
  <c r="F71" i="1"/>
  <c r="E72" i="1"/>
  <c r="D79" i="1"/>
  <c r="C80" i="1"/>
  <c r="J96" i="3" l="1"/>
  <c r="K95" i="3"/>
  <c r="M71" i="3"/>
  <c r="L72" i="3"/>
  <c r="M47" i="3"/>
  <c r="L48" i="3"/>
  <c r="J80" i="3"/>
  <c r="K79" i="3"/>
  <c r="J56" i="3"/>
  <c r="K55" i="3"/>
  <c r="L88" i="3"/>
  <c r="M87" i="3"/>
  <c r="K63" i="3"/>
  <c r="J64" i="3"/>
  <c r="J40" i="3"/>
  <c r="K39" i="3"/>
  <c r="J95" i="2"/>
  <c r="I96" i="2"/>
  <c r="I72" i="2"/>
  <c r="J71" i="2"/>
  <c r="H40" i="2"/>
  <c r="I39" i="2"/>
  <c r="H104" i="2"/>
  <c r="I103" i="2"/>
  <c r="K31" i="2"/>
  <c r="J32" i="2"/>
  <c r="J79" i="2"/>
  <c r="I80" i="2"/>
  <c r="K55" i="2"/>
  <c r="J56" i="2"/>
  <c r="H88" i="2"/>
  <c r="I87" i="2"/>
  <c r="J23" i="2"/>
  <c r="I24" i="2"/>
  <c r="I64" i="2"/>
  <c r="J63" i="2"/>
  <c r="H48" i="2"/>
  <c r="I47" i="2"/>
  <c r="I16" i="2"/>
  <c r="J15" i="2"/>
  <c r="F16" i="1"/>
  <c r="F32" i="1"/>
  <c r="D39" i="1"/>
  <c r="E39" i="1" s="1"/>
  <c r="C47" i="1"/>
  <c r="B48" i="1"/>
  <c r="C55" i="1"/>
  <c r="B56" i="1"/>
  <c r="F64" i="1"/>
  <c r="G63" i="1"/>
  <c r="D96" i="1"/>
  <c r="E95" i="1"/>
  <c r="E23" i="1"/>
  <c r="D24" i="1"/>
  <c r="D88" i="1"/>
  <c r="E87" i="1"/>
  <c r="C104" i="1"/>
  <c r="D103" i="1"/>
  <c r="E79" i="1"/>
  <c r="D80" i="1"/>
  <c r="F72" i="1"/>
  <c r="G71" i="1"/>
  <c r="L79" i="3" l="1"/>
  <c r="K80" i="3"/>
  <c r="L55" i="3"/>
  <c r="K56" i="3"/>
  <c r="M48" i="3"/>
  <c r="N47" i="3"/>
  <c r="M72" i="3"/>
  <c r="N71" i="3"/>
  <c r="K96" i="3"/>
  <c r="L95" i="3"/>
  <c r="K64" i="3"/>
  <c r="L63" i="3"/>
  <c r="K40" i="3"/>
  <c r="L39" i="3"/>
  <c r="M88" i="3"/>
  <c r="N87" i="3"/>
  <c r="L31" i="2"/>
  <c r="K32" i="2"/>
  <c r="K71" i="2"/>
  <c r="J72" i="2"/>
  <c r="J16" i="2"/>
  <c r="K15" i="2"/>
  <c r="I104" i="2"/>
  <c r="J103" i="2"/>
  <c r="I40" i="2"/>
  <c r="J39" i="2"/>
  <c r="J96" i="2"/>
  <c r="K95" i="2"/>
  <c r="J80" i="2"/>
  <c r="K79" i="2"/>
  <c r="K63" i="2"/>
  <c r="J64" i="2"/>
  <c r="J87" i="2"/>
  <c r="I88" i="2"/>
  <c r="K56" i="2"/>
  <c r="L55" i="2"/>
  <c r="I48" i="2"/>
  <c r="J47" i="2"/>
  <c r="J24" i="2"/>
  <c r="K23" i="2"/>
  <c r="D40" i="1"/>
  <c r="G16" i="1"/>
  <c r="G32" i="1"/>
  <c r="C48" i="1"/>
  <c r="D47" i="1"/>
  <c r="C56" i="1"/>
  <c r="D55" i="1"/>
  <c r="H63" i="1"/>
  <c r="G64" i="1"/>
  <c r="E88" i="1"/>
  <c r="F87" i="1"/>
  <c r="G72" i="1"/>
  <c r="H71" i="1"/>
  <c r="E24" i="1"/>
  <c r="F23" i="1"/>
  <c r="E80" i="1"/>
  <c r="F79" i="1"/>
  <c r="F39" i="1"/>
  <c r="E40" i="1"/>
  <c r="D104" i="1"/>
  <c r="E103" i="1"/>
  <c r="F95" i="1"/>
  <c r="E96" i="1"/>
  <c r="N88" i="3" l="1"/>
  <c r="O87" i="3"/>
  <c r="L96" i="3"/>
  <c r="M95" i="3"/>
  <c r="M63" i="3"/>
  <c r="L64" i="3"/>
  <c r="N72" i="3"/>
  <c r="O71" i="3"/>
  <c r="L56" i="3"/>
  <c r="M55" i="3"/>
  <c r="L80" i="3"/>
  <c r="M79" i="3"/>
  <c r="N48" i="3"/>
  <c r="O47" i="3"/>
  <c r="L40" i="3"/>
  <c r="M39" i="3"/>
  <c r="J48" i="2"/>
  <c r="K47" i="2"/>
  <c r="K87" i="2"/>
  <c r="J88" i="2"/>
  <c r="K96" i="2"/>
  <c r="L95" i="2"/>
  <c r="M31" i="2"/>
  <c r="L32" i="2"/>
  <c r="L15" i="2"/>
  <c r="K16" i="2"/>
  <c r="M55" i="2"/>
  <c r="L56" i="2"/>
  <c r="L63" i="2"/>
  <c r="K64" i="2"/>
  <c r="J40" i="2"/>
  <c r="K39" i="2"/>
  <c r="K80" i="2"/>
  <c r="L79" i="2"/>
  <c r="K24" i="2"/>
  <c r="L23" i="2"/>
  <c r="K72" i="2"/>
  <c r="L71" i="2"/>
  <c r="J104" i="2"/>
  <c r="K103" i="2"/>
  <c r="H16" i="1"/>
  <c r="H32" i="1"/>
  <c r="E47" i="1"/>
  <c r="D48" i="1"/>
  <c r="D56" i="1"/>
  <c r="E55" i="1"/>
  <c r="I63" i="1"/>
  <c r="H64" i="1"/>
  <c r="G95" i="1"/>
  <c r="F96" i="1"/>
  <c r="F40" i="1"/>
  <c r="G39" i="1"/>
  <c r="F88" i="1"/>
  <c r="G87" i="1"/>
  <c r="E104" i="1"/>
  <c r="F103" i="1"/>
  <c r="G79" i="1"/>
  <c r="F80" i="1"/>
  <c r="H72" i="1"/>
  <c r="I71" i="1"/>
  <c r="F24" i="1"/>
  <c r="G23" i="1"/>
  <c r="P71" i="3" l="1"/>
  <c r="O72" i="3"/>
  <c r="N95" i="3"/>
  <c r="M96" i="3"/>
  <c r="M80" i="3"/>
  <c r="N79" i="3"/>
  <c r="M64" i="3"/>
  <c r="N63" i="3"/>
  <c r="P87" i="3"/>
  <c r="O88" i="3"/>
  <c r="N39" i="3"/>
  <c r="M40" i="3"/>
  <c r="O48" i="3"/>
  <c r="P47" i="3"/>
  <c r="M56" i="3"/>
  <c r="N55" i="3"/>
  <c r="K40" i="2"/>
  <c r="L39" i="2"/>
  <c r="M79" i="2"/>
  <c r="L80" i="2"/>
  <c r="L72" i="2"/>
  <c r="M71" i="2"/>
  <c r="M56" i="2"/>
  <c r="N55" i="2"/>
  <c r="L16" i="2"/>
  <c r="M15" i="2"/>
  <c r="L24" i="2"/>
  <c r="M23" i="2"/>
  <c r="K88" i="2"/>
  <c r="L87" i="2"/>
  <c r="K104" i="2"/>
  <c r="L103" i="2"/>
  <c r="L64" i="2"/>
  <c r="M63" i="2"/>
  <c r="M32" i="2"/>
  <c r="N31" i="2"/>
  <c r="K48" i="2"/>
  <c r="L47" i="2"/>
  <c r="L96" i="2"/>
  <c r="M95" i="2"/>
  <c r="I16" i="1"/>
  <c r="I32" i="1"/>
  <c r="E56" i="1"/>
  <c r="F55" i="1"/>
  <c r="F47" i="1"/>
  <c r="E48" i="1"/>
  <c r="I64" i="1"/>
  <c r="J63" i="1"/>
  <c r="G103" i="1"/>
  <c r="F104" i="1"/>
  <c r="G40" i="1"/>
  <c r="H39" i="1"/>
  <c r="J71" i="1"/>
  <c r="I72" i="1"/>
  <c r="G88" i="1"/>
  <c r="H87" i="1"/>
  <c r="G24" i="1"/>
  <c r="H23" i="1"/>
  <c r="G80" i="1"/>
  <c r="H79" i="1"/>
  <c r="H95" i="1"/>
  <c r="G96" i="1"/>
  <c r="O55" i="3" l="1"/>
  <c r="N56" i="3"/>
  <c r="O95" i="3"/>
  <c r="N96" i="3"/>
  <c r="P72" i="3"/>
  <c r="Q71" i="3"/>
  <c r="P88" i="3"/>
  <c r="Q87" i="3"/>
  <c r="N64" i="3"/>
  <c r="O63" i="3"/>
  <c r="P48" i="3"/>
  <c r="Q47" i="3"/>
  <c r="N80" i="3"/>
  <c r="O79" i="3"/>
  <c r="N40" i="3"/>
  <c r="O39" i="3"/>
  <c r="L104" i="2"/>
  <c r="M103" i="2"/>
  <c r="N15" i="2"/>
  <c r="M16" i="2"/>
  <c r="M80" i="2"/>
  <c r="N79" i="2"/>
  <c r="N32" i="2"/>
  <c r="O31" i="2"/>
  <c r="L88" i="2"/>
  <c r="M87" i="2"/>
  <c r="O55" i="2"/>
  <c r="N56" i="2"/>
  <c r="M39" i="2"/>
  <c r="L40" i="2"/>
  <c r="M24" i="2"/>
  <c r="N23" i="2"/>
  <c r="N71" i="2"/>
  <c r="M72" i="2"/>
  <c r="L48" i="2"/>
  <c r="M47" i="2"/>
  <c r="N95" i="2"/>
  <c r="M96" i="2"/>
  <c r="M64" i="2"/>
  <c r="N63" i="2"/>
  <c r="J16" i="1"/>
  <c r="J32" i="1"/>
  <c r="F48" i="1"/>
  <c r="G47" i="1"/>
  <c r="F56" i="1"/>
  <c r="G55" i="1"/>
  <c r="J64" i="1"/>
  <c r="K63" i="1"/>
  <c r="I95" i="1"/>
  <c r="H96" i="1"/>
  <c r="I23" i="1"/>
  <c r="H24" i="1"/>
  <c r="J72" i="1"/>
  <c r="K71" i="1"/>
  <c r="H80" i="1"/>
  <c r="I79" i="1"/>
  <c r="I87" i="1"/>
  <c r="H88" i="1"/>
  <c r="H40" i="1"/>
  <c r="I39" i="1"/>
  <c r="H103" i="1"/>
  <c r="G104" i="1"/>
  <c r="O64" i="3" l="1"/>
  <c r="P63" i="3"/>
  <c r="P95" i="3"/>
  <c r="O96" i="3"/>
  <c r="Q48" i="3"/>
  <c r="R47" i="3"/>
  <c r="Q88" i="3"/>
  <c r="R87" i="3"/>
  <c r="O56" i="3"/>
  <c r="P55" i="3"/>
  <c r="O80" i="3"/>
  <c r="P79" i="3"/>
  <c r="O40" i="3"/>
  <c r="P39" i="3"/>
  <c r="Q72" i="3"/>
  <c r="R71" i="3"/>
  <c r="N96" i="2"/>
  <c r="O95" i="2"/>
  <c r="N64" i="2"/>
  <c r="O63" i="2"/>
  <c r="O79" i="2"/>
  <c r="N80" i="2"/>
  <c r="O71" i="2"/>
  <c r="N72" i="2"/>
  <c r="P55" i="2"/>
  <c r="O56" i="2"/>
  <c r="O23" i="2"/>
  <c r="N24" i="2"/>
  <c r="M88" i="2"/>
  <c r="N87" i="2"/>
  <c r="O15" i="2"/>
  <c r="N16" i="2"/>
  <c r="M48" i="2"/>
  <c r="N47" i="2"/>
  <c r="O32" i="2"/>
  <c r="P31" i="2"/>
  <c r="M104" i="2"/>
  <c r="N103" i="2"/>
  <c r="M40" i="2"/>
  <c r="N39" i="2"/>
  <c r="K16" i="1"/>
  <c r="K32" i="1"/>
  <c r="H55" i="1"/>
  <c r="G56" i="1"/>
  <c r="H47" i="1"/>
  <c r="G48" i="1"/>
  <c r="K64" i="1"/>
  <c r="L63" i="1"/>
  <c r="J79" i="1"/>
  <c r="I80" i="1"/>
  <c r="J39" i="1"/>
  <c r="I40" i="1"/>
  <c r="L71" i="1"/>
  <c r="K72" i="1"/>
  <c r="J23" i="1"/>
  <c r="I24" i="1"/>
  <c r="I96" i="1"/>
  <c r="J95" i="1"/>
  <c r="H104" i="1"/>
  <c r="I103" i="1"/>
  <c r="J87" i="1"/>
  <c r="I88" i="1"/>
  <c r="P56" i="3" l="1"/>
  <c r="Q55" i="3"/>
  <c r="R88" i="3"/>
  <c r="S87" i="3"/>
  <c r="Q39" i="3"/>
  <c r="P40" i="3"/>
  <c r="P80" i="3"/>
  <c r="Q79" i="3"/>
  <c r="S71" i="3"/>
  <c r="R72" i="3"/>
  <c r="Q95" i="3"/>
  <c r="P96" i="3"/>
  <c r="S47" i="3"/>
  <c r="R48" i="3"/>
  <c r="Q63" i="3"/>
  <c r="P64" i="3"/>
  <c r="O64" i="2"/>
  <c r="P63" i="2"/>
  <c r="O80" i="2"/>
  <c r="P79" i="2"/>
  <c r="P32" i="2"/>
  <c r="Q31" i="2"/>
  <c r="O16" i="2"/>
  <c r="P15" i="2"/>
  <c r="Q55" i="2"/>
  <c r="P56" i="2"/>
  <c r="N88" i="2"/>
  <c r="O87" i="2"/>
  <c r="P95" i="2"/>
  <c r="O96" i="2"/>
  <c r="N48" i="2"/>
  <c r="O47" i="2"/>
  <c r="N104" i="2"/>
  <c r="O103" i="2"/>
  <c r="O24" i="2"/>
  <c r="P23" i="2"/>
  <c r="N40" i="2"/>
  <c r="O39" i="2"/>
  <c r="O72" i="2"/>
  <c r="P71" i="2"/>
  <c r="L16" i="1"/>
  <c r="L32" i="1"/>
  <c r="I47" i="1"/>
  <c r="H48" i="1"/>
  <c r="I55" i="1"/>
  <c r="H56" i="1"/>
  <c r="L64" i="1"/>
  <c r="M63" i="1"/>
  <c r="K79" i="1"/>
  <c r="J80" i="1"/>
  <c r="I104" i="1"/>
  <c r="J103" i="1"/>
  <c r="J88" i="1"/>
  <c r="K87" i="1"/>
  <c r="L87" i="1" s="1"/>
  <c r="K23" i="1"/>
  <c r="L23" i="1" s="1"/>
  <c r="J24" i="1"/>
  <c r="L72" i="1"/>
  <c r="M71" i="1"/>
  <c r="J96" i="1"/>
  <c r="K95" i="1"/>
  <c r="K39" i="1"/>
  <c r="J40" i="1"/>
  <c r="Q64" i="3" l="1"/>
  <c r="R63" i="3"/>
  <c r="S88" i="3"/>
  <c r="T87" i="3"/>
  <c r="S48" i="3"/>
  <c r="T47" i="3"/>
  <c r="S72" i="3"/>
  <c r="T71" i="3"/>
  <c r="Q40" i="3"/>
  <c r="R39" i="3"/>
  <c r="Q80" i="3"/>
  <c r="R79" i="3"/>
  <c r="Q96" i="3"/>
  <c r="R95" i="3"/>
  <c r="R55" i="3"/>
  <c r="Q56" i="3"/>
  <c r="P96" i="2"/>
  <c r="Q95" i="2"/>
  <c r="Q71" i="2"/>
  <c r="P72" i="2"/>
  <c r="O104" i="2"/>
  <c r="P103" i="2"/>
  <c r="O88" i="2"/>
  <c r="P87" i="2"/>
  <c r="R31" i="2"/>
  <c r="Q32" i="2"/>
  <c r="O40" i="2"/>
  <c r="P39" i="2"/>
  <c r="O48" i="2"/>
  <c r="P47" i="2"/>
  <c r="P80" i="2"/>
  <c r="Q79" i="2"/>
  <c r="Q56" i="2"/>
  <c r="R55" i="2"/>
  <c r="P24" i="2"/>
  <c r="Q23" i="2"/>
  <c r="P16" i="2"/>
  <c r="Q15" i="2"/>
  <c r="P64" i="2"/>
  <c r="Q63" i="2"/>
  <c r="M16" i="1"/>
  <c r="M32" i="1"/>
  <c r="I56" i="1"/>
  <c r="J55" i="1"/>
  <c r="I48" i="1"/>
  <c r="J47" i="1"/>
  <c r="N63" i="1"/>
  <c r="M64" i="1"/>
  <c r="L95" i="1"/>
  <c r="K96" i="1"/>
  <c r="K24" i="1"/>
  <c r="K88" i="1"/>
  <c r="J104" i="1"/>
  <c r="K103" i="1"/>
  <c r="M72" i="1"/>
  <c r="N71" i="1"/>
  <c r="L39" i="1"/>
  <c r="K40" i="1"/>
  <c r="K80" i="1"/>
  <c r="L79" i="1"/>
  <c r="R96" i="3" l="1"/>
  <c r="S95" i="3"/>
  <c r="T88" i="3"/>
  <c r="U87" i="3"/>
  <c r="R80" i="3"/>
  <c r="S79" i="3"/>
  <c r="R56" i="3"/>
  <c r="S55" i="3"/>
  <c r="T72" i="3"/>
  <c r="U71" i="3"/>
  <c r="U47" i="3"/>
  <c r="T48" i="3"/>
  <c r="S63" i="3"/>
  <c r="R64" i="3"/>
  <c r="R40" i="3"/>
  <c r="S39" i="3"/>
  <c r="Q64" i="2"/>
  <c r="R63" i="2"/>
  <c r="S55" i="2"/>
  <c r="R56" i="2"/>
  <c r="P40" i="2"/>
  <c r="Q39" i="2"/>
  <c r="P104" i="2"/>
  <c r="Q103" i="2"/>
  <c r="Q16" i="2"/>
  <c r="R15" i="2"/>
  <c r="S31" i="2"/>
  <c r="R32" i="2"/>
  <c r="Q72" i="2"/>
  <c r="R71" i="2"/>
  <c r="Q24" i="2"/>
  <c r="R23" i="2"/>
  <c r="P48" i="2"/>
  <c r="Q47" i="2"/>
  <c r="P88" i="2"/>
  <c r="Q87" i="2"/>
  <c r="R95" i="2"/>
  <c r="Q96" i="2"/>
  <c r="Q80" i="2"/>
  <c r="R79" i="2"/>
  <c r="N16" i="1"/>
  <c r="N32" i="1"/>
  <c r="J48" i="1"/>
  <c r="K47" i="1"/>
  <c r="K55" i="1"/>
  <c r="J56" i="1"/>
  <c r="O63" i="1"/>
  <c r="N64" i="1"/>
  <c r="L40" i="1"/>
  <c r="M39" i="1"/>
  <c r="M95" i="1"/>
  <c r="L96" i="1"/>
  <c r="M79" i="1"/>
  <c r="L80" i="1"/>
  <c r="N72" i="1"/>
  <c r="O71" i="1"/>
  <c r="K104" i="1"/>
  <c r="L103" i="1"/>
  <c r="L88" i="1"/>
  <c r="M87" i="1"/>
  <c r="L24" i="1"/>
  <c r="M23" i="1"/>
  <c r="U88" i="3" l="1"/>
  <c r="V87" i="3"/>
  <c r="T79" i="3"/>
  <c r="S80" i="3"/>
  <c r="T63" i="3"/>
  <c r="S64" i="3"/>
  <c r="T95" i="3"/>
  <c r="S96" i="3"/>
  <c r="U48" i="3"/>
  <c r="V47" i="3"/>
  <c r="T39" i="3"/>
  <c r="S40" i="3"/>
  <c r="V71" i="3"/>
  <c r="U72" i="3"/>
  <c r="T55" i="3"/>
  <c r="S56" i="3"/>
  <c r="S32" i="2"/>
  <c r="T31" i="2"/>
  <c r="R80" i="2"/>
  <c r="S79" i="2"/>
  <c r="Q48" i="2"/>
  <c r="R47" i="2"/>
  <c r="Q40" i="2"/>
  <c r="R39" i="2"/>
  <c r="S15" i="2"/>
  <c r="R16" i="2"/>
  <c r="R24" i="2"/>
  <c r="S23" i="2"/>
  <c r="R96" i="2"/>
  <c r="S95" i="2"/>
  <c r="S56" i="2"/>
  <c r="T55" i="2"/>
  <c r="Q88" i="2"/>
  <c r="R87" i="2"/>
  <c r="S71" i="2"/>
  <c r="R72" i="2"/>
  <c r="R103" i="2"/>
  <c r="Q104" i="2"/>
  <c r="R64" i="2"/>
  <c r="S63" i="2"/>
  <c r="O16" i="1"/>
  <c r="O32" i="1"/>
  <c r="K56" i="1"/>
  <c r="L55" i="1"/>
  <c r="L47" i="1"/>
  <c r="K48" i="1"/>
  <c r="O64" i="1"/>
  <c r="P63" i="1"/>
  <c r="N95" i="1"/>
  <c r="M96" i="1"/>
  <c r="M88" i="1"/>
  <c r="N87" i="1"/>
  <c r="M24" i="1"/>
  <c r="N23" i="1"/>
  <c r="O72" i="1"/>
  <c r="P71" i="1"/>
  <c r="M40" i="1"/>
  <c r="N39" i="1"/>
  <c r="M103" i="1"/>
  <c r="L104" i="1"/>
  <c r="M80" i="1"/>
  <c r="N79" i="1"/>
  <c r="V72" i="3" l="1"/>
  <c r="W71" i="3"/>
  <c r="V48" i="3"/>
  <c r="W47" i="3"/>
  <c r="T40" i="3"/>
  <c r="U39" i="3"/>
  <c r="U95" i="3"/>
  <c r="T96" i="3"/>
  <c r="T80" i="3"/>
  <c r="U79" i="3"/>
  <c r="U55" i="3"/>
  <c r="T56" i="3"/>
  <c r="V88" i="3"/>
  <c r="W87" i="3"/>
  <c r="T64" i="3"/>
  <c r="U63" i="3"/>
  <c r="S47" i="2"/>
  <c r="R48" i="2"/>
  <c r="R104" i="2"/>
  <c r="S103" i="2"/>
  <c r="S16" i="2"/>
  <c r="T15" i="2"/>
  <c r="S80" i="2"/>
  <c r="T79" i="2"/>
  <c r="T32" i="2"/>
  <c r="U31" i="2"/>
  <c r="T56" i="2"/>
  <c r="U55" i="2"/>
  <c r="T95" i="2"/>
  <c r="S96" i="2"/>
  <c r="R40" i="2"/>
  <c r="S39" i="2"/>
  <c r="T71" i="2"/>
  <c r="S72" i="2"/>
  <c r="S64" i="2"/>
  <c r="T63" i="2"/>
  <c r="R88" i="2"/>
  <c r="S87" i="2"/>
  <c r="T23" i="2"/>
  <c r="S24" i="2"/>
  <c r="P16" i="1"/>
  <c r="P32" i="1"/>
  <c r="L48" i="1"/>
  <c r="M47" i="1"/>
  <c r="L56" i="1"/>
  <c r="M55" i="1"/>
  <c r="Q63" i="1"/>
  <c r="P64" i="1"/>
  <c r="P72" i="1"/>
  <c r="Q71" i="1"/>
  <c r="O23" i="1"/>
  <c r="N24" i="1"/>
  <c r="O95" i="1"/>
  <c r="N96" i="1"/>
  <c r="N103" i="1"/>
  <c r="M104" i="1"/>
  <c r="N80" i="1"/>
  <c r="O79" i="1"/>
  <c r="N40" i="1"/>
  <c r="O39" i="1"/>
  <c r="O87" i="1"/>
  <c r="N88" i="1"/>
  <c r="W48" i="3" l="1"/>
  <c r="X47" i="3"/>
  <c r="W88" i="3"/>
  <c r="X87" i="3"/>
  <c r="V95" i="3"/>
  <c r="U96" i="3"/>
  <c r="W72" i="3"/>
  <c r="X71" i="3"/>
  <c r="U56" i="3"/>
  <c r="V55" i="3"/>
  <c r="V63" i="3"/>
  <c r="U64" i="3"/>
  <c r="U80" i="3"/>
  <c r="V79" i="3"/>
  <c r="V39" i="3"/>
  <c r="U40" i="3"/>
  <c r="V55" i="2"/>
  <c r="U56" i="2"/>
  <c r="U15" i="2"/>
  <c r="T16" i="2"/>
  <c r="T87" i="2"/>
  <c r="S88" i="2"/>
  <c r="T39" i="2"/>
  <c r="S40" i="2"/>
  <c r="V31" i="2"/>
  <c r="U32" i="2"/>
  <c r="S104" i="2"/>
  <c r="T103" i="2"/>
  <c r="U71" i="2"/>
  <c r="T72" i="2"/>
  <c r="U23" i="2"/>
  <c r="T24" i="2"/>
  <c r="T80" i="2"/>
  <c r="U79" i="2"/>
  <c r="T64" i="2"/>
  <c r="U63" i="2"/>
  <c r="T96" i="2"/>
  <c r="U95" i="2"/>
  <c r="T47" i="2"/>
  <c r="S48" i="2"/>
  <c r="Q16" i="1"/>
  <c r="Q32" i="1"/>
  <c r="N55" i="1"/>
  <c r="M56" i="1"/>
  <c r="M48" i="1"/>
  <c r="N47" i="1"/>
  <c r="Q64" i="1"/>
  <c r="R63" i="1"/>
  <c r="O24" i="1"/>
  <c r="P23" i="1"/>
  <c r="P79" i="1"/>
  <c r="O80" i="1"/>
  <c r="P87" i="1"/>
  <c r="O88" i="1"/>
  <c r="P39" i="1"/>
  <c r="O40" i="1"/>
  <c r="Q72" i="1"/>
  <c r="R71" i="1"/>
  <c r="N104" i="1"/>
  <c r="O103" i="1"/>
  <c r="O96" i="1"/>
  <c r="P95" i="1"/>
  <c r="V40" i="3" l="1"/>
  <c r="W39" i="3"/>
  <c r="V96" i="3"/>
  <c r="W95" i="3"/>
  <c r="V80" i="3"/>
  <c r="W79" i="3"/>
  <c r="Y71" i="3"/>
  <c r="X72" i="3"/>
  <c r="X88" i="3"/>
  <c r="Y87" i="3"/>
  <c r="V56" i="3"/>
  <c r="W55" i="3"/>
  <c r="V64" i="3"/>
  <c r="W63" i="3"/>
  <c r="X48" i="3"/>
  <c r="Y47" i="3"/>
  <c r="V79" i="2"/>
  <c r="U80" i="2"/>
  <c r="T104" i="2"/>
  <c r="U103" i="2"/>
  <c r="T88" i="2"/>
  <c r="U87" i="2"/>
  <c r="V95" i="2"/>
  <c r="U96" i="2"/>
  <c r="T48" i="2"/>
  <c r="U47" i="2"/>
  <c r="V23" i="2"/>
  <c r="U24" i="2"/>
  <c r="U16" i="2"/>
  <c r="V15" i="2"/>
  <c r="U64" i="2"/>
  <c r="V63" i="2"/>
  <c r="V32" i="2"/>
  <c r="W31" i="2"/>
  <c r="U72" i="2"/>
  <c r="V71" i="2"/>
  <c r="T40" i="2"/>
  <c r="U39" i="2"/>
  <c r="W55" i="2"/>
  <c r="V56" i="2"/>
  <c r="R16" i="1"/>
  <c r="R32" i="1"/>
  <c r="O47" i="1"/>
  <c r="N48" i="1"/>
  <c r="O55" i="1"/>
  <c r="N56" i="1"/>
  <c r="R64" i="1"/>
  <c r="S63" i="1"/>
  <c r="Q39" i="1"/>
  <c r="P40" i="1"/>
  <c r="P96" i="1"/>
  <c r="Q95" i="1"/>
  <c r="O104" i="1"/>
  <c r="P103" i="1"/>
  <c r="Q23" i="1"/>
  <c r="P24" i="1"/>
  <c r="P88" i="1"/>
  <c r="Q87" i="1"/>
  <c r="R72" i="1"/>
  <c r="S71" i="1"/>
  <c r="Q79" i="1"/>
  <c r="P80" i="1"/>
  <c r="Y48" i="3" l="1"/>
  <c r="Z47" i="3"/>
  <c r="W64" i="3"/>
  <c r="X63" i="3"/>
  <c r="Y88" i="3"/>
  <c r="Z87" i="3"/>
  <c r="X79" i="3"/>
  <c r="W80" i="3"/>
  <c r="X55" i="3"/>
  <c r="W56" i="3"/>
  <c r="W96" i="3"/>
  <c r="X95" i="3"/>
  <c r="W40" i="3"/>
  <c r="X39" i="3"/>
  <c r="Y72" i="3"/>
  <c r="Z71" i="3"/>
  <c r="W56" i="2"/>
  <c r="X55" i="2"/>
  <c r="X31" i="2"/>
  <c r="W32" i="2"/>
  <c r="V87" i="2"/>
  <c r="U88" i="2"/>
  <c r="W63" i="2"/>
  <c r="V64" i="2"/>
  <c r="U48" i="2"/>
  <c r="V47" i="2"/>
  <c r="V103" i="2"/>
  <c r="U104" i="2"/>
  <c r="U40" i="2"/>
  <c r="V39" i="2"/>
  <c r="V24" i="2"/>
  <c r="W23" i="2"/>
  <c r="W71" i="2"/>
  <c r="V72" i="2"/>
  <c r="V16" i="2"/>
  <c r="W15" i="2"/>
  <c r="V96" i="2"/>
  <c r="W95" i="2"/>
  <c r="V80" i="2"/>
  <c r="W79" i="2"/>
  <c r="S16" i="1"/>
  <c r="S32" i="1"/>
  <c r="O56" i="1"/>
  <c r="P55" i="1"/>
  <c r="O48" i="1"/>
  <c r="P47" i="1"/>
  <c r="T63" i="1"/>
  <c r="S64" i="1"/>
  <c r="Q80" i="1"/>
  <c r="R79" i="1"/>
  <c r="S72" i="1"/>
  <c r="T71" i="1"/>
  <c r="R95" i="1"/>
  <c r="Q96" i="1"/>
  <c r="Q24" i="1"/>
  <c r="R23" i="1"/>
  <c r="Q88" i="1"/>
  <c r="R87" i="1"/>
  <c r="P104" i="1"/>
  <c r="Q103" i="1"/>
  <c r="R39" i="1"/>
  <c r="Q40" i="1"/>
  <c r="Z72" i="3" l="1"/>
  <c r="AA71" i="3"/>
  <c r="X80" i="3"/>
  <c r="Y79" i="3"/>
  <c r="X40" i="3"/>
  <c r="Y39" i="3"/>
  <c r="Z88" i="3"/>
  <c r="AA87" i="3"/>
  <c r="AA47" i="3"/>
  <c r="Z48" i="3"/>
  <c r="X56" i="3"/>
  <c r="Y55" i="3"/>
  <c r="X96" i="3"/>
  <c r="Y95" i="3"/>
  <c r="X64" i="3"/>
  <c r="Y63" i="3"/>
  <c r="W80" i="2"/>
  <c r="X79" i="2"/>
  <c r="W72" i="2"/>
  <c r="X71" i="2"/>
  <c r="V104" i="2"/>
  <c r="W103" i="2"/>
  <c r="W87" i="2"/>
  <c r="V88" i="2"/>
  <c r="W96" i="2"/>
  <c r="X95" i="2"/>
  <c r="W24" i="2"/>
  <c r="X23" i="2"/>
  <c r="V48" i="2"/>
  <c r="W47" i="2"/>
  <c r="Y31" i="2"/>
  <c r="X32" i="2"/>
  <c r="X15" i="2"/>
  <c r="W16" i="2"/>
  <c r="V40" i="2"/>
  <c r="W39" i="2"/>
  <c r="Y55" i="2"/>
  <c r="X56" i="2"/>
  <c r="X63" i="2"/>
  <c r="W64" i="2"/>
  <c r="T16" i="1"/>
  <c r="T32" i="1"/>
  <c r="Q47" i="1"/>
  <c r="P48" i="1"/>
  <c r="P56" i="1"/>
  <c r="Q55" i="1"/>
  <c r="T64" i="1"/>
  <c r="U63" i="1"/>
  <c r="Q104" i="1"/>
  <c r="R103" i="1"/>
  <c r="R88" i="1"/>
  <c r="S87" i="1"/>
  <c r="R24" i="1"/>
  <c r="S23" i="1"/>
  <c r="S79" i="1"/>
  <c r="R80" i="1"/>
  <c r="R40" i="1"/>
  <c r="S39" i="1"/>
  <c r="S95" i="1"/>
  <c r="R96" i="1"/>
  <c r="T72" i="1"/>
  <c r="U71" i="1"/>
  <c r="Y96" i="3" l="1"/>
  <c r="Z95" i="3"/>
  <c r="AB87" i="3"/>
  <c r="AA88" i="3"/>
  <c r="Z63" i="3"/>
  <c r="Y64" i="3"/>
  <c r="Y56" i="3"/>
  <c r="Z55" i="3"/>
  <c r="Y40" i="3"/>
  <c r="Z39" i="3"/>
  <c r="Y80" i="3"/>
  <c r="Z79" i="3"/>
  <c r="AB71" i="3"/>
  <c r="AA72" i="3"/>
  <c r="AB47" i="3"/>
  <c r="AA48" i="3"/>
  <c r="W88" i="2"/>
  <c r="X87" i="2"/>
  <c r="X64" i="2"/>
  <c r="Y63" i="2"/>
  <c r="Y15" i="2"/>
  <c r="X16" i="2"/>
  <c r="X24" i="2"/>
  <c r="Y23" i="2"/>
  <c r="X103" i="2"/>
  <c r="W104" i="2"/>
  <c r="Y56" i="2"/>
  <c r="Z55" i="2"/>
  <c r="Y32" i="2"/>
  <c r="Z31" i="2"/>
  <c r="X96" i="2"/>
  <c r="Y95" i="2"/>
  <c r="X72" i="2"/>
  <c r="Y71" i="2"/>
  <c r="W48" i="2"/>
  <c r="X47" i="2"/>
  <c r="Y79" i="2"/>
  <c r="X80" i="2"/>
  <c r="X39" i="2"/>
  <c r="W40" i="2"/>
  <c r="U16" i="1"/>
  <c r="U32" i="1"/>
  <c r="R55" i="1"/>
  <c r="Q56" i="1"/>
  <c r="Q48" i="1"/>
  <c r="R47" i="1"/>
  <c r="V63" i="1"/>
  <c r="U64" i="1"/>
  <c r="U72" i="1"/>
  <c r="V71" i="1"/>
  <c r="S88" i="1"/>
  <c r="T87" i="1"/>
  <c r="T95" i="1"/>
  <c r="S96" i="1"/>
  <c r="S80" i="1"/>
  <c r="T79" i="1"/>
  <c r="S40" i="1"/>
  <c r="T39" i="1"/>
  <c r="S24" i="1"/>
  <c r="T23" i="1"/>
  <c r="S103" i="1"/>
  <c r="R104" i="1"/>
  <c r="AA39" i="3" l="1"/>
  <c r="Z40" i="3"/>
  <c r="AA55" i="3"/>
  <c r="Z56" i="3"/>
  <c r="AB88" i="3"/>
  <c r="AC87" i="3"/>
  <c r="Z80" i="3"/>
  <c r="AA79" i="3"/>
  <c r="AB48" i="3"/>
  <c r="AC47" i="3"/>
  <c r="AA95" i="3"/>
  <c r="Z96" i="3"/>
  <c r="AB72" i="3"/>
  <c r="AC71" i="3"/>
  <c r="Z64" i="3"/>
  <c r="AA63" i="3"/>
  <c r="Z71" i="2"/>
  <c r="Y72" i="2"/>
  <c r="AA55" i="2"/>
  <c r="Z56" i="2"/>
  <c r="Y16" i="2"/>
  <c r="Z15" i="2"/>
  <c r="Z95" i="2"/>
  <c r="Y96" i="2"/>
  <c r="Y64" i="2"/>
  <c r="Z63" i="2"/>
  <c r="Y80" i="2"/>
  <c r="Z79" i="2"/>
  <c r="X104" i="2"/>
  <c r="Y103" i="2"/>
  <c r="X48" i="2"/>
  <c r="Y47" i="2"/>
  <c r="Z32" i="2"/>
  <c r="AA31" i="2"/>
  <c r="Y24" i="2"/>
  <c r="Z23" i="2"/>
  <c r="X88" i="2"/>
  <c r="Y87" i="2"/>
  <c r="Y39" i="2"/>
  <c r="X40" i="2"/>
  <c r="V16" i="1"/>
  <c r="V32" i="1"/>
  <c r="S47" i="1"/>
  <c r="R48" i="1"/>
  <c r="S55" i="1"/>
  <c r="R56" i="1"/>
  <c r="W63" i="1"/>
  <c r="V64" i="1"/>
  <c r="U95" i="1"/>
  <c r="T96" i="1"/>
  <c r="T80" i="1"/>
  <c r="U79" i="1"/>
  <c r="T40" i="1"/>
  <c r="U39" i="1"/>
  <c r="T103" i="1"/>
  <c r="S104" i="1"/>
  <c r="U23" i="1"/>
  <c r="T24" i="1"/>
  <c r="U87" i="1"/>
  <c r="T88" i="1"/>
  <c r="V72" i="1"/>
  <c r="W71" i="1"/>
  <c r="AB95" i="3" l="1"/>
  <c r="AA96" i="3"/>
  <c r="AA56" i="3"/>
  <c r="AB55" i="3"/>
  <c r="AC48" i="3"/>
  <c r="AD47" i="3"/>
  <c r="AC72" i="3"/>
  <c r="AD71" i="3"/>
  <c r="AA80" i="3"/>
  <c r="AB79" i="3"/>
  <c r="AB63" i="3"/>
  <c r="AA64" i="3"/>
  <c r="AC88" i="3"/>
  <c r="AD87" i="3"/>
  <c r="AB39" i="3"/>
  <c r="AA40" i="3"/>
  <c r="AA32" i="2"/>
  <c r="AB31" i="2"/>
  <c r="AA79" i="2"/>
  <c r="Z80" i="2"/>
  <c r="AA15" i="2"/>
  <c r="Z16" i="2"/>
  <c r="Y88" i="2"/>
  <c r="Z87" i="2"/>
  <c r="Y48" i="2"/>
  <c r="Z47" i="2"/>
  <c r="Z64" i="2"/>
  <c r="AA63" i="2"/>
  <c r="Y40" i="2"/>
  <c r="Z39" i="2"/>
  <c r="Y104" i="2"/>
  <c r="Z103" i="2"/>
  <c r="AB55" i="2"/>
  <c r="AA56" i="2"/>
  <c r="AA23" i="2"/>
  <c r="Z24" i="2"/>
  <c r="Z96" i="2"/>
  <c r="AA95" i="2"/>
  <c r="AA71" i="2"/>
  <c r="Z72" i="2"/>
  <c r="W16" i="1"/>
  <c r="W32" i="1"/>
  <c r="T55" i="1"/>
  <c r="S56" i="1"/>
  <c r="S48" i="1"/>
  <c r="T47" i="1"/>
  <c r="X63" i="1"/>
  <c r="W64" i="1"/>
  <c r="V23" i="1"/>
  <c r="U24" i="1"/>
  <c r="V39" i="1"/>
  <c r="U40" i="1"/>
  <c r="T104" i="1"/>
  <c r="U103" i="1"/>
  <c r="U96" i="1"/>
  <c r="V95" i="1"/>
  <c r="X71" i="1"/>
  <c r="W72" i="1"/>
  <c r="V79" i="1"/>
  <c r="U80" i="1"/>
  <c r="V87" i="1"/>
  <c r="U88" i="1"/>
  <c r="AD48" i="3" l="1"/>
  <c r="AE47" i="3"/>
  <c r="AB56" i="3"/>
  <c r="AC55" i="3"/>
  <c r="AC63" i="3"/>
  <c r="AB64" i="3"/>
  <c r="AB40" i="3"/>
  <c r="AC39" i="3"/>
  <c r="AB80" i="3"/>
  <c r="AC79" i="3"/>
  <c r="AD88" i="3"/>
  <c r="AE87" i="3"/>
  <c r="AE71" i="3"/>
  <c r="AD72" i="3"/>
  <c r="AB96" i="3"/>
  <c r="AC95" i="3"/>
  <c r="AA64" i="2"/>
  <c r="AB63" i="2"/>
  <c r="AA72" i="2"/>
  <c r="AB71" i="2"/>
  <c r="AC55" i="2"/>
  <c r="AB56" i="2"/>
  <c r="AA16" i="2"/>
  <c r="AB15" i="2"/>
  <c r="AB95" i="2"/>
  <c r="AA96" i="2"/>
  <c r="Z104" i="2"/>
  <c r="AA103" i="2"/>
  <c r="Z48" i="2"/>
  <c r="AA47" i="2"/>
  <c r="AA80" i="2"/>
  <c r="AB79" i="2"/>
  <c r="Z40" i="2"/>
  <c r="AA39" i="2"/>
  <c r="Z88" i="2"/>
  <c r="AA87" i="2"/>
  <c r="AC31" i="2"/>
  <c r="AB32" i="2"/>
  <c r="AA24" i="2"/>
  <c r="AB23" i="2"/>
  <c r="X16" i="1"/>
  <c r="X32" i="1"/>
  <c r="U47" i="1"/>
  <c r="T48" i="1"/>
  <c r="U55" i="1"/>
  <c r="T56" i="1"/>
  <c r="Y63" i="1"/>
  <c r="X64" i="1"/>
  <c r="W79" i="1"/>
  <c r="V80" i="1"/>
  <c r="X72" i="1"/>
  <c r="Y71" i="1"/>
  <c r="V88" i="1"/>
  <c r="W87" i="1"/>
  <c r="W23" i="1"/>
  <c r="V24" i="1"/>
  <c r="V96" i="1"/>
  <c r="W95" i="1"/>
  <c r="W39" i="1"/>
  <c r="V40" i="1"/>
  <c r="U104" i="1"/>
  <c r="V103" i="1"/>
  <c r="AC64" i="3" l="1"/>
  <c r="AD63" i="3"/>
  <c r="AD55" i="3"/>
  <c r="AC56" i="3"/>
  <c r="AE72" i="3"/>
  <c r="AM73" i="3"/>
  <c r="AC40" i="3"/>
  <c r="AD39" i="3"/>
  <c r="AE48" i="3"/>
  <c r="AF47" i="3"/>
  <c r="AC96" i="3"/>
  <c r="AM97" i="3"/>
  <c r="AE88" i="3"/>
  <c r="AF87" i="3"/>
  <c r="AC80" i="3"/>
  <c r="AD79" i="3"/>
  <c r="AM81" i="3"/>
  <c r="AB24" i="2"/>
  <c r="AC23" i="2"/>
  <c r="AA40" i="2"/>
  <c r="AB39" i="2"/>
  <c r="AA104" i="2"/>
  <c r="AB103" i="2"/>
  <c r="AC56" i="2"/>
  <c r="AD55" i="2"/>
  <c r="AC71" i="2"/>
  <c r="AB72" i="2"/>
  <c r="AB80" i="2"/>
  <c r="AC79" i="2"/>
  <c r="AM81" i="2" s="1"/>
  <c r="AD31" i="2"/>
  <c r="AC32" i="2"/>
  <c r="AB96" i="2"/>
  <c r="AC95" i="2"/>
  <c r="AA88" i="2"/>
  <c r="AB87" i="2"/>
  <c r="AA48" i="2"/>
  <c r="AB47" i="2"/>
  <c r="AB16" i="2"/>
  <c r="AC15" i="2"/>
  <c r="AB64" i="2"/>
  <c r="AC63" i="2"/>
  <c r="Y16" i="1"/>
  <c r="Y32" i="1"/>
  <c r="V55" i="1"/>
  <c r="U56" i="1"/>
  <c r="U48" i="1"/>
  <c r="V47" i="1"/>
  <c r="Z63" i="1"/>
  <c r="Y64" i="1"/>
  <c r="X95" i="1"/>
  <c r="W96" i="1"/>
  <c r="W88" i="1"/>
  <c r="X87" i="1"/>
  <c r="W40" i="1"/>
  <c r="X39" i="1"/>
  <c r="V104" i="1"/>
  <c r="W103" i="1"/>
  <c r="Y72" i="1"/>
  <c r="Z71" i="1"/>
  <c r="W24" i="1"/>
  <c r="X23" i="1"/>
  <c r="W80" i="1"/>
  <c r="X79" i="1"/>
  <c r="AD80" i="3" l="1"/>
  <c r="AE79" i="3"/>
  <c r="AM77" i="3"/>
  <c r="AM76" i="3"/>
  <c r="AE63" i="3"/>
  <c r="AD64" i="3"/>
  <c r="AF88" i="3"/>
  <c r="AM89" i="3"/>
  <c r="AF48" i="3"/>
  <c r="AM49" i="3"/>
  <c r="AM100" i="3"/>
  <c r="AM101" i="3"/>
  <c r="AD40" i="3"/>
  <c r="AE39" i="3"/>
  <c r="AM84" i="3"/>
  <c r="AM85" i="3"/>
  <c r="AD56" i="3"/>
  <c r="AE55" i="3"/>
  <c r="AC64" i="2"/>
  <c r="AD63" i="2"/>
  <c r="AB88" i="2"/>
  <c r="AC87" i="2"/>
  <c r="AC80" i="2"/>
  <c r="AD79" i="2"/>
  <c r="AB104" i="2"/>
  <c r="AC103" i="2"/>
  <c r="AC96" i="2"/>
  <c r="AM97" i="2"/>
  <c r="AB40" i="2"/>
  <c r="AC39" i="2"/>
  <c r="AC72" i="2"/>
  <c r="AD71" i="2"/>
  <c r="AC47" i="2"/>
  <c r="AB48" i="2"/>
  <c r="AE55" i="2"/>
  <c r="AD56" i="2"/>
  <c r="AC24" i="2"/>
  <c r="AD23" i="2"/>
  <c r="AD15" i="2"/>
  <c r="AC16" i="2"/>
  <c r="AE31" i="2"/>
  <c r="AM33" i="2" s="1"/>
  <c r="AD32" i="2"/>
  <c r="Z16" i="1"/>
  <c r="Z32" i="1"/>
  <c r="V48" i="1"/>
  <c r="W47" i="1"/>
  <c r="W55" i="1"/>
  <c r="V56" i="1"/>
  <c r="AA63" i="1"/>
  <c r="Z64" i="1"/>
  <c r="Y95" i="1"/>
  <c r="X96" i="1"/>
  <c r="X24" i="1"/>
  <c r="Y23" i="1"/>
  <c r="W104" i="1"/>
  <c r="X103" i="1"/>
  <c r="X88" i="1"/>
  <c r="Y87" i="1"/>
  <c r="Y79" i="1"/>
  <c r="X80" i="1"/>
  <c r="Z72" i="1"/>
  <c r="AA71" i="1"/>
  <c r="X40" i="1"/>
  <c r="Y39" i="1"/>
  <c r="AE56" i="3" l="1"/>
  <c r="AM57" i="3"/>
  <c r="AF39" i="3"/>
  <c r="AE40" i="3"/>
  <c r="AM52" i="3"/>
  <c r="AM53" i="3"/>
  <c r="AM92" i="3"/>
  <c r="AM93" i="3"/>
  <c r="AF79" i="3"/>
  <c r="AF80" i="3" s="1"/>
  <c r="AE80" i="3"/>
  <c r="AE64" i="3"/>
  <c r="AF63" i="3"/>
  <c r="AD39" i="2"/>
  <c r="AC40" i="2"/>
  <c r="AD80" i="2"/>
  <c r="AE79" i="2"/>
  <c r="AM100" i="2"/>
  <c r="AM101" i="2"/>
  <c r="AC88" i="2"/>
  <c r="AD87" i="2"/>
  <c r="AE56" i="2"/>
  <c r="AM57" i="2"/>
  <c r="AD16" i="2"/>
  <c r="AE15" i="2"/>
  <c r="AM17" i="2" s="1"/>
  <c r="AC48" i="2"/>
  <c r="AD47" i="2"/>
  <c r="AE32" i="2"/>
  <c r="AD24" i="2"/>
  <c r="AE23" i="2"/>
  <c r="AE71" i="2"/>
  <c r="AD72" i="2"/>
  <c r="AC104" i="2"/>
  <c r="AD103" i="2"/>
  <c r="AD64" i="2"/>
  <c r="AE63" i="2"/>
  <c r="AA16" i="1"/>
  <c r="AA32" i="1"/>
  <c r="W56" i="1"/>
  <c r="X55" i="1"/>
  <c r="X47" i="1"/>
  <c r="W48" i="1"/>
  <c r="AA64" i="1"/>
  <c r="AB63" i="1"/>
  <c r="Y88" i="1"/>
  <c r="Z87" i="1"/>
  <c r="Y103" i="1"/>
  <c r="X104" i="1"/>
  <c r="Y40" i="1"/>
  <c r="Z39" i="1"/>
  <c r="AB71" i="1"/>
  <c r="AA72" i="1"/>
  <c r="Y24" i="1"/>
  <c r="Z23" i="1"/>
  <c r="Y80" i="1"/>
  <c r="Z79" i="1"/>
  <c r="Z95" i="1"/>
  <c r="Y96" i="1"/>
  <c r="AF64" i="3" l="1"/>
  <c r="AM65" i="3"/>
  <c r="AF40" i="3"/>
  <c r="AM41" i="3"/>
  <c r="AM60" i="3"/>
  <c r="AM61" i="3"/>
  <c r="AM61" i="2"/>
  <c r="AM60" i="2"/>
  <c r="AE80" i="2"/>
  <c r="AF79" i="2"/>
  <c r="AF80" i="2" s="1"/>
  <c r="AM37" i="2"/>
  <c r="AM36" i="2"/>
  <c r="AD88" i="2"/>
  <c r="AE87" i="2"/>
  <c r="AD104" i="2"/>
  <c r="AE103" i="2"/>
  <c r="AM84" i="2"/>
  <c r="AM85" i="2"/>
  <c r="AE47" i="2"/>
  <c r="AD48" i="2"/>
  <c r="AE72" i="2"/>
  <c r="AM73" i="2"/>
  <c r="AE64" i="2"/>
  <c r="AF63" i="2"/>
  <c r="AF23" i="2"/>
  <c r="AE24" i="2"/>
  <c r="AE16" i="2"/>
  <c r="AD40" i="2"/>
  <c r="AE39" i="2"/>
  <c r="AB16" i="1"/>
  <c r="AB32" i="1"/>
  <c r="Y47" i="1"/>
  <c r="X48" i="1"/>
  <c r="X56" i="1"/>
  <c r="Y55" i="1"/>
  <c r="AC63" i="1"/>
  <c r="AB64" i="1"/>
  <c r="AA95" i="1"/>
  <c r="Z96" i="1"/>
  <c r="Z80" i="1"/>
  <c r="AA79" i="1"/>
  <c r="AB72" i="1"/>
  <c r="AC71" i="1"/>
  <c r="Z103" i="1"/>
  <c r="Y104" i="1"/>
  <c r="AA23" i="1"/>
  <c r="Z24" i="1"/>
  <c r="Z40" i="1"/>
  <c r="AA39" i="1"/>
  <c r="AA87" i="1"/>
  <c r="Z88" i="1"/>
  <c r="AM69" i="3" l="1"/>
  <c r="AM68" i="3"/>
  <c r="AM44" i="3"/>
  <c r="AM45" i="3"/>
  <c r="AF24" i="2"/>
  <c r="AM25" i="2"/>
  <c r="AF47" i="2"/>
  <c r="AE48" i="2"/>
  <c r="AF39" i="2"/>
  <c r="AE40" i="2"/>
  <c r="AF64" i="2"/>
  <c r="AM65" i="2"/>
  <c r="AM20" i="2"/>
  <c r="AM21" i="2"/>
  <c r="AF87" i="2"/>
  <c r="AM89" i="2" s="1"/>
  <c r="AE88" i="2"/>
  <c r="AM77" i="2"/>
  <c r="AM76" i="2"/>
  <c r="AE104" i="2"/>
  <c r="AF103" i="2"/>
  <c r="AC16" i="1"/>
  <c r="AC32" i="1"/>
  <c r="Z55" i="1"/>
  <c r="Y56" i="1"/>
  <c r="Y48" i="1"/>
  <c r="Z47" i="1"/>
  <c r="AC64" i="1"/>
  <c r="AD63" i="1"/>
  <c r="AB87" i="1"/>
  <c r="AA88" i="1"/>
  <c r="AB79" i="1"/>
  <c r="AA80" i="1"/>
  <c r="Z104" i="1"/>
  <c r="AA103" i="1"/>
  <c r="AA96" i="1"/>
  <c r="AB95" i="1"/>
  <c r="AA24" i="1"/>
  <c r="AB23" i="1"/>
  <c r="AB39" i="1"/>
  <c r="AA40" i="1"/>
  <c r="AD71" i="1"/>
  <c r="AC72" i="1"/>
  <c r="AE71" i="1" l="1"/>
  <c r="AP11" i="3"/>
  <c r="AP13" i="3"/>
  <c r="AP12" i="3"/>
  <c r="AF40" i="2"/>
  <c r="AM41" i="2"/>
  <c r="AF48" i="2"/>
  <c r="AM49" i="2"/>
  <c r="AM69" i="2"/>
  <c r="AM68" i="2"/>
  <c r="AM28" i="2"/>
  <c r="AM29" i="2"/>
  <c r="AF104" i="2"/>
  <c r="AF88" i="2"/>
  <c r="AD16" i="1"/>
  <c r="AD32" i="1"/>
  <c r="AA47" i="1"/>
  <c r="Z48" i="1"/>
  <c r="AA55" i="1"/>
  <c r="Z56" i="1"/>
  <c r="AD64" i="1"/>
  <c r="AE63" i="1"/>
  <c r="AD72" i="1"/>
  <c r="AB24" i="1"/>
  <c r="AC23" i="1"/>
  <c r="AC79" i="1"/>
  <c r="AM81" i="1" s="1"/>
  <c r="AB80" i="1"/>
  <c r="AB96" i="1"/>
  <c r="AC95" i="1"/>
  <c r="AC39" i="1"/>
  <c r="AB40" i="1"/>
  <c r="AB88" i="1"/>
  <c r="AC87" i="1"/>
  <c r="AA104" i="1"/>
  <c r="AB103" i="1"/>
  <c r="AE72" i="1" l="1"/>
  <c r="AM73" i="1"/>
  <c r="AM76" i="1" s="1"/>
  <c r="AM92" i="2"/>
  <c r="AM93" i="2"/>
  <c r="AM108" i="2"/>
  <c r="AM109" i="2"/>
  <c r="AM53" i="2"/>
  <c r="AM52" i="2"/>
  <c r="AM44" i="2"/>
  <c r="AM45" i="2"/>
  <c r="AK6" i="2"/>
  <c r="AK7" i="2"/>
  <c r="AM7" i="2" s="1"/>
  <c r="AE16" i="1"/>
  <c r="AE32" i="1"/>
  <c r="AA56" i="1"/>
  <c r="AB55" i="1"/>
  <c r="AB47" i="1"/>
  <c r="AA48" i="1"/>
  <c r="AF63" i="1"/>
  <c r="AM65" i="1" s="1"/>
  <c r="AE64" i="1"/>
  <c r="AC88" i="1"/>
  <c r="AD87" i="1"/>
  <c r="AM97" i="1"/>
  <c r="AC96" i="1"/>
  <c r="AB104" i="1"/>
  <c r="AC103" i="1"/>
  <c r="AC24" i="1"/>
  <c r="AD23" i="1"/>
  <c r="AD39" i="1"/>
  <c r="AC40" i="1"/>
  <c r="AC80" i="1"/>
  <c r="AD79" i="1"/>
  <c r="AP12" i="2" l="1"/>
  <c r="AL12" i="2" s="1"/>
  <c r="AP11" i="2"/>
  <c r="AL11" i="2" s="1"/>
  <c r="AP13" i="2"/>
  <c r="AL13" i="2" s="1"/>
  <c r="E11" i="2"/>
  <c r="I11" i="2" s="1"/>
  <c r="AM6" i="2"/>
  <c r="AF64" i="1"/>
  <c r="AC47" i="1"/>
  <c r="AB48" i="1"/>
  <c r="AC55" i="1"/>
  <c r="AB56" i="1"/>
  <c r="AC104" i="1"/>
  <c r="AD103" i="1"/>
  <c r="AE79" i="1"/>
  <c r="AF79" i="1" s="1"/>
  <c r="AD80" i="1"/>
  <c r="AD24" i="1"/>
  <c r="AE23" i="1"/>
  <c r="AF23" i="1" s="1"/>
  <c r="AM25" i="1" s="1"/>
  <c r="AD40" i="1"/>
  <c r="AE39" i="1"/>
  <c r="AF39" i="1" s="1"/>
  <c r="AM41" i="1" s="1"/>
  <c r="AM77" i="1"/>
  <c r="AD88" i="1"/>
  <c r="AE87" i="1"/>
  <c r="AF87" i="1" s="1"/>
  <c r="AM89" i="1" s="1"/>
  <c r="AF88" i="1" l="1"/>
  <c r="AM84" i="1"/>
  <c r="AM85" i="1"/>
  <c r="AM69" i="1"/>
  <c r="AM68" i="1"/>
  <c r="AF24" i="1"/>
  <c r="AF40" i="1"/>
  <c r="AD55" i="1"/>
  <c r="AC56" i="1"/>
  <c r="AC48" i="1"/>
  <c r="AD47" i="1"/>
  <c r="AF80" i="1"/>
  <c r="AM101" i="1"/>
  <c r="AM100" i="1"/>
  <c r="AE80" i="1"/>
  <c r="AE88" i="1"/>
  <c r="AE40" i="1"/>
  <c r="AE24" i="1"/>
  <c r="AE103" i="1"/>
  <c r="AD104" i="1"/>
  <c r="AE55" i="1" l="1"/>
  <c r="AM57" i="1" s="1"/>
  <c r="AD56" i="1"/>
  <c r="AD48" i="1"/>
  <c r="AE47" i="1"/>
  <c r="AF47" i="1" s="1"/>
  <c r="AM49" i="1" s="1"/>
  <c r="AM21" i="1"/>
  <c r="AM37" i="1"/>
  <c r="AM36" i="1"/>
  <c r="AF103" i="1"/>
  <c r="AM105" i="1" s="1"/>
  <c r="AE104" i="1"/>
  <c r="AK7" i="1" l="1"/>
  <c r="AK6" i="1"/>
  <c r="AP11" i="1" s="1"/>
  <c r="AL11" i="1" s="1"/>
  <c r="AF48" i="1"/>
  <c r="AM52" i="1"/>
  <c r="AE48" i="1"/>
  <c r="AE56" i="1"/>
  <c r="AM20" i="1"/>
  <c r="AM45" i="1"/>
  <c r="AM44" i="1"/>
  <c r="AM28" i="1"/>
  <c r="AM29" i="1"/>
  <c r="AF104" i="1"/>
  <c r="AM92" i="1"/>
  <c r="AM93" i="1"/>
  <c r="E11" i="1" l="1"/>
  <c r="AM53" i="1"/>
  <c r="AM109" i="1"/>
  <c r="AM108" i="1"/>
  <c r="AM7" i="1" l="1"/>
  <c r="AM61" i="1"/>
  <c r="AM60" i="1"/>
  <c r="I11" i="1"/>
  <c r="AM6" i="1"/>
  <c r="AP12" i="1"/>
  <c r="AL12" i="1" s="1"/>
  <c r="AP13" i="1"/>
  <c r="AL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村上 広光</author>
  </authors>
  <commentList>
    <comment ref="AF15" authorId="0" shapeId="0" xr:uid="{00000000-0006-0000-0000-000001000000}">
      <text>
        <r>
          <rPr>
            <b/>
            <sz val="9"/>
            <color indexed="81"/>
            <rFont val="MS P ゴシック"/>
            <family val="3"/>
            <charset val="128"/>
          </rPr>
          <t>月を超えたもの削除する</t>
        </r>
      </text>
    </comment>
    <comment ref="AM17" authorId="0" shapeId="0" xr:uid="{00000000-0006-0000-0000-000002000000}">
      <text>
        <r>
          <rPr>
            <b/>
            <sz val="9"/>
            <color indexed="81"/>
            <rFont val="MS P ゴシック"/>
            <family val="3"/>
            <charset val="128"/>
          </rPr>
          <t xml:space="preserve">対象期間を選択
</t>
        </r>
      </text>
    </comment>
    <comment ref="AF23" authorId="0" shapeId="0" xr:uid="{00000000-0006-0000-0000-000003000000}">
      <text>
        <r>
          <rPr>
            <b/>
            <sz val="9"/>
            <color indexed="81"/>
            <rFont val="MS P ゴシック"/>
            <family val="3"/>
            <charset val="128"/>
          </rPr>
          <t>月を超えたもの削除する</t>
        </r>
      </text>
    </comment>
    <comment ref="AM25" authorId="0" shapeId="0" xr:uid="{00000000-0006-0000-0000-000004000000}">
      <text>
        <r>
          <rPr>
            <b/>
            <sz val="9"/>
            <color indexed="81"/>
            <rFont val="MS P ゴシック"/>
            <family val="3"/>
            <charset val="128"/>
          </rPr>
          <t xml:space="preserve">対象期間を選択
</t>
        </r>
      </text>
    </comment>
    <comment ref="AF31" authorId="0" shapeId="0" xr:uid="{00000000-0006-0000-0000-000005000000}">
      <text>
        <r>
          <rPr>
            <b/>
            <sz val="9"/>
            <color indexed="81"/>
            <rFont val="MS P ゴシック"/>
            <family val="3"/>
            <charset val="128"/>
          </rPr>
          <t>月を超えたもの削除する</t>
        </r>
      </text>
    </comment>
    <comment ref="AM33" authorId="0" shapeId="0" xr:uid="{00000000-0006-0000-0000-000006000000}">
      <text>
        <r>
          <rPr>
            <b/>
            <sz val="9"/>
            <color indexed="81"/>
            <rFont val="MS P ゴシック"/>
            <family val="3"/>
            <charset val="128"/>
          </rPr>
          <t xml:space="preserve">対象期間を選択
</t>
        </r>
      </text>
    </comment>
    <comment ref="AF39" authorId="0" shapeId="0" xr:uid="{00000000-0006-0000-0000-000007000000}">
      <text>
        <r>
          <rPr>
            <b/>
            <sz val="9"/>
            <color indexed="81"/>
            <rFont val="MS P ゴシック"/>
            <family val="3"/>
            <charset val="128"/>
          </rPr>
          <t>月を超えたもの削除する</t>
        </r>
      </text>
    </comment>
    <comment ref="AM41" authorId="0" shapeId="0" xr:uid="{00000000-0006-0000-0000-000008000000}">
      <text>
        <r>
          <rPr>
            <b/>
            <sz val="9"/>
            <color indexed="81"/>
            <rFont val="MS P ゴシック"/>
            <family val="3"/>
            <charset val="128"/>
          </rPr>
          <t xml:space="preserve">対象期間を選択
</t>
        </r>
      </text>
    </comment>
    <comment ref="AF47" authorId="0" shapeId="0" xr:uid="{00000000-0006-0000-0000-000009000000}">
      <text>
        <r>
          <rPr>
            <b/>
            <sz val="9"/>
            <color indexed="81"/>
            <rFont val="MS P ゴシック"/>
            <family val="3"/>
            <charset val="128"/>
          </rPr>
          <t>月を超えたもの削除する</t>
        </r>
      </text>
    </comment>
    <comment ref="AM49" authorId="0" shapeId="0" xr:uid="{00000000-0006-0000-0000-00000A000000}">
      <text>
        <r>
          <rPr>
            <b/>
            <sz val="9"/>
            <color indexed="81"/>
            <rFont val="MS P ゴシック"/>
            <family val="3"/>
            <charset val="128"/>
          </rPr>
          <t xml:space="preserve">対象期間を選択
</t>
        </r>
      </text>
    </comment>
    <comment ref="AF55" authorId="0" shapeId="0" xr:uid="{00000000-0006-0000-0000-00000B000000}">
      <text>
        <r>
          <rPr>
            <b/>
            <sz val="9"/>
            <color indexed="81"/>
            <rFont val="MS P ゴシック"/>
            <family val="3"/>
            <charset val="128"/>
          </rPr>
          <t>月を超えたもの削除する</t>
        </r>
      </text>
    </comment>
    <comment ref="AM57" authorId="0" shapeId="0" xr:uid="{00000000-0006-0000-0000-00000C000000}">
      <text>
        <r>
          <rPr>
            <b/>
            <sz val="9"/>
            <color indexed="81"/>
            <rFont val="MS P ゴシック"/>
            <family val="3"/>
            <charset val="128"/>
          </rPr>
          <t xml:space="preserve">対象期間を選択
</t>
        </r>
      </text>
    </comment>
    <comment ref="AF63" authorId="0" shapeId="0" xr:uid="{00000000-0006-0000-0000-00000D000000}">
      <text>
        <r>
          <rPr>
            <b/>
            <sz val="9"/>
            <color indexed="81"/>
            <rFont val="MS P ゴシック"/>
            <family val="3"/>
            <charset val="128"/>
          </rPr>
          <t>月を超えたもの削除する</t>
        </r>
      </text>
    </comment>
    <comment ref="AM65" authorId="0" shapeId="0" xr:uid="{00000000-0006-0000-0000-00000E000000}">
      <text>
        <r>
          <rPr>
            <b/>
            <sz val="9"/>
            <color indexed="81"/>
            <rFont val="MS P ゴシック"/>
            <family val="3"/>
            <charset val="128"/>
          </rPr>
          <t xml:space="preserve">対象期間を選択
</t>
        </r>
      </text>
    </comment>
    <comment ref="AF71" authorId="0" shapeId="0" xr:uid="{00000000-0006-0000-0000-00000F000000}">
      <text>
        <r>
          <rPr>
            <b/>
            <sz val="9"/>
            <color indexed="81"/>
            <rFont val="MS P ゴシック"/>
            <family val="3"/>
            <charset val="128"/>
          </rPr>
          <t>月を超えたもの削除する</t>
        </r>
      </text>
    </comment>
    <comment ref="AM73" authorId="0" shapeId="0" xr:uid="{00000000-0006-0000-0000-000010000000}">
      <text>
        <r>
          <rPr>
            <b/>
            <sz val="9"/>
            <color indexed="81"/>
            <rFont val="MS P ゴシック"/>
            <family val="3"/>
            <charset val="128"/>
          </rPr>
          <t xml:space="preserve">対象期間を選択
</t>
        </r>
      </text>
    </comment>
    <comment ref="AF79" authorId="0" shapeId="0" xr:uid="{00000000-0006-0000-0000-000011000000}">
      <text>
        <r>
          <rPr>
            <b/>
            <sz val="9"/>
            <color indexed="81"/>
            <rFont val="MS P ゴシック"/>
            <family val="3"/>
            <charset val="128"/>
          </rPr>
          <t>月を超えたもの削除する</t>
        </r>
      </text>
    </comment>
    <comment ref="AM81" authorId="0" shapeId="0" xr:uid="{00000000-0006-0000-0000-000012000000}">
      <text>
        <r>
          <rPr>
            <b/>
            <sz val="9"/>
            <color indexed="81"/>
            <rFont val="MS P ゴシック"/>
            <family val="3"/>
            <charset val="128"/>
          </rPr>
          <t xml:space="preserve">対象期間を選択
</t>
        </r>
      </text>
    </comment>
    <comment ref="AF87" authorId="0" shapeId="0" xr:uid="{00000000-0006-0000-0000-000013000000}">
      <text>
        <r>
          <rPr>
            <b/>
            <sz val="9"/>
            <color indexed="81"/>
            <rFont val="MS P ゴシック"/>
            <family val="3"/>
            <charset val="128"/>
          </rPr>
          <t>月を超えたもの削除する</t>
        </r>
      </text>
    </comment>
    <comment ref="AM89" authorId="0" shapeId="0" xr:uid="{00000000-0006-0000-0000-000014000000}">
      <text>
        <r>
          <rPr>
            <b/>
            <sz val="9"/>
            <color indexed="81"/>
            <rFont val="MS P ゴシック"/>
            <family val="3"/>
            <charset val="128"/>
          </rPr>
          <t xml:space="preserve">対象期間を選択
</t>
        </r>
      </text>
    </comment>
    <comment ref="AF95" authorId="0" shapeId="0" xr:uid="{00000000-0006-0000-0000-000015000000}">
      <text>
        <r>
          <rPr>
            <b/>
            <sz val="9"/>
            <color indexed="81"/>
            <rFont val="MS P ゴシック"/>
            <family val="3"/>
            <charset val="128"/>
          </rPr>
          <t>月を超えたもの削除する</t>
        </r>
      </text>
    </comment>
    <comment ref="AM97" authorId="0" shapeId="0" xr:uid="{00000000-0006-0000-0000-000016000000}">
      <text>
        <r>
          <rPr>
            <b/>
            <sz val="9"/>
            <color indexed="81"/>
            <rFont val="MS P ゴシック"/>
            <family val="3"/>
            <charset val="128"/>
          </rPr>
          <t xml:space="preserve">対象期間を選択
</t>
        </r>
      </text>
    </comment>
    <comment ref="AM105" authorId="0" shapeId="0" xr:uid="{00000000-0006-0000-0000-000017000000}">
      <text>
        <r>
          <rPr>
            <b/>
            <sz val="9"/>
            <color indexed="81"/>
            <rFont val="MS P ゴシック"/>
            <family val="3"/>
            <charset val="128"/>
          </rPr>
          <t xml:space="preserve">対象期間を選択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村上 広光</author>
  </authors>
  <commentList>
    <comment ref="C4" authorId="0" shapeId="0" xr:uid="{00000000-0006-0000-0100-000001000000}">
      <text>
        <r>
          <rPr>
            <b/>
            <sz val="9"/>
            <color indexed="81"/>
            <rFont val="MS P ゴシック"/>
            <family val="3"/>
            <charset val="128"/>
          </rPr>
          <t>工事名の記入</t>
        </r>
      </text>
    </comment>
    <comment ref="K6" authorId="0" shapeId="0" xr:uid="{00000000-0006-0000-0100-000002000000}">
      <text>
        <r>
          <rPr>
            <b/>
            <sz val="9"/>
            <color indexed="81"/>
            <rFont val="MS P ゴシック"/>
            <family val="3"/>
            <charset val="128"/>
          </rPr>
          <t>契約工期の記入</t>
        </r>
      </text>
    </comment>
    <comment ref="AF15" authorId="0" shapeId="0" xr:uid="{00000000-0006-0000-0100-000003000000}">
      <text>
        <r>
          <rPr>
            <b/>
            <sz val="9"/>
            <color indexed="81"/>
            <rFont val="MS P ゴシック"/>
            <family val="3"/>
            <charset val="128"/>
          </rPr>
          <t>月を超えたもの削除する</t>
        </r>
      </text>
    </comment>
    <comment ref="AK15" authorId="0" shapeId="0" xr:uid="{00000000-0006-0000-0100-000004000000}">
      <text>
        <r>
          <rPr>
            <b/>
            <sz val="9"/>
            <color indexed="81"/>
            <rFont val="MS P ゴシック"/>
            <family val="3"/>
            <charset val="128"/>
          </rPr>
          <t>西暦を入力</t>
        </r>
      </text>
    </comment>
    <comment ref="AL15" authorId="0" shapeId="0" xr:uid="{00000000-0006-0000-0100-000005000000}">
      <text>
        <r>
          <rPr>
            <b/>
            <sz val="9"/>
            <color indexed="81"/>
            <rFont val="MS P ゴシック"/>
            <family val="3"/>
            <charset val="128"/>
          </rPr>
          <t>月を選択</t>
        </r>
      </text>
    </comment>
    <comment ref="M17" authorId="0" shapeId="0" xr:uid="{00000000-0006-0000-0100-000006000000}">
      <text>
        <r>
          <rPr>
            <b/>
            <sz val="9"/>
            <color indexed="81"/>
            <rFont val="MS P ゴシック"/>
            <family val="3"/>
            <charset val="128"/>
          </rPr>
          <t>工事の着手日を
記入する。</t>
        </r>
      </text>
    </comment>
    <comment ref="AM17" authorId="0" shapeId="0" xr:uid="{00000000-0006-0000-0100-000007000000}">
      <text>
        <r>
          <rPr>
            <b/>
            <sz val="9"/>
            <color indexed="81"/>
            <rFont val="MS P ゴシック"/>
            <family val="3"/>
            <charset val="128"/>
          </rPr>
          <t xml:space="preserve">対象期間を選択
</t>
        </r>
      </text>
    </comment>
    <comment ref="O20" authorId="0" shapeId="0" xr:uid="{00000000-0006-0000-0100-000008000000}">
      <text>
        <r>
          <rPr>
            <b/>
            <sz val="9"/>
            <color indexed="81"/>
            <rFont val="MS P ゴシック"/>
            <family val="3"/>
            <charset val="128"/>
          </rPr>
          <t>休日の計画を
選択する。</t>
        </r>
      </text>
    </comment>
    <comment ref="O21" authorId="0" shapeId="0" xr:uid="{00000000-0006-0000-0100-000009000000}">
      <text>
        <r>
          <rPr>
            <b/>
            <sz val="9"/>
            <color indexed="81"/>
            <rFont val="MS P ゴシック"/>
            <family val="3"/>
            <charset val="128"/>
          </rPr>
          <t>休日を実施場合
選択する。</t>
        </r>
      </text>
    </comment>
    <comment ref="G23" authorId="0" shapeId="0" xr:uid="{00000000-0006-0000-0100-00000A000000}">
      <text>
        <r>
          <rPr>
            <b/>
            <sz val="9"/>
            <color indexed="81"/>
            <rFont val="MS P ゴシック"/>
            <family val="3"/>
            <charset val="128"/>
          </rPr>
          <t>GWは対象期間に含む。</t>
        </r>
      </text>
    </comment>
    <comment ref="AF23" authorId="0" shapeId="0" xr:uid="{00000000-0006-0000-0100-00000B000000}">
      <text>
        <r>
          <rPr>
            <b/>
            <sz val="9"/>
            <color indexed="81"/>
            <rFont val="MS P ゴシック"/>
            <family val="3"/>
            <charset val="128"/>
          </rPr>
          <t>月を超えたもの削除する</t>
        </r>
      </text>
    </comment>
    <comment ref="AM25" authorId="0" shapeId="0" xr:uid="{00000000-0006-0000-0100-00000C000000}">
      <text>
        <r>
          <rPr>
            <b/>
            <sz val="9"/>
            <color indexed="81"/>
            <rFont val="MS P ゴシック"/>
            <family val="3"/>
            <charset val="128"/>
          </rPr>
          <t xml:space="preserve">対象期間を選択
</t>
        </r>
      </text>
    </comment>
    <comment ref="AF31" authorId="0" shapeId="0" xr:uid="{00000000-0006-0000-0100-00000D000000}">
      <text>
        <r>
          <rPr>
            <b/>
            <sz val="9"/>
            <color indexed="81"/>
            <rFont val="MS P ゴシック"/>
            <family val="3"/>
            <charset val="128"/>
          </rPr>
          <t>月を超えたものは削除する</t>
        </r>
      </text>
    </comment>
    <comment ref="O33" authorId="0" shapeId="0" xr:uid="{00000000-0006-0000-0100-00000E000000}">
      <text>
        <r>
          <rPr>
            <b/>
            <sz val="9"/>
            <color indexed="81"/>
            <rFont val="MS P ゴシック"/>
            <family val="3"/>
            <charset val="128"/>
          </rPr>
          <t>一時中止中は対象期間に含まない。</t>
        </r>
      </text>
    </comment>
    <comment ref="AM33" authorId="0" shapeId="0" xr:uid="{00000000-0006-0000-0100-00000F000000}">
      <text>
        <r>
          <rPr>
            <b/>
            <sz val="9"/>
            <color indexed="81"/>
            <rFont val="MS P ゴシック"/>
            <family val="3"/>
            <charset val="128"/>
          </rPr>
          <t xml:space="preserve">対象期間を選択
</t>
        </r>
      </text>
    </comment>
    <comment ref="AF39" authorId="0" shapeId="0" xr:uid="{00000000-0006-0000-0100-000010000000}">
      <text>
        <r>
          <rPr>
            <b/>
            <sz val="9"/>
            <color indexed="81"/>
            <rFont val="MS P ゴシック"/>
            <family val="3"/>
            <charset val="128"/>
          </rPr>
          <t>月を超えたもの削除する</t>
        </r>
      </text>
    </comment>
    <comment ref="AM41" authorId="0" shapeId="0" xr:uid="{00000000-0006-0000-0100-000011000000}">
      <text>
        <r>
          <rPr>
            <b/>
            <sz val="9"/>
            <color indexed="81"/>
            <rFont val="MS P ゴシック"/>
            <family val="3"/>
            <charset val="128"/>
          </rPr>
          <t xml:space="preserve">対象期間を選択
</t>
        </r>
      </text>
    </comment>
    <comment ref="AF47" authorId="0" shapeId="0" xr:uid="{00000000-0006-0000-0100-000012000000}">
      <text>
        <r>
          <rPr>
            <b/>
            <sz val="9"/>
            <color indexed="81"/>
            <rFont val="MS P ゴシック"/>
            <family val="3"/>
            <charset val="128"/>
          </rPr>
          <t>月を超えたもの削除する</t>
        </r>
      </text>
    </comment>
    <comment ref="P49" authorId="0" shapeId="0" xr:uid="{00000000-0006-0000-0100-000013000000}">
      <text>
        <r>
          <rPr>
            <b/>
            <sz val="9"/>
            <color indexed="81"/>
            <rFont val="MS P ゴシック"/>
            <family val="3"/>
            <charset val="128"/>
          </rPr>
          <t>夏季休暇は対象期間に含まない。</t>
        </r>
      </text>
    </comment>
    <comment ref="AM49" authorId="0" shapeId="0" xr:uid="{00000000-0006-0000-0100-000014000000}">
      <text>
        <r>
          <rPr>
            <b/>
            <sz val="9"/>
            <color indexed="81"/>
            <rFont val="MS P ゴシック"/>
            <family val="3"/>
            <charset val="128"/>
          </rPr>
          <t xml:space="preserve">対象期間を選択
</t>
        </r>
      </text>
    </comment>
    <comment ref="AF55" authorId="0" shapeId="0" xr:uid="{00000000-0006-0000-0100-000015000000}">
      <text>
        <r>
          <rPr>
            <b/>
            <sz val="9"/>
            <color indexed="81"/>
            <rFont val="MS P ゴシック"/>
            <family val="3"/>
            <charset val="128"/>
          </rPr>
          <t>月を超えたもの削除する</t>
        </r>
      </text>
    </comment>
    <comment ref="AM57" authorId="0" shapeId="0" xr:uid="{00000000-0006-0000-0100-000016000000}">
      <text>
        <r>
          <rPr>
            <b/>
            <sz val="9"/>
            <color indexed="81"/>
            <rFont val="MS P ゴシック"/>
            <family val="3"/>
            <charset val="128"/>
          </rPr>
          <t xml:space="preserve">対象期間を選択
</t>
        </r>
      </text>
    </comment>
    <comment ref="AF63" authorId="0" shapeId="0" xr:uid="{00000000-0006-0000-0100-000017000000}">
      <text>
        <r>
          <rPr>
            <b/>
            <sz val="9"/>
            <color indexed="81"/>
            <rFont val="MS P ゴシック"/>
            <family val="3"/>
            <charset val="128"/>
          </rPr>
          <t>月を超えたもの削除する</t>
        </r>
      </text>
    </comment>
    <comment ref="AM65" authorId="0" shapeId="0" xr:uid="{00000000-0006-0000-0100-000018000000}">
      <text>
        <r>
          <rPr>
            <b/>
            <sz val="9"/>
            <color indexed="81"/>
            <rFont val="MS P ゴシック"/>
            <family val="3"/>
            <charset val="128"/>
          </rPr>
          <t xml:space="preserve">対象期間を選択
</t>
        </r>
      </text>
    </comment>
    <comment ref="AF71" authorId="0" shapeId="0" xr:uid="{00000000-0006-0000-0100-000019000000}">
      <text>
        <r>
          <rPr>
            <b/>
            <sz val="9"/>
            <color indexed="81"/>
            <rFont val="MS P ゴシック"/>
            <family val="3"/>
            <charset val="128"/>
          </rPr>
          <t>月を超えたもの削除する</t>
        </r>
      </text>
    </comment>
    <comment ref="AM73" authorId="0" shapeId="0" xr:uid="{00000000-0006-0000-0100-00001A000000}">
      <text>
        <r>
          <rPr>
            <b/>
            <sz val="9"/>
            <color indexed="81"/>
            <rFont val="MS P ゴシック"/>
            <family val="3"/>
            <charset val="128"/>
          </rPr>
          <t xml:space="preserve">対象期間を選択
</t>
        </r>
      </text>
    </comment>
    <comment ref="AF79" authorId="0" shapeId="0" xr:uid="{00000000-0006-0000-0100-00001B000000}">
      <text>
        <r>
          <rPr>
            <b/>
            <sz val="9"/>
            <color indexed="81"/>
            <rFont val="MS P ゴシック"/>
            <family val="3"/>
            <charset val="128"/>
          </rPr>
          <t>月を超えたもの削除する</t>
        </r>
      </text>
    </comment>
    <comment ref="AF81" authorId="0" shapeId="0" xr:uid="{00000000-0006-0000-0100-00001C000000}">
      <text>
        <r>
          <rPr>
            <b/>
            <sz val="9"/>
            <color indexed="81"/>
            <rFont val="MS P ゴシック"/>
            <family val="3"/>
            <charset val="128"/>
          </rPr>
          <t>年末年始は対象期間に含まない。</t>
        </r>
      </text>
    </comment>
    <comment ref="AM81" authorId="0" shapeId="0" xr:uid="{00000000-0006-0000-0100-00001D000000}">
      <text>
        <r>
          <rPr>
            <b/>
            <sz val="9"/>
            <color indexed="81"/>
            <rFont val="MS P ゴシック"/>
            <family val="3"/>
            <charset val="128"/>
          </rPr>
          <t xml:space="preserve">対象期間を選択
</t>
        </r>
      </text>
    </comment>
    <comment ref="AF87" authorId="0" shapeId="0" xr:uid="{00000000-0006-0000-0100-00001E000000}">
      <text>
        <r>
          <rPr>
            <b/>
            <sz val="9"/>
            <color indexed="81"/>
            <rFont val="MS P ゴシック"/>
            <family val="3"/>
            <charset val="128"/>
          </rPr>
          <t>月を超えたもの削除する</t>
        </r>
      </text>
    </comment>
    <comment ref="AM89" authorId="0" shapeId="0" xr:uid="{00000000-0006-0000-0100-00001F000000}">
      <text>
        <r>
          <rPr>
            <b/>
            <sz val="9"/>
            <color indexed="81"/>
            <rFont val="MS P ゴシック"/>
            <family val="3"/>
            <charset val="128"/>
          </rPr>
          <t xml:space="preserve">対象期間を選択
</t>
        </r>
      </text>
    </comment>
    <comment ref="AF95" authorId="0" shapeId="0" xr:uid="{00000000-0006-0000-0100-000020000000}">
      <text>
        <r>
          <rPr>
            <b/>
            <sz val="9"/>
            <color indexed="81"/>
            <rFont val="MS P ゴシック"/>
            <family val="3"/>
            <charset val="128"/>
          </rPr>
          <t>月を超えたもの削除する</t>
        </r>
      </text>
    </comment>
    <comment ref="AM97" authorId="0" shapeId="0" xr:uid="{00000000-0006-0000-0100-000021000000}">
      <text>
        <r>
          <rPr>
            <b/>
            <sz val="9"/>
            <color indexed="81"/>
            <rFont val="MS P ゴシック"/>
            <family val="3"/>
            <charset val="128"/>
          </rPr>
          <t xml:space="preserve">対象期間を選択
</t>
        </r>
      </text>
    </comment>
    <comment ref="H105" authorId="0" shapeId="0" xr:uid="{00000000-0006-0000-0100-000022000000}">
      <text>
        <r>
          <rPr>
            <b/>
            <sz val="9"/>
            <color indexed="81"/>
            <rFont val="MS P ゴシック"/>
            <family val="3"/>
            <charset val="128"/>
          </rPr>
          <t>工事の完成日を入力</t>
        </r>
      </text>
    </comment>
    <comment ref="AM105" authorId="0" shapeId="0" xr:uid="{00000000-0006-0000-0100-000023000000}">
      <text>
        <r>
          <rPr>
            <b/>
            <sz val="9"/>
            <color indexed="81"/>
            <rFont val="MS P ゴシック"/>
            <family val="3"/>
            <charset val="128"/>
          </rPr>
          <t xml:space="preserve">対象期間を選択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村上 広光</author>
  </authors>
  <commentList>
    <comment ref="C4" authorId="0" shapeId="0" xr:uid="{00000000-0006-0000-0200-000001000000}">
      <text>
        <r>
          <rPr>
            <b/>
            <sz val="9"/>
            <color indexed="81"/>
            <rFont val="MS P ゴシック"/>
            <family val="3"/>
            <charset val="128"/>
          </rPr>
          <t>工事名の記入</t>
        </r>
      </text>
    </comment>
    <comment ref="K6" authorId="0" shapeId="0" xr:uid="{00000000-0006-0000-0200-000002000000}">
      <text>
        <r>
          <rPr>
            <b/>
            <sz val="9"/>
            <color indexed="81"/>
            <rFont val="MS P ゴシック"/>
            <family val="3"/>
            <charset val="128"/>
          </rPr>
          <t>契約工期の記入</t>
        </r>
      </text>
    </comment>
    <comment ref="AF15" authorId="0" shapeId="0" xr:uid="{00000000-0006-0000-0200-000003000000}">
      <text>
        <r>
          <rPr>
            <b/>
            <sz val="9"/>
            <color indexed="81"/>
            <rFont val="MS P ゴシック"/>
            <family val="3"/>
            <charset val="128"/>
          </rPr>
          <t>月を超えたもの削除する</t>
        </r>
      </text>
    </comment>
    <comment ref="M17" authorId="0" shapeId="0" xr:uid="{00000000-0006-0000-0200-000004000000}">
      <text>
        <r>
          <rPr>
            <b/>
            <sz val="9"/>
            <color indexed="81"/>
            <rFont val="MS P ゴシック"/>
            <family val="3"/>
            <charset val="128"/>
          </rPr>
          <t>工事の着手日を
記入する。</t>
        </r>
      </text>
    </comment>
    <comment ref="AM17" authorId="0" shapeId="0" xr:uid="{00000000-0006-0000-0200-000005000000}">
      <text>
        <r>
          <rPr>
            <b/>
            <sz val="9"/>
            <color indexed="81"/>
            <rFont val="MS P ゴシック"/>
            <family val="3"/>
            <charset val="128"/>
          </rPr>
          <t xml:space="preserve">対象期間を選択
</t>
        </r>
      </text>
    </comment>
    <comment ref="O20" authorId="0" shapeId="0" xr:uid="{00000000-0006-0000-0200-000006000000}">
      <text>
        <r>
          <rPr>
            <b/>
            <sz val="9"/>
            <color indexed="81"/>
            <rFont val="MS P ゴシック"/>
            <family val="3"/>
            <charset val="128"/>
          </rPr>
          <t>休日の計画を
選択する。</t>
        </r>
      </text>
    </comment>
    <comment ref="O21" authorId="0" shapeId="0" xr:uid="{00000000-0006-0000-0200-000007000000}">
      <text>
        <r>
          <rPr>
            <b/>
            <sz val="9"/>
            <color indexed="81"/>
            <rFont val="MS P ゴシック"/>
            <family val="3"/>
            <charset val="128"/>
          </rPr>
          <t>休日を実施場合
選択する。</t>
        </r>
      </text>
    </comment>
    <comment ref="G23" authorId="0" shapeId="0" xr:uid="{00000000-0006-0000-0200-000008000000}">
      <text>
        <r>
          <rPr>
            <b/>
            <sz val="9"/>
            <color indexed="81"/>
            <rFont val="MS P ゴシック"/>
            <family val="3"/>
            <charset val="128"/>
          </rPr>
          <t>GWは対象期間に含む。</t>
        </r>
      </text>
    </comment>
    <comment ref="AF23" authorId="0" shapeId="0" xr:uid="{00000000-0006-0000-0200-000009000000}">
      <text>
        <r>
          <rPr>
            <b/>
            <sz val="9"/>
            <color indexed="81"/>
            <rFont val="MS P ゴシック"/>
            <family val="3"/>
            <charset val="128"/>
          </rPr>
          <t>月を超えたもの削除する</t>
        </r>
      </text>
    </comment>
    <comment ref="AM25" authorId="0" shapeId="0" xr:uid="{00000000-0006-0000-0200-00000A000000}">
      <text>
        <r>
          <rPr>
            <b/>
            <sz val="9"/>
            <color indexed="81"/>
            <rFont val="MS P ゴシック"/>
            <family val="3"/>
            <charset val="128"/>
          </rPr>
          <t xml:space="preserve">対象期間を選択
</t>
        </r>
      </text>
    </comment>
    <comment ref="AF31" authorId="0" shapeId="0" xr:uid="{00000000-0006-0000-0200-00000B000000}">
      <text>
        <r>
          <rPr>
            <b/>
            <sz val="9"/>
            <color indexed="81"/>
            <rFont val="MS P ゴシック"/>
            <family val="3"/>
            <charset val="128"/>
          </rPr>
          <t>月を超えたものは削除する</t>
        </r>
      </text>
    </comment>
    <comment ref="O33" authorId="0" shapeId="0" xr:uid="{00000000-0006-0000-0200-00000C000000}">
      <text>
        <r>
          <rPr>
            <b/>
            <sz val="9"/>
            <color indexed="81"/>
            <rFont val="MS P ゴシック"/>
            <family val="3"/>
            <charset val="128"/>
          </rPr>
          <t>一時中止中は対象期間に含まない。</t>
        </r>
      </text>
    </comment>
    <comment ref="AM33" authorId="0" shapeId="0" xr:uid="{00000000-0006-0000-0200-00000D000000}">
      <text>
        <r>
          <rPr>
            <b/>
            <sz val="9"/>
            <color indexed="81"/>
            <rFont val="MS P ゴシック"/>
            <family val="3"/>
            <charset val="128"/>
          </rPr>
          <t xml:space="preserve">対象期間を選択
</t>
        </r>
      </text>
    </comment>
    <comment ref="AF39" authorId="0" shapeId="0" xr:uid="{00000000-0006-0000-0200-00000E000000}">
      <text>
        <r>
          <rPr>
            <b/>
            <sz val="9"/>
            <color indexed="81"/>
            <rFont val="MS P ゴシック"/>
            <family val="3"/>
            <charset val="128"/>
          </rPr>
          <t>月を超えたもの削除する</t>
        </r>
      </text>
    </comment>
    <comment ref="AM41" authorId="0" shapeId="0" xr:uid="{00000000-0006-0000-0200-00000F000000}">
      <text>
        <r>
          <rPr>
            <b/>
            <sz val="9"/>
            <color indexed="81"/>
            <rFont val="MS P ゴシック"/>
            <family val="3"/>
            <charset val="128"/>
          </rPr>
          <t xml:space="preserve">対象期間を選択
</t>
        </r>
      </text>
    </comment>
    <comment ref="AF47" authorId="0" shapeId="0" xr:uid="{00000000-0006-0000-0200-000010000000}">
      <text>
        <r>
          <rPr>
            <b/>
            <sz val="9"/>
            <color indexed="81"/>
            <rFont val="MS P ゴシック"/>
            <family val="3"/>
            <charset val="128"/>
          </rPr>
          <t>月を超えたもの削除する</t>
        </r>
      </text>
    </comment>
    <comment ref="P49" authorId="0" shapeId="0" xr:uid="{00000000-0006-0000-0200-000011000000}">
      <text>
        <r>
          <rPr>
            <b/>
            <sz val="9"/>
            <color indexed="81"/>
            <rFont val="MS P ゴシック"/>
            <family val="3"/>
            <charset val="128"/>
          </rPr>
          <t>夏季休暇は対象期間に含まない。</t>
        </r>
      </text>
    </comment>
    <comment ref="AM49" authorId="0" shapeId="0" xr:uid="{00000000-0006-0000-0200-000012000000}">
      <text>
        <r>
          <rPr>
            <b/>
            <sz val="9"/>
            <color indexed="81"/>
            <rFont val="MS P ゴシック"/>
            <family val="3"/>
            <charset val="128"/>
          </rPr>
          <t xml:space="preserve">対象期間を選択
</t>
        </r>
      </text>
    </comment>
    <comment ref="AF55" authorId="0" shapeId="0" xr:uid="{00000000-0006-0000-0200-000013000000}">
      <text>
        <r>
          <rPr>
            <b/>
            <sz val="9"/>
            <color indexed="81"/>
            <rFont val="MS P ゴシック"/>
            <family val="3"/>
            <charset val="128"/>
          </rPr>
          <t>月を超えたもの削除する</t>
        </r>
      </text>
    </comment>
    <comment ref="AM57" authorId="0" shapeId="0" xr:uid="{00000000-0006-0000-0200-000014000000}">
      <text>
        <r>
          <rPr>
            <b/>
            <sz val="9"/>
            <color indexed="81"/>
            <rFont val="MS P ゴシック"/>
            <family val="3"/>
            <charset val="128"/>
          </rPr>
          <t xml:space="preserve">対象期間を選択
</t>
        </r>
      </text>
    </comment>
    <comment ref="AF63" authorId="0" shapeId="0" xr:uid="{00000000-0006-0000-0200-000015000000}">
      <text>
        <r>
          <rPr>
            <b/>
            <sz val="9"/>
            <color indexed="81"/>
            <rFont val="MS P ゴシック"/>
            <family val="3"/>
            <charset val="128"/>
          </rPr>
          <t>月を超えたもの削除する</t>
        </r>
      </text>
    </comment>
    <comment ref="AM65" authorId="0" shapeId="0" xr:uid="{00000000-0006-0000-0200-000016000000}">
      <text>
        <r>
          <rPr>
            <b/>
            <sz val="9"/>
            <color indexed="81"/>
            <rFont val="MS P ゴシック"/>
            <family val="3"/>
            <charset val="128"/>
          </rPr>
          <t xml:space="preserve">対象期間を選択
</t>
        </r>
      </text>
    </comment>
    <comment ref="AF71" authorId="0" shapeId="0" xr:uid="{00000000-0006-0000-0200-000017000000}">
      <text>
        <r>
          <rPr>
            <b/>
            <sz val="9"/>
            <color indexed="81"/>
            <rFont val="MS P ゴシック"/>
            <family val="3"/>
            <charset val="128"/>
          </rPr>
          <t>月を超えたもの削除する</t>
        </r>
      </text>
    </comment>
    <comment ref="AM73" authorId="0" shapeId="0" xr:uid="{00000000-0006-0000-0200-000018000000}">
      <text>
        <r>
          <rPr>
            <b/>
            <sz val="9"/>
            <color indexed="81"/>
            <rFont val="MS P ゴシック"/>
            <family val="3"/>
            <charset val="128"/>
          </rPr>
          <t xml:space="preserve">対象期間を選択
</t>
        </r>
      </text>
    </comment>
    <comment ref="AF79" authorId="0" shapeId="0" xr:uid="{00000000-0006-0000-0200-000019000000}">
      <text>
        <r>
          <rPr>
            <b/>
            <sz val="9"/>
            <color indexed="81"/>
            <rFont val="MS P ゴシック"/>
            <family val="3"/>
            <charset val="128"/>
          </rPr>
          <t>月を超えたもの削除する</t>
        </r>
      </text>
    </comment>
    <comment ref="AF81" authorId="0" shapeId="0" xr:uid="{00000000-0006-0000-0200-00001A000000}">
      <text>
        <r>
          <rPr>
            <b/>
            <sz val="9"/>
            <color indexed="81"/>
            <rFont val="MS P ゴシック"/>
            <family val="3"/>
            <charset val="128"/>
          </rPr>
          <t>年末年始は対象期間に含まない。</t>
        </r>
      </text>
    </comment>
    <comment ref="AM81" authorId="0" shapeId="0" xr:uid="{00000000-0006-0000-0200-00001B000000}">
      <text>
        <r>
          <rPr>
            <b/>
            <sz val="9"/>
            <color indexed="81"/>
            <rFont val="MS P ゴシック"/>
            <family val="3"/>
            <charset val="128"/>
          </rPr>
          <t xml:space="preserve">対象期間を選択
</t>
        </r>
      </text>
    </comment>
    <comment ref="AF87" authorId="0" shapeId="0" xr:uid="{00000000-0006-0000-0200-00001C000000}">
      <text>
        <r>
          <rPr>
            <b/>
            <sz val="9"/>
            <color indexed="81"/>
            <rFont val="MS P ゴシック"/>
            <family val="3"/>
            <charset val="128"/>
          </rPr>
          <t>月を超えたもの削除する</t>
        </r>
      </text>
    </comment>
    <comment ref="AM89" authorId="0" shapeId="0" xr:uid="{00000000-0006-0000-0200-00001D000000}">
      <text>
        <r>
          <rPr>
            <b/>
            <sz val="9"/>
            <color indexed="81"/>
            <rFont val="MS P ゴシック"/>
            <family val="3"/>
            <charset val="128"/>
          </rPr>
          <t xml:space="preserve">対象期間を選択
</t>
        </r>
      </text>
    </comment>
    <comment ref="AF95" authorId="0" shapeId="0" xr:uid="{00000000-0006-0000-0200-00001E000000}">
      <text>
        <r>
          <rPr>
            <b/>
            <sz val="9"/>
            <color indexed="81"/>
            <rFont val="MS P ゴシック"/>
            <family val="3"/>
            <charset val="128"/>
          </rPr>
          <t>月を超えたもの削除する</t>
        </r>
      </text>
    </comment>
    <comment ref="AM97" authorId="0" shapeId="0" xr:uid="{00000000-0006-0000-0200-00001F000000}">
      <text>
        <r>
          <rPr>
            <b/>
            <sz val="9"/>
            <color indexed="81"/>
            <rFont val="MS P ゴシック"/>
            <family val="3"/>
            <charset val="128"/>
          </rPr>
          <t xml:space="preserve">対象期間を選択
</t>
        </r>
      </text>
    </comment>
    <comment ref="H105" authorId="0" shapeId="0" xr:uid="{00000000-0006-0000-0200-000020000000}">
      <text>
        <r>
          <rPr>
            <b/>
            <sz val="9"/>
            <color indexed="81"/>
            <rFont val="MS P ゴシック"/>
            <family val="3"/>
            <charset val="128"/>
          </rPr>
          <t>工事の完成日を入力</t>
        </r>
      </text>
    </comment>
    <comment ref="AM105" authorId="0" shapeId="0" xr:uid="{00000000-0006-0000-0200-000021000000}">
      <text>
        <r>
          <rPr>
            <b/>
            <sz val="9"/>
            <color indexed="81"/>
            <rFont val="MS P ゴシック"/>
            <family val="3"/>
            <charset val="128"/>
          </rPr>
          <t xml:space="preserve">対象期間を選択
</t>
        </r>
      </text>
    </comment>
  </commentList>
</comments>
</file>

<file path=xl/sharedStrings.xml><?xml version="1.0" encoding="utf-8"?>
<sst xmlns="http://schemas.openxmlformats.org/spreadsheetml/2006/main" count="1272" uniqueCount="99">
  <si>
    <t>工事名</t>
    <rPh sb="0" eb="3">
      <t>コウジメイ</t>
    </rPh>
    <phoneticPr fontId="2"/>
  </si>
  <si>
    <t>〇〇〇〇〇〇〇〇〇〇〇〇〇〇〇〇〇〇〇〇〇〇〇〇工事</t>
    <rPh sb="24" eb="26">
      <t>コウジ</t>
    </rPh>
    <phoneticPr fontId="2"/>
  </si>
  <si>
    <t>対象</t>
    <rPh sb="0" eb="2">
      <t>タイショウ</t>
    </rPh>
    <phoneticPr fontId="2"/>
  </si>
  <si>
    <t>閉所</t>
    <rPh sb="0" eb="2">
      <t>ヘイショ</t>
    </rPh>
    <phoneticPr fontId="2"/>
  </si>
  <si>
    <t>閉所率</t>
    <rPh sb="0" eb="3">
      <t>ヘイショリツ</t>
    </rPh>
    <phoneticPr fontId="2"/>
  </si>
  <si>
    <t>期間</t>
    <rPh sb="0" eb="2">
      <t>キカン</t>
    </rPh>
    <phoneticPr fontId="2"/>
  </si>
  <si>
    <t>日数</t>
    <rPh sb="0" eb="2">
      <t>ニッスウ</t>
    </rPh>
    <phoneticPr fontId="2"/>
  </si>
  <si>
    <t>契約工期</t>
    <rPh sb="0" eb="2">
      <t>ケイヤク</t>
    </rPh>
    <rPh sb="2" eb="4">
      <t>コウキ</t>
    </rPh>
    <phoneticPr fontId="2"/>
  </si>
  <si>
    <t>～</t>
    <phoneticPr fontId="2"/>
  </si>
  <si>
    <t>計画</t>
    <rPh sb="0" eb="2">
      <t>ケイカク</t>
    </rPh>
    <phoneticPr fontId="2"/>
  </si>
  <si>
    <t>実施</t>
    <rPh sb="0" eb="2">
      <t>ジッシ</t>
    </rPh>
    <phoneticPr fontId="2"/>
  </si>
  <si>
    <t>現場閉所</t>
    <rPh sb="0" eb="2">
      <t>ゲンバ</t>
    </rPh>
    <rPh sb="2" eb="4">
      <t>ヘイショ</t>
    </rPh>
    <phoneticPr fontId="2"/>
  </si>
  <si>
    <t>対象</t>
    <phoneticPr fontId="2"/>
  </si>
  <si>
    <t>現場閉所</t>
    <rPh sb="0" eb="4">
      <t>ゲンバヘイショ</t>
    </rPh>
    <phoneticPr fontId="2"/>
  </si>
  <si>
    <t>累計</t>
    <rPh sb="0" eb="2">
      <t>ルイケイ</t>
    </rPh>
    <phoneticPr fontId="2"/>
  </si>
  <si>
    <t>割合</t>
    <rPh sb="0" eb="2">
      <t>ワリアイ</t>
    </rPh>
    <phoneticPr fontId="2"/>
  </si>
  <si>
    <t>週休２日必要休日取得数</t>
    <rPh sb="0" eb="2">
      <t>シュウキュウ</t>
    </rPh>
    <rPh sb="3" eb="4">
      <t>ニチ</t>
    </rPh>
    <rPh sb="4" eb="6">
      <t>ヒツヨウ</t>
    </rPh>
    <rPh sb="6" eb="8">
      <t>キュウジツ</t>
    </rPh>
    <rPh sb="8" eb="11">
      <t>シュトクスウ</t>
    </rPh>
    <phoneticPr fontId="2"/>
  </si>
  <si>
    <t>≧</t>
    <phoneticPr fontId="2"/>
  </si>
  <si>
    <t>→</t>
    <phoneticPr fontId="2"/>
  </si>
  <si>
    <t>4週8休達成</t>
    <rPh sb="1" eb="2">
      <t>シュウ</t>
    </rPh>
    <rPh sb="3" eb="4">
      <t>キュウ</t>
    </rPh>
    <rPh sb="4" eb="6">
      <t>タッセイ</t>
    </rPh>
    <phoneticPr fontId="2"/>
  </si>
  <si>
    <t>28.5%以上：4週8休</t>
    <rPh sb="5" eb="7">
      <t>イジョウ</t>
    </rPh>
    <rPh sb="9" eb="10">
      <t>シュウ</t>
    </rPh>
    <rPh sb="11" eb="12">
      <t>キュウ</t>
    </rPh>
    <phoneticPr fontId="2"/>
  </si>
  <si>
    <t>28.5%以上：4週8休</t>
  </si>
  <si>
    <t>÷</t>
    <phoneticPr fontId="2"/>
  </si>
  <si>
    <t>＝</t>
  </si>
  <si>
    <t>4週7休達成</t>
    <rPh sb="1" eb="2">
      <t>シュウ</t>
    </rPh>
    <rPh sb="3" eb="4">
      <t>キュウ</t>
    </rPh>
    <rPh sb="4" eb="6">
      <t>タッセイ</t>
    </rPh>
    <phoneticPr fontId="2"/>
  </si>
  <si>
    <t>25.0%以上：4週7休</t>
    <rPh sb="5" eb="7">
      <t>イジョウ</t>
    </rPh>
    <rPh sb="9" eb="10">
      <t>シュウ</t>
    </rPh>
    <rPh sb="11" eb="12">
      <t>キュウ</t>
    </rPh>
    <phoneticPr fontId="2"/>
  </si>
  <si>
    <t>25.0%以上：4週7休</t>
  </si>
  <si>
    <t>4週6休達成</t>
    <rPh sb="1" eb="2">
      <t>シュウ</t>
    </rPh>
    <rPh sb="3" eb="4">
      <t>キュウ</t>
    </rPh>
    <rPh sb="4" eb="6">
      <t>タッセイ</t>
    </rPh>
    <phoneticPr fontId="2"/>
  </si>
  <si>
    <t>21.4%以上：4週6休</t>
    <rPh sb="5" eb="7">
      <t>イジョウ</t>
    </rPh>
    <rPh sb="9" eb="10">
      <t>シュウ</t>
    </rPh>
    <rPh sb="11" eb="12">
      <t>キュウ</t>
    </rPh>
    <phoneticPr fontId="2"/>
  </si>
  <si>
    <t>21.4%以上：4週6休</t>
  </si>
  <si>
    <t>　</t>
    <phoneticPr fontId="2"/>
  </si>
  <si>
    <t>日</t>
    <rPh sb="0" eb="1">
      <t>ヒ</t>
    </rPh>
    <phoneticPr fontId="2"/>
  </si>
  <si>
    <t>現場閉所計</t>
    <rPh sb="0" eb="2">
      <t>ゲンバ</t>
    </rPh>
    <rPh sb="2" eb="4">
      <t>ヘイショ</t>
    </rPh>
    <rPh sb="4" eb="5">
      <t>ケイ</t>
    </rPh>
    <phoneticPr fontId="2"/>
  </si>
  <si>
    <t>現場閉所累計</t>
    <rPh sb="0" eb="2">
      <t>ゲンバ</t>
    </rPh>
    <rPh sb="2" eb="4">
      <t>ヘイショ</t>
    </rPh>
    <rPh sb="4" eb="5">
      <t>ルイ</t>
    </rPh>
    <rPh sb="5" eb="6">
      <t>ケイ</t>
    </rPh>
    <phoneticPr fontId="2"/>
  </si>
  <si>
    <t>昭和の日</t>
  </si>
  <si>
    <t>土</t>
  </si>
  <si>
    <t>曜日</t>
    <rPh sb="0" eb="2">
      <t>ヨウビ</t>
    </rPh>
    <phoneticPr fontId="2"/>
  </si>
  <si>
    <t>憲法記念日</t>
  </si>
  <si>
    <t>水</t>
  </si>
  <si>
    <t>行事</t>
    <rPh sb="0" eb="2">
      <t>ギョウジ</t>
    </rPh>
    <phoneticPr fontId="2"/>
  </si>
  <si>
    <t>対象期間</t>
    <rPh sb="0" eb="2">
      <t>タイショウ</t>
    </rPh>
    <rPh sb="2" eb="4">
      <t>キカン</t>
    </rPh>
    <phoneticPr fontId="2"/>
  </si>
  <si>
    <t>みどりの日</t>
  </si>
  <si>
    <t>木</t>
  </si>
  <si>
    <t>閉所日数(計画)</t>
    <rPh sb="0" eb="2">
      <t>ヘイショ</t>
    </rPh>
    <rPh sb="2" eb="4">
      <t>ニッスウ</t>
    </rPh>
    <rPh sb="5" eb="7">
      <t>ケイカク</t>
    </rPh>
    <phoneticPr fontId="2"/>
  </si>
  <si>
    <t>閉所日数(実施)</t>
    <rPh sb="0" eb="2">
      <t>ヘイショ</t>
    </rPh>
    <rPh sb="2" eb="4">
      <t>ニッスウ</t>
    </rPh>
    <rPh sb="5" eb="7">
      <t>ジッシ</t>
    </rPh>
    <phoneticPr fontId="2"/>
  </si>
  <si>
    <t>計画率</t>
    <rPh sb="0" eb="2">
      <t>ケイカク</t>
    </rPh>
    <rPh sb="2" eb="3">
      <t>リツ</t>
    </rPh>
    <phoneticPr fontId="2"/>
  </si>
  <si>
    <t>こどもの日</t>
  </si>
  <si>
    <t>金</t>
  </si>
  <si>
    <t>現場閉所率</t>
    <rPh sb="0" eb="2">
      <t>ゲンバ</t>
    </rPh>
    <rPh sb="2" eb="4">
      <t>ヘイショ</t>
    </rPh>
    <rPh sb="4" eb="5">
      <t>リツ</t>
    </rPh>
    <phoneticPr fontId="2"/>
  </si>
  <si>
    <t>海の日</t>
  </si>
  <si>
    <t>月</t>
  </si>
  <si>
    <t>山の日</t>
  </si>
  <si>
    <t>敬老の日</t>
  </si>
  <si>
    <t>秋分の日</t>
  </si>
  <si>
    <t>スポーツの日</t>
  </si>
  <si>
    <t>文化の日</t>
  </si>
  <si>
    <t>勤労感謝の日</t>
  </si>
  <si>
    <t>元日</t>
  </si>
  <si>
    <t>成人の日</t>
  </si>
  <si>
    <t>建国記念の日</t>
  </si>
  <si>
    <t>日</t>
  </si>
  <si>
    <t>振替休日</t>
  </si>
  <si>
    <t>天皇誕生日</t>
  </si>
  <si>
    <t>春分の日</t>
  </si>
  <si>
    <t>火</t>
  </si>
  <si>
    <t>年始</t>
    <rPh sb="0" eb="2">
      <t>ネンシ</t>
    </rPh>
    <phoneticPr fontId="2"/>
  </si>
  <si>
    <t>土</t>
    <phoneticPr fontId="2"/>
  </si>
  <si>
    <t>日</t>
    <phoneticPr fontId="2"/>
  </si>
  <si>
    <t>年末</t>
    <rPh sb="0" eb="2">
      <t>ネンマツ</t>
    </rPh>
    <phoneticPr fontId="2"/>
  </si>
  <si>
    <t>年末</t>
    <rPh sb="0" eb="1">
      <t>ネン</t>
    </rPh>
    <rPh sb="1" eb="2">
      <t>マツ</t>
    </rPh>
    <phoneticPr fontId="2"/>
  </si>
  <si>
    <t>月</t>
    <phoneticPr fontId="2"/>
  </si>
  <si>
    <t>火</t>
    <phoneticPr fontId="2"/>
  </si>
  <si>
    <t>年始</t>
    <rPh sb="0" eb="2">
      <t>ネンシ</t>
    </rPh>
    <phoneticPr fontId="2"/>
  </si>
  <si>
    <t>年末</t>
    <rPh sb="0" eb="2">
      <t>ネンマツ</t>
    </rPh>
    <phoneticPr fontId="2"/>
  </si>
  <si>
    <t>夏季休暇</t>
    <rPh sb="0" eb="2">
      <t>カキ</t>
    </rPh>
    <rPh sb="2" eb="4">
      <t>キュウカ</t>
    </rPh>
    <phoneticPr fontId="2"/>
  </si>
  <si>
    <t>夏季休暇</t>
    <rPh sb="0" eb="4">
      <t>カキキュウカ</t>
    </rPh>
    <phoneticPr fontId="2"/>
  </si>
  <si>
    <t>着手日</t>
    <rPh sb="0" eb="2">
      <t>チャクシュ</t>
    </rPh>
    <rPh sb="2" eb="3">
      <t>ビ</t>
    </rPh>
    <phoneticPr fontId="2"/>
  </si>
  <si>
    <t>閉所残日数</t>
    <rPh sb="0" eb="2">
      <t>ヘイショ</t>
    </rPh>
    <rPh sb="2" eb="3">
      <t>ノコ</t>
    </rPh>
    <rPh sb="3" eb="4">
      <t>ニチ</t>
    </rPh>
    <rPh sb="4" eb="5">
      <t>スウ</t>
    </rPh>
    <phoneticPr fontId="2"/>
  </si>
  <si>
    <t>着手日</t>
    <rPh sb="0" eb="3">
      <t>チャクシュビ</t>
    </rPh>
    <phoneticPr fontId="2"/>
  </si>
  <si>
    <t>○</t>
  </si>
  <si>
    <t>●</t>
  </si>
  <si>
    <t>完成日</t>
    <rPh sb="0" eb="2">
      <t>カンセイ</t>
    </rPh>
    <rPh sb="2" eb="3">
      <t>ビ</t>
    </rPh>
    <phoneticPr fontId="2"/>
  </si>
  <si>
    <t>工事再開</t>
    <rPh sb="0" eb="2">
      <t>コウジ</t>
    </rPh>
    <rPh sb="2" eb="4">
      <t>サイカイ</t>
    </rPh>
    <phoneticPr fontId="2"/>
  </si>
  <si>
    <t>一時中止</t>
    <rPh sb="0" eb="2">
      <t>イチジ</t>
    </rPh>
    <rPh sb="2" eb="4">
      <t>チュウシ</t>
    </rPh>
    <phoneticPr fontId="2"/>
  </si>
  <si>
    <t>工程等</t>
    <rPh sb="0" eb="2">
      <t>コウテイ</t>
    </rPh>
    <rPh sb="2" eb="3">
      <t>ナド</t>
    </rPh>
    <phoneticPr fontId="2"/>
  </si>
  <si>
    <t>※１　工事着手日：継続的に現場に入場した日（契約工期ではない）
※２　完成日：工事施工範囲内で全ての作業（後片付け期間を含まない）が完了した日
　【算定除外期間】：夏季休暇、年末年始は算定期間の分母・分子に含めない
　算定除外期間以外の祝日（ＧＷ含む）は、算定期間（分母）の対象＝現場閉所の場合は分子にカウントして現場閉所率を算定
　品質管理・安全管理等のために継続して行わなければならない作業や工程上の都合等やむを得ない場合は、工事着手後であっても週休日を変更することができるものとし、雨天時等で現場閉所する場合においても、週休日とすることができる。</t>
    <rPh sb="9" eb="12">
      <t>ケイゾクテキ</t>
    </rPh>
    <rPh sb="13" eb="15">
      <t>ゲンバ</t>
    </rPh>
    <rPh sb="16" eb="18">
      <t>ニュウジョウ</t>
    </rPh>
    <rPh sb="20" eb="21">
      <t>ヒ</t>
    </rPh>
    <rPh sb="22" eb="24">
      <t>ケイヤク</t>
    </rPh>
    <rPh sb="24" eb="26">
      <t>コウキ</t>
    </rPh>
    <rPh sb="35" eb="37">
      <t>カンセイ</t>
    </rPh>
    <rPh sb="57" eb="59">
      <t>キカン</t>
    </rPh>
    <phoneticPr fontId="2"/>
  </si>
  <si>
    <t>工程等</t>
    <rPh sb="0" eb="2">
      <t>コウテイ</t>
    </rPh>
    <rPh sb="2" eb="3">
      <t>トウ</t>
    </rPh>
    <phoneticPr fontId="2"/>
  </si>
  <si>
    <t>〇</t>
  </si>
  <si>
    <t>■</t>
  </si>
  <si>
    <t>△</t>
  </si>
  <si>
    <t>▲</t>
  </si>
  <si>
    <t>週休２日工事　休日取得計画兼実施表</t>
    <rPh sb="13" eb="14">
      <t>ケン</t>
    </rPh>
    <phoneticPr fontId="2"/>
  </si>
  <si>
    <t>令和　　年　　月　　日</t>
    <rPh sb="0" eb="2">
      <t>レイワ</t>
    </rPh>
    <rPh sb="4" eb="5">
      <t>ネン</t>
    </rPh>
    <rPh sb="7" eb="8">
      <t>ゲツ</t>
    </rPh>
    <rPh sb="10" eb="11">
      <t>ニチ</t>
    </rPh>
    <phoneticPr fontId="2"/>
  </si>
  <si>
    <t>令和　　年　　月　　日</t>
    <rPh sb="0" eb="2">
      <t>レイワ</t>
    </rPh>
    <rPh sb="4" eb="5">
      <t>ネン</t>
    </rPh>
    <rPh sb="7" eb="8">
      <t>ツキ</t>
    </rPh>
    <rPh sb="10" eb="11">
      <t>ニチ</t>
    </rPh>
    <phoneticPr fontId="2"/>
  </si>
  <si>
    <t>　　年</t>
    <rPh sb="2" eb="3">
      <t>ネン</t>
    </rPh>
    <phoneticPr fontId="2"/>
  </si>
  <si>
    <t>　　月</t>
    <rPh sb="2" eb="3">
      <t>ツキ</t>
    </rPh>
    <phoneticPr fontId="2"/>
  </si>
  <si>
    <t>　　％</t>
    <phoneticPr fontId="2"/>
  </si>
  <si>
    <t>※１　工事着手日：継続的に現場に入場した日（契約工期ではない。）
※２　完成日：工事施工範囲内で全ての作業（後片付け期間を含まない。）が完了した日
　【算定除外期間】：夏季休暇、年末年始は算定期間の分母・分子に含めない。
　算定除外期間以外の祝日（ＧＷ含む。）は、算定期間（分母）の対象＝現場閉所の場合は分子にカウントして現場閉所率を算定
　品質管理・安全管理等のために継続して行わなければならない作業や工程上の都合等やむを得ない場合は、工事着手後であっても週休日を変更することができるものとし、雨天時等で現場閉所する場合においても、週休日とすることができる。</t>
    <rPh sb="9" eb="12">
      <t>ケイゾクテキ</t>
    </rPh>
    <rPh sb="13" eb="15">
      <t>ゲンバ</t>
    </rPh>
    <rPh sb="16" eb="18">
      <t>ニュウジョウ</t>
    </rPh>
    <rPh sb="20" eb="21">
      <t>ヒ</t>
    </rPh>
    <rPh sb="22" eb="24">
      <t>ケイヤク</t>
    </rPh>
    <rPh sb="24" eb="26">
      <t>コウキ</t>
    </rPh>
    <rPh sb="36" eb="38">
      <t>カンセイ</t>
    </rPh>
    <rPh sb="58" eb="60">
      <t>キカン</t>
    </rPh>
    <phoneticPr fontId="2"/>
  </si>
  <si>
    <t>※１　工事着手日：継続的に現場に入場した日（契約工期ではない。）
※２　完成日：工事施工範囲内で全ての作業（後片付け期間を含まない。）が完了した日
　【算定除外期間】：夏季休暇、年末年始は算定期間の分母・分子に含めない
　算定除外期間以外の祝日（ＧＷ含む。）は、算定期間（分母）の対象＝現場閉所の場合は分子にカウントして現場閉所率を算定
　品質管理・安全管理等のために継続して行わなければならない作業や工程上の都合等やむを得ない場合は、工事着手後であっても週休日を変更することができるものとし、雨天時等で現場閉所する場合においても、週休日とする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</si>
</sst>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
    <numFmt numFmtId="178" formatCode="m/d;@"/>
    <numFmt numFmtId="179" formatCode="d"/>
    <numFmt numFmtId="180" formatCode="General&quot;月&quot;"/>
    <numFmt numFmtId="181" formatCode="[$-411]ggge&quot;年&quot;m&quot;月&quot;d&quot;日&quot;;@"/>
    <numFmt numFmtId="182" formatCode="General&quot;年&quot;"/>
    <numFmt numFmtId="183" formatCode="0_);[Red]\(0\)"/>
  </numFmts>
  <fonts count="15">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20"/>
      <color theme="1"/>
      <name val="ＭＳ Ｐ明朝"/>
      <family val="1"/>
      <charset val="128"/>
    </font>
    <font>
      <b/>
      <sz val="20"/>
      <name val="ＭＳ Ｐ明朝"/>
      <family val="1"/>
      <charset val="128"/>
    </font>
    <font>
      <sz val="12"/>
      <color theme="1"/>
      <name val="游ゴシック"/>
      <family val="2"/>
      <charset val="128"/>
      <scheme val="minor"/>
    </font>
    <font>
      <sz val="12"/>
      <color theme="1"/>
      <name val="游ゴシック"/>
      <family val="3"/>
      <charset val="128"/>
      <scheme val="minor"/>
    </font>
    <font>
      <sz val="11"/>
      <color theme="1"/>
      <name val="HGｺﾞｼｯｸM"/>
      <family val="3"/>
      <charset val="128"/>
    </font>
    <font>
      <b/>
      <sz val="11"/>
      <color theme="1"/>
      <name val="游ゴシック"/>
      <family val="3"/>
      <charset val="128"/>
      <scheme val="minor"/>
    </font>
    <font>
      <sz val="11"/>
      <color theme="0"/>
      <name val="HGPｺﾞｼｯｸM"/>
      <family val="3"/>
      <charset val="128"/>
    </font>
    <font>
      <sz val="11"/>
      <color theme="1"/>
      <name val="HGPｺﾞｼｯｸM"/>
      <family val="3"/>
      <charset val="128"/>
    </font>
    <font>
      <sz val="11"/>
      <color rgb="FF222222"/>
      <name val="メイリオ"/>
      <family val="3"/>
      <charset val="128"/>
    </font>
    <font>
      <sz val="11"/>
      <name val="游ゴシック"/>
      <family val="2"/>
      <charset val="128"/>
      <scheme val="minor"/>
    </font>
    <font>
      <b/>
      <sz val="9"/>
      <color indexed="81"/>
      <name val="MS P ゴシック"/>
      <family val="3"/>
      <charset val="128"/>
    </font>
    <font>
      <sz val="11"/>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CC00CC"/>
        <bgColor indexed="64"/>
      </patternFill>
    </fill>
    <fill>
      <patternFill patternType="solid">
        <fgColor rgb="FFFF66FF"/>
        <bgColor indexed="64"/>
      </patternFill>
    </fill>
    <fill>
      <patternFill patternType="solid">
        <fgColor rgb="FFFFCCFF"/>
        <bgColor indexed="64"/>
      </patternFill>
    </fill>
    <fill>
      <patternFill patternType="solid">
        <fgColor rgb="FFFFFF00"/>
        <bgColor indexed="64"/>
      </patternFill>
    </fill>
  </fills>
  <borders count="8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theme="0" tint="-0.249977111117893"/>
      </right>
      <top style="thin">
        <color auto="1"/>
      </top>
      <bottom/>
      <diagonal/>
    </border>
    <border>
      <left style="thin">
        <color theme="0" tint="-0.249977111117893"/>
      </left>
      <right style="thin">
        <color theme="0" tint="-0.249977111117893"/>
      </right>
      <top style="thin">
        <color indexed="64"/>
      </top>
      <bottom/>
      <diagonal/>
    </border>
    <border>
      <left/>
      <right style="thin">
        <color indexed="64"/>
      </right>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indexed="64"/>
      </right>
      <top style="thin">
        <color theme="0" tint="-0.249977111117893"/>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indexed="64"/>
      </left>
      <right style="thin">
        <color indexed="64"/>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auto="1"/>
      </left>
      <right style="thin">
        <color auto="1"/>
      </right>
      <top/>
      <bottom/>
      <diagonal/>
    </border>
    <border>
      <left style="thin">
        <color indexed="64"/>
      </left>
      <right style="thin">
        <color indexed="64"/>
      </right>
      <top style="thin">
        <color theme="0" tint="-0.34998626667073579"/>
      </top>
      <bottom/>
      <diagonal/>
    </border>
    <border>
      <left style="thin">
        <color indexed="64"/>
      </left>
      <right/>
      <top style="thin">
        <color theme="0" tint="-0.34998626667073579"/>
      </top>
      <bottom/>
      <diagonal/>
    </border>
    <border>
      <left style="thin">
        <color theme="0" tint="-0.249977111117893"/>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bottom/>
      <diagonal/>
    </border>
    <border>
      <left/>
      <right style="thin">
        <color theme="0" tint="-0.249977111117893"/>
      </right>
      <top style="thin">
        <color theme="0" tint="-0.249977111117893"/>
      </top>
      <bottom style="thin">
        <color theme="0" tint="-0.249977111117893"/>
      </bottom>
      <diagonal/>
    </border>
    <border>
      <left style="thin">
        <color indexed="64"/>
      </left>
      <right/>
      <top/>
      <bottom style="thin">
        <color theme="0" tint="-0.249977111117893"/>
      </bottom>
      <diagonal/>
    </border>
    <border>
      <left style="thin">
        <color theme="0" tint="-0.249977111117893"/>
      </left>
      <right style="thin">
        <color theme="0" tint="-0.34998626667073579"/>
      </right>
      <top/>
      <bottom style="thin">
        <color theme="0" tint="-0.249977111117893"/>
      </bottom>
      <diagonal/>
    </border>
    <border>
      <left style="thin">
        <color theme="0" tint="-0.34998626667073579"/>
      </left>
      <right style="thin">
        <color theme="0" tint="-0.34998626667073579"/>
      </right>
      <top/>
      <bottom style="thin">
        <color theme="0" tint="-0.249977111117893"/>
      </bottom>
      <diagonal/>
    </border>
    <border>
      <left style="thin">
        <color theme="0" tint="-0.34998626667073579"/>
      </left>
      <right style="thin">
        <color indexed="64"/>
      </right>
      <top/>
      <bottom style="thin">
        <color theme="0" tint="-0.249977111117893"/>
      </bottom>
      <diagonal/>
    </border>
    <border>
      <left style="thin">
        <color auto="1"/>
      </left>
      <right style="thin">
        <color auto="1"/>
      </right>
      <top/>
      <bottom style="thin">
        <color auto="1"/>
      </bottom>
      <diagonal/>
    </border>
    <border>
      <left style="thin">
        <color indexed="64"/>
      </left>
      <right style="thin">
        <color indexed="64"/>
      </right>
      <top style="thin">
        <color theme="0" tint="-0.249977111117893"/>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theme="0" tint="-0.249977111117893"/>
      </right>
      <top/>
      <bottom style="thin">
        <color indexed="64"/>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diagonal/>
    </border>
    <border>
      <left style="thin">
        <color indexed="64"/>
      </left>
      <right style="thin">
        <color auto="1"/>
      </right>
      <top/>
      <bottom style="thin">
        <color theme="0" tint="-0.249977111117893"/>
      </bottom>
      <diagonal/>
    </border>
    <border>
      <left style="thin">
        <color indexed="64"/>
      </left>
      <right style="thin">
        <color theme="0" tint="-0.34998626667073579"/>
      </right>
      <top/>
      <bottom style="thin">
        <color theme="0" tint="-0.249977111117893"/>
      </bottom>
      <diagonal/>
    </border>
    <border>
      <left style="thin">
        <color indexed="64"/>
      </left>
      <right style="thin">
        <color indexed="64"/>
      </right>
      <top/>
      <bottom style="thin">
        <color theme="0" tint="-0.34998626667073579"/>
      </bottom>
      <diagonal/>
    </border>
    <border>
      <left/>
      <right style="thin">
        <color indexed="64"/>
      </right>
      <top/>
      <bottom style="thin">
        <color theme="0" tint="-0.249977111117893"/>
      </bottom>
      <diagonal/>
    </border>
    <border>
      <left/>
      <right/>
      <top/>
      <bottom style="thin">
        <color theme="0" tint="-0.249977111117893"/>
      </bottom>
      <diagonal/>
    </border>
    <border>
      <left style="thin">
        <color indexed="64"/>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right/>
      <top/>
      <bottom style="thin">
        <color theme="0" tint="-0.34998626667073579"/>
      </bottom>
      <diagonal/>
    </border>
    <border>
      <left style="thin">
        <color theme="0" tint="-0.34998626667073579"/>
      </left>
      <right style="thin">
        <color indexed="64"/>
      </right>
      <top style="thin">
        <color theme="0" tint="-0.249977111117893"/>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style="thin">
        <color indexed="64"/>
      </top>
      <bottom/>
      <diagonal/>
    </border>
    <border diagonalUp="1">
      <left style="thin">
        <color theme="0" tint="-0.34998626667073579"/>
      </left>
      <right style="thin">
        <color theme="0" tint="-0.34998626667073579"/>
      </right>
      <top style="thin">
        <color theme="0" tint="-0.249977111117893"/>
      </top>
      <bottom style="thin">
        <color theme="0" tint="-0.34998626667073579"/>
      </bottom>
      <diagonal style="thin">
        <color theme="0" tint="-0.34998626667073579"/>
      </diagonal>
    </border>
    <border diagonalUp="1">
      <left/>
      <right style="thin">
        <color theme="0" tint="-0.34998626667073579"/>
      </right>
      <top style="thin">
        <color theme="0" tint="-0.249977111117893"/>
      </top>
      <bottom style="thin">
        <color theme="0" tint="-0.34998626667073579"/>
      </bottom>
      <diagonal style="thin">
        <color theme="0" tint="-0.34998626667073579"/>
      </diagonal>
    </border>
    <border diagonalUp="1">
      <left style="thin">
        <color theme="0" tint="-0.34998626667073579"/>
      </left>
      <right style="thin">
        <color theme="0" tint="-0.34998626667073579"/>
      </right>
      <top style="thin">
        <color theme="0" tint="-0.34998626667073579"/>
      </top>
      <bottom style="thin">
        <color indexed="64"/>
      </bottom>
      <diagonal style="thin">
        <color theme="0" tint="-0.34998626667073579"/>
      </diagonal>
    </border>
    <border diagonalUp="1">
      <left/>
      <right style="thin">
        <color theme="0" tint="-0.34998626667073579"/>
      </right>
      <top style="thin">
        <color theme="0" tint="-0.34998626667073579"/>
      </top>
      <bottom style="thin">
        <color indexed="64"/>
      </bottom>
      <diagonal style="thin">
        <color theme="0" tint="-0.34998626667073579"/>
      </diagonal>
    </border>
    <border diagonalUp="1">
      <left style="thin">
        <color theme="0" tint="-0.34998626667073579"/>
      </left>
      <right style="thin">
        <color indexed="64"/>
      </right>
      <top style="thin">
        <color theme="0" tint="-0.249977111117893"/>
      </top>
      <bottom style="thin">
        <color theme="0" tint="-0.34998626667073579"/>
      </bottom>
      <diagonal style="thin">
        <color theme="0" tint="-0.34998626667073579"/>
      </diagonal>
    </border>
    <border diagonalUp="1">
      <left style="thin">
        <color theme="0" tint="-0.34998626667073579"/>
      </left>
      <right style="thin">
        <color indexed="64"/>
      </right>
      <top style="thin">
        <color theme="0" tint="-0.34998626667073579"/>
      </top>
      <bottom style="thin">
        <color indexed="64"/>
      </bottom>
      <diagonal style="thin">
        <color theme="0" tint="-0.34998626667073579"/>
      </diagonal>
    </border>
    <border diagonalUp="1">
      <left style="thin">
        <color indexed="64"/>
      </left>
      <right style="thin">
        <color theme="0" tint="-0.34998626667073579"/>
      </right>
      <top style="thin">
        <color theme="0" tint="-0.249977111117893"/>
      </top>
      <bottom style="thin">
        <color theme="0" tint="-0.34998626667073579"/>
      </bottom>
      <diagonal style="thin">
        <color theme="0" tint="-0.34998626667073579"/>
      </diagonal>
    </border>
    <border diagonalUp="1">
      <left style="thin">
        <color indexed="64"/>
      </left>
      <right style="thin">
        <color theme="0" tint="-0.34998626667073579"/>
      </right>
      <top style="thin">
        <color theme="0" tint="-0.34998626667073579"/>
      </top>
      <bottom style="thin">
        <color indexed="64"/>
      </bottom>
      <diagonal style="thin">
        <color theme="0" tint="-0.34998626667073579"/>
      </diagonal>
    </border>
  </borders>
  <cellStyleXfs count="1">
    <xf numFmtId="0" fontId="0" fillId="0" borderId="0">
      <alignment vertical="center"/>
    </xf>
  </cellStyleXfs>
  <cellXfs count="238">
    <xf numFmtId="0" fontId="0" fillId="0" borderId="0" xfId="0">
      <alignment vertical="center"/>
    </xf>
    <xf numFmtId="0" fontId="0" fillId="0" borderId="0" xfId="0"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0" fillId="0" borderId="0" xfId="0" applyBorder="1" applyAlignment="1">
      <alignment horizontal="center" vertical="center"/>
    </xf>
    <xf numFmtId="0" fontId="1" fillId="0" borderId="7" xfId="0" applyFont="1" applyBorder="1" applyAlignment="1">
      <alignmen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176" fontId="0" fillId="4" borderId="3" xfId="0" applyNumberFormat="1" applyFill="1" applyBorder="1" applyAlignment="1">
      <alignment horizontal="center" vertical="center"/>
    </xf>
    <xf numFmtId="0" fontId="0" fillId="4" borderId="11" xfId="0" applyFill="1" applyBorder="1" applyAlignment="1">
      <alignment horizontal="center" vertical="center"/>
    </xf>
    <xf numFmtId="0" fontId="0" fillId="4" borderId="18" xfId="0" applyFill="1" applyBorder="1" applyAlignment="1">
      <alignment horizontal="center" vertical="center"/>
    </xf>
    <xf numFmtId="176" fontId="0" fillId="4" borderId="19" xfId="0" applyNumberFormat="1" applyFill="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20" xfId="0" applyBorder="1" applyAlignment="1">
      <alignment horizontal="center" vertical="center"/>
    </xf>
    <xf numFmtId="0" fontId="0" fillId="0" borderId="7"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21" xfId="0" applyBorder="1">
      <alignment vertical="center"/>
    </xf>
    <xf numFmtId="0" fontId="8" fillId="0" borderId="0" xfId="0" applyFont="1" applyBorder="1" applyAlignment="1">
      <alignment horizontal="center" vertical="center"/>
    </xf>
    <xf numFmtId="177" fontId="8" fillId="0" borderId="0" xfId="0" applyNumberFormat="1"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0" fillId="0" borderId="21" xfId="0" applyBorder="1" applyAlignment="1">
      <alignment horizontal="center" vertical="center"/>
    </xf>
    <xf numFmtId="0" fontId="0" fillId="0" borderId="27" xfId="0" applyBorder="1" applyAlignment="1">
      <alignment horizontal="center" vertical="center"/>
    </xf>
    <xf numFmtId="178" fontId="0" fillId="0" borderId="28" xfId="0" applyNumberFormat="1" applyBorder="1" applyAlignment="1">
      <alignment horizontal="center" vertical="center"/>
    </xf>
    <xf numFmtId="179" fontId="0" fillId="0" borderId="29" xfId="0" applyNumberFormat="1" applyBorder="1" applyAlignment="1">
      <alignment horizontal="center" vertical="center"/>
    </xf>
    <xf numFmtId="178" fontId="0" fillId="0" borderId="0" xfId="0" applyNumberFormat="1" applyBorder="1" applyAlignment="1">
      <alignment horizontal="center" vertical="center"/>
    </xf>
    <xf numFmtId="178" fontId="0" fillId="0" borderId="0" xfId="0" applyNumberFormat="1">
      <alignment vertical="center"/>
    </xf>
    <xf numFmtId="14" fontId="11" fillId="0" borderId="32" xfId="0" applyNumberFormat="1" applyFont="1" applyBorder="1" applyAlignment="1">
      <alignment vertical="center" wrapText="1"/>
    </xf>
    <xf numFmtId="0" fontId="11" fillId="0" borderId="32" xfId="0" applyFont="1" applyBorder="1" applyAlignment="1">
      <alignment vertical="center" wrapText="1"/>
    </xf>
    <xf numFmtId="0" fontId="0" fillId="0" borderId="33" xfId="0" applyBorder="1" applyAlignment="1">
      <alignment horizontal="center" vertical="center"/>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178" fontId="0" fillId="0" borderId="36" xfId="0" applyNumberFormat="1"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xf>
    <xf numFmtId="178" fontId="0" fillId="0" borderId="54" xfId="0" applyNumberFormat="1" applyBorder="1" applyAlignment="1">
      <alignment horizontal="center" vertical="center"/>
    </xf>
    <xf numFmtId="0" fontId="0" fillId="4" borderId="21" xfId="0" applyFill="1" applyBorder="1" applyAlignment="1">
      <alignment horizontal="center" vertical="center"/>
    </xf>
    <xf numFmtId="9" fontId="0" fillId="0" borderId="24" xfId="0" applyNumberFormat="1" applyBorder="1" applyAlignment="1">
      <alignment horizontal="center" vertical="center"/>
    </xf>
    <xf numFmtId="0" fontId="0" fillId="0" borderId="55" xfId="0" applyBorder="1" applyAlignment="1">
      <alignment horizontal="center" vertical="center"/>
    </xf>
    <xf numFmtId="178" fontId="0" fillId="0" borderId="56" xfId="0" applyNumberFormat="1" applyBorder="1" applyAlignment="1">
      <alignment horizontal="center" vertical="center"/>
    </xf>
    <xf numFmtId="178" fontId="0" fillId="0" borderId="57" xfId="0" applyNumberFormat="1" applyBorder="1" applyAlignment="1">
      <alignment horizontal="center" vertical="center"/>
    </xf>
    <xf numFmtId="9" fontId="12" fillId="3" borderId="6" xfId="0" applyNumberFormat="1" applyFont="1" applyFill="1" applyBorder="1" applyAlignment="1">
      <alignment horizontal="center" vertical="center"/>
    </xf>
    <xf numFmtId="179" fontId="0" fillId="0" borderId="0" xfId="0" applyNumberFormat="1" applyBorder="1" applyAlignment="1">
      <alignment horizontal="center" vertical="center"/>
    </xf>
    <xf numFmtId="179" fontId="0" fillId="0" borderId="30" xfId="0" applyNumberFormat="1" applyBorder="1" applyAlignment="1">
      <alignment horizontal="center" vertical="center"/>
    </xf>
    <xf numFmtId="0" fontId="0" fillId="0" borderId="63" xfId="0" applyBorder="1" applyAlignment="1">
      <alignment horizontal="center" vertical="center"/>
    </xf>
    <xf numFmtId="9" fontId="12" fillId="3" borderId="19" xfId="0" applyNumberFormat="1" applyFont="1" applyFill="1" applyBorder="1" applyAlignment="1">
      <alignment horizontal="center" vertical="center"/>
    </xf>
    <xf numFmtId="0" fontId="0" fillId="0" borderId="64" xfId="0" applyBorder="1" applyAlignment="1">
      <alignment horizontal="center" vertical="center"/>
    </xf>
    <xf numFmtId="9" fontId="0" fillId="0" borderId="64" xfId="0" applyNumberFormat="1" applyBorder="1" applyAlignment="1">
      <alignment horizontal="center" vertical="center"/>
    </xf>
    <xf numFmtId="178" fontId="0" fillId="0" borderId="0" xfId="0" applyNumberFormat="1" applyAlignment="1">
      <alignment horizontal="center" vertical="center"/>
    </xf>
    <xf numFmtId="178" fontId="0" fillId="0" borderId="68" xfId="0" applyNumberFormat="1" applyBorder="1" applyAlignment="1">
      <alignment horizontal="center" vertical="center"/>
    </xf>
    <xf numFmtId="0" fontId="0" fillId="0" borderId="37" xfId="0" applyBorder="1" applyAlignment="1">
      <alignment horizontal="center" vertical="center"/>
    </xf>
    <xf numFmtId="9" fontId="0" fillId="3" borderId="6" xfId="0" applyNumberFormat="1" applyFont="1" applyFill="1" applyBorder="1" applyAlignment="1">
      <alignment horizontal="center" vertical="center"/>
    </xf>
    <xf numFmtId="178" fontId="0" fillId="0" borderId="69" xfId="0" applyNumberFormat="1" applyBorder="1" applyAlignment="1">
      <alignment horizontal="center" vertical="center"/>
    </xf>
    <xf numFmtId="0" fontId="0" fillId="8" borderId="15" xfId="0" applyFill="1" applyBorder="1" applyAlignment="1">
      <alignment horizontal="center" vertical="center"/>
    </xf>
    <xf numFmtId="179" fontId="0" fillId="0" borderId="29" xfId="0" applyNumberFormat="1" applyFont="1" applyBorder="1" applyAlignment="1">
      <alignment horizontal="center" vertical="center"/>
    </xf>
    <xf numFmtId="178" fontId="0" fillId="0" borderId="70" xfId="0" applyNumberFormat="1" applyBorder="1" applyAlignment="1">
      <alignment horizontal="center" vertical="center"/>
    </xf>
    <xf numFmtId="178" fontId="0" fillId="0" borderId="71" xfId="0" applyNumberFormat="1"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178" fontId="0" fillId="0" borderId="72" xfId="0" applyNumberFormat="1" applyBorder="1" applyAlignment="1">
      <alignment horizontal="center" vertical="center"/>
    </xf>
    <xf numFmtId="179" fontId="0" fillId="0" borderId="73" xfId="0" applyNumberFormat="1" applyBorder="1" applyAlignment="1">
      <alignment horizontal="center" vertical="center"/>
    </xf>
    <xf numFmtId="178" fontId="0" fillId="0" borderId="74" xfId="0" applyNumberFormat="1" applyBorder="1" applyAlignment="1">
      <alignment horizontal="center" vertical="center"/>
    </xf>
    <xf numFmtId="178" fontId="0" fillId="0" borderId="75" xfId="0" applyNumberFormat="1" applyBorder="1" applyAlignment="1">
      <alignment horizontal="center" vertical="center"/>
    </xf>
    <xf numFmtId="178" fontId="0" fillId="0" borderId="76" xfId="0" applyNumberFormat="1" applyBorder="1" applyAlignment="1">
      <alignment horizontal="center" vertical="center"/>
    </xf>
    <xf numFmtId="178" fontId="0" fillId="0" borderId="77" xfId="0" applyNumberFormat="1" applyBorder="1" applyAlignment="1">
      <alignment horizontal="center" vertical="center"/>
    </xf>
    <xf numFmtId="178" fontId="0" fillId="0" borderId="78" xfId="0" applyNumberFormat="1" applyBorder="1" applyAlignment="1">
      <alignment horizontal="center" vertical="center"/>
    </xf>
    <xf numFmtId="178" fontId="0" fillId="0" borderId="79" xfId="0" applyNumberFormat="1" applyBorder="1" applyAlignment="1">
      <alignment horizontal="center" vertical="center"/>
    </xf>
    <xf numFmtId="178" fontId="0" fillId="0" borderId="80" xfId="0" applyNumberFormat="1" applyBorder="1" applyAlignment="1">
      <alignment horizontal="center" vertical="center"/>
    </xf>
    <xf numFmtId="178" fontId="0" fillId="0" borderId="81" xfId="0" applyNumberFormat="1" applyBorder="1" applyAlignment="1">
      <alignment horizontal="center" vertical="center"/>
    </xf>
    <xf numFmtId="183" fontId="0" fillId="4" borderId="21" xfId="0" applyNumberFormat="1" applyFill="1" applyBorder="1" applyAlignment="1">
      <alignment horizontal="center" vertical="center"/>
    </xf>
    <xf numFmtId="183" fontId="0" fillId="0" borderId="64" xfId="0" applyNumberFormat="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0" borderId="41" xfId="0" applyBorder="1" applyAlignment="1">
      <alignment horizontal="center" vertical="center" textRotation="255"/>
    </xf>
    <xf numFmtId="0" fontId="0" fillId="0" borderId="45" xfId="0" applyBorder="1" applyAlignment="1">
      <alignment horizontal="center" vertical="center" textRotation="255"/>
    </xf>
    <xf numFmtId="0" fontId="0" fillId="0" borderId="50" xfId="0" applyBorder="1" applyAlignment="1">
      <alignment horizontal="center" vertical="center" textRotation="255"/>
    </xf>
    <xf numFmtId="0" fontId="0" fillId="0" borderId="42" xfId="0" applyBorder="1" applyAlignment="1">
      <alignment horizontal="center" vertical="center" textRotation="255"/>
    </xf>
    <xf numFmtId="0" fontId="0" fillId="0" borderId="46" xfId="0" applyBorder="1" applyAlignment="1">
      <alignment horizontal="center" vertical="center" textRotation="255"/>
    </xf>
    <xf numFmtId="0" fontId="0" fillId="0" borderId="51" xfId="0" applyBorder="1" applyAlignment="1">
      <alignment horizontal="center" vertical="center" textRotation="255"/>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center" vertical="center"/>
    </xf>
    <xf numFmtId="0" fontId="0" fillId="0" borderId="65"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4" borderId="31" xfId="0" applyFill="1" applyBorder="1" applyAlignment="1">
      <alignment horizontal="center" vertical="center" textRotation="255"/>
    </xf>
    <xf numFmtId="0" fontId="0" fillId="4" borderId="37" xfId="0" applyFill="1" applyBorder="1" applyAlignment="1">
      <alignment horizontal="center" vertical="center" textRotation="255"/>
    </xf>
    <xf numFmtId="0" fontId="0" fillId="4" borderId="52" xfId="0" applyFill="1" applyBorder="1" applyAlignment="1">
      <alignment horizontal="center" vertical="center" textRotation="255"/>
    </xf>
    <xf numFmtId="182" fontId="0" fillId="8" borderId="31" xfId="0" applyNumberFormat="1" applyFill="1" applyBorder="1" applyAlignment="1">
      <alignment horizontal="center" vertical="center"/>
    </xf>
    <xf numFmtId="182" fontId="0" fillId="8" borderId="52" xfId="0" applyNumberFormat="1" applyFill="1" applyBorder="1" applyAlignment="1">
      <alignment horizontal="center" vertical="center"/>
    </xf>
    <xf numFmtId="180" fontId="0" fillId="8" borderId="2" xfId="0" applyNumberFormat="1" applyFill="1" applyBorder="1" applyAlignment="1">
      <alignment horizontal="center" vertical="center"/>
    </xf>
    <xf numFmtId="180" fontId="0" fillId="8" borderId="3" xfId="0" applyNumberFormat="1" applyFill="1" applyBorder="1" applyAlignment="1">
      <alignment horizontal="center" vertical="center"/>
    </xf>
    <xf numFmtId="180" fontId="0" fillId="8" borderId="5" xfId="0" applyNumberFormat="1" applyFill="1" applyBorder="1" applyAlignment="1">
      <alignment horizontal="center" vertical="center"/>
    </xf>
    <xf numFmtId="180" fontId="0" fillId="8" borderId="6" xfId="0" applyNumberFormat="1" applyFill="1" applyBorder="1" applyAlignment="1">
      <alignment horizontal="center" vertical="center"/>
    </xf>
    <xf numFmtId="0" fontId="0" fillId="0" borderId="38" xfId="0" applyBorder="1" applyAlignment="1">
      <alignment horizontal="center" vertical="center" textRotation="255"/>
    </xf>
    <xf numFmtId="0" fontId="0" fillId="0" borderId="37" xfId="0" applyBorder="1" applyAlignment="1">
      <alignment horizontal="center" vertical="center" textRotation="255"/>
    </xf>
    <xf numFmtId="0" fontId="0" fillId="0" borderId="61" xfId="0"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178" fontId="0" fillId="0" borderId="41" xfId="0" applyNumberFormat="1" applyBorder="1" applyAlignment="1">
      <alignment horizontal="center" vertical="center" textRotation="255"/>
    </xf>
    <xf numFmtId="178" fontId="0" fillId="0" borderId="45" xfId="0" applyNumberFormat="1" applyBorder="1" applyAlignment="1">
      <alignment horizontal="center" vertical="center" textRotation="255"/>
    </xf>
    <xf numFmtId="178" fontId="0" fillId="0" borderId="50" xfId="0" applyNumberFormat="1" applyBorder="1" applyAlignment="1">
      <alignment horizontal="center" vertical="center" textRotation="255"/>
    </xf>
    <xf numFmtId="178" fontId="0" fillId="0" borderId="42" xfId="0" applyNumberFormat="1" applyBorder="1" applyAlignment="1">
      <alignment horizontal="center" vertical="center" textRotation="255"/>
    </xf>
    <xf numFmtId="178" fontId="0" fillId="0" borderId="46" xfId="0" applyNumberFormat="1" applyBorder="1" applyAlignment="1">
      <alignment horizontal="center" vertical="center" textRotation="255"/>
    </xf>
    <xf numFmtId="178" fontId="0" fillId="0" borderId="51" xfId="0" applyNumberFormat="1" applyBorder="1" applyAlignment="1">
      <alignment horizontal="center" vertical="center" textRotation="255"/>
    </xf>
    <xf numFmtId="178" fontId="0" fillId="0" borderId="59" xfId="0" applyNumberFormat="1" applyBorder="1" applyAlignment="1">
      <alignment horizontal="center" vertical="center" textRotation="255"/>
    </xf>
    <xf numFmtId="178" fontId="0" fillId="0" borderId="60" xfId="0" applyNumberFormat="1" applyBorder="1" applyAlignment="1">
      <alignment horizontal="center" vertical="center" textRotation="255"/>
    </xf>
    <xf numFmtId="178" fontId="0" fillId="0" borderId="62" xfId="0" applyNumberFormat="1" applyBorder="1" applyAlignment="1">
      <alignment horizontal="center" vertical="center" textRotation="255"/>
    </xf>
    <xf numFmtId="182" fontId="0" fillId="8" borderId="21" xfId="0" applyNumberForma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58" xfId="0" applyFill="1" applyBorder="1" applyAlignment="1">
      <alignment horizontal="center" vertical="center"/>
    </xf>
    <xf numFmtId="0" fontId="0" fillId="0" borderId="47" xfId="0"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4" borderId="10" xfId="0" applyFill="1" applyBorder="1" applyAlignment="1">
      <alignment horizontal="center" vertical="center"/>
    </xf>
    <xf numFmtId="0" fontId="0" fillId="4" borderId="4" xfId="0" applyFill="1" applyBorder="1" applyAlignment="1">
      <alignment horizontal="center" vertical="center"/>
    </xf>
    <xf numFmtId="0" fontId="0" fillId="4" borderId="6" xfId="0" applyFill="1" applyBorder="1" applyAlignment="1">
      <alignment horizontal="center" vertical="center"/>
    </xf>
    <xf numFmtId="177" fontId="8" fillId="4" borderId="1" xfId="0" applyNumberFormat="1" applyFont="1" applyFill="1" applyBorder="1" applyAlignment="1">
      <alignment horizontal="center" vertical="center"/>
    </xf>
    <xf numFmtId="177" fontId="8" fillId="4" borderId="3" xfId="0" applyNumberFormat="1" applyFont="1" applyFill="1" applyBorder="1" applyAlignment="1">
      <alignment horizontal="center" vertical="center"/>
    </xf>
    <xf numFmtId="177" fontId="8" fillId="4" borderId="7" xfId="0" applyNumberFormat="1" applyFont="1" applyFill="1" applyBorder="1" applyAlignment="1">
      <alignment horizontal="center" vertical="center"/>
    </xf>
    <xf numFmtId="177" fontId="8" fillId="4" borderId="10" xfId="0" applyNumberFormat="1" applyFont="1" applyFill="1" applyBorder="1" applyAlignment="1">
      <alignment horizontal="center" vertical="center"/>
    </xf>
    <xf numFmtId="177" fontId="8" fillId="4" borderId="4" xfId="0" applyNumberFormat="1" applyFont="1" applyFill="1" applyBorder="1" applyAlignment="1">
      <alignment horizontal="center" vertical="center"/>
    </xf>
    <xf numFmtId="177" fontId="8" fillId="4" borderId="6" xfId="0" applyNumberFormat="1" applyFont="1" applyFill="1" applyBorder="1" applyAlignment="1">
      <alignment horizontal="center" vertical="center"/>
    </xf>
    <xf numFmtId="176" fontId="10" fillId="7" borderId="4" xfId="0" applyNumberFormat="1" applyFont="1" applyFill="1" applyBorder="1" applyAlignment="1">
      <alignment horizontal="center" vertical="center"/>
    </xf>
    <xf numFmtId="176" fontId="10" fillId="7" borderId="5" xfId="0" applyNumberFormat="1" applyFont="1" applyFill="1" applyBorder="1" applyAlignment="1">
      <alignment horizontal="center" vertical="center"/>
    </xf>
    <xf numFmtId="176" fontId="10" fillId="7" borderId="6" xfId="0" applyNumberFormat="1" applyFont="1" applyFill="1" applyBorder="1" applyAlignment="1">
      <alignment horizontal="center" vertical="center"/>
    </xf>
    <xf numFmtId="0" fontId="0" fillId="0" borderId="43" xfId="0"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12"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0"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1" fontId="7" fillId="4" borderId="25" xfId="0" applyNumberFormat="1" applyFont="1" applyFill="1" applyBorder="1" applyAlignment="1">
      <alignment horizontal="center" vertical="center"/>
    </xf>
    <xf numFmtId="1" fontId="7" fillId="4" borderId="26" xfId="0" applyNumberFormat="1" applyFont="1" applyFill="1" applyBorder="1" applyAlignment="1">
      <alignment horizontal="center" vertical="center"/>
    </xf>
    <xf numFmtId="1" fontId="7" fillId="4" borderId="2" xfId="0" applyNumberFormat="1" applyFont="1" applyFill="1" applyBorder="1" applyAlignment="1">
      <alignment horizontal="center" vertical="center"/>
    </xf>
    <xf numFmtId="1" fontId="7" fillId="4" borderId="3" xfId="0" applyNumberFormat="1" applyFont="1" applyFill="1" applyBorder="1" applyAlignment="1">
      <alignment horizontal="center" vertical="center"/>
    </xf>
    <xf numFmtId="1" fontId="7" fillId="4" borderId="23" xfId="0" applyNumberFormat="1" applyFont="1" applyFill="1" applyBorder="1" applyAlignment="1">
      <alignment horizontal="center" vertical="center"/>
    </xf>
    <xf numFmtId="1" fontId="7" fillId="4" borderId="24" xfId="0" applyNumberFormat="1" applyFont="1"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181" fontId="6" fillId="8" borderId="1" xfId="0" applyNumberFormat="1" applyFont="1" applyFill="1" applyBorder="1" applyAlignment="1">
      <alignment horizontal="center" vertical="center"/>
    </xf>
    <xf numFmtId="181" fontId="6" fillId="8" borderId="2" xfId="0" applyNumberFormat="1" applyFont="1" applyFill="1" applyBorder="1" applyAlignment="1">
      <alignment horizontal="center" vertical="center"/>
    </xf>
    <xf numFmtId="181" fontId="6" fillId="8" borderId="4" xfId="0" applyNumberFormat="1" applyFont="1" applyFill="1" applyBorder="1" applyAlignment="1">
      <alignment horizontal="center" vertical="center"/>
    </xf>
    <xf numFmtId="181" fontId="6" fillId="8" borderId="5" xfId="0" applyNumberFormat="1" applyFont="1" applyFill="1" applyBorder="1" applyAlignment="1">
      <alignment horizontal="center" vertical="center"/>
    </xf>
    <xf numFmtId="181" fontId="6" fillId="8" borderId="3" xfId="0" applyNumberFormat="1" applyFont="1" applyFill="1" applyBorder="1" applyAlignment="1">
      <alignment horizontal="center" vertical="center"/>
    </xf>
    <xf numFmtId="181" fontId="6" fillId="8" borderId="6" xfId="0" applyNumberFormat="1" applyFont="1" applyFill="1" applyBorder="1" applyAlignment="1">
      <alignment horizontal="center" vertical="center"/>
    </xf>
    <xf numFmtId="0" fontId="0" fillId="2" borderId="1"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8" fontId="0" fillId="0" borderId="39" xfId="0" applyNumberFormat="1" applyBorder="1" applyAlignment="1">
      <alignment horizontal="center" vertical="center" textRotation="255"/>
    </xf>
    <xf numFmtId="178" fontId="0" fillId="0" borderId="7" xfId="0" applyNumberFormat="1" applyBorder="1" applyAlignment="1">
      <alignment horizontal="center" vertical="center" textRotation="255"/>
    </xf>
    <xf numFmtId="178" fontId="0" fillId="0" borderId="48" xfId="0" applyNumberFormat="1" applyBorder="1" applyAlignment="1">
      <alignment horizontal="center" vertical="center" textRotation="255"/>
    </xf>
    <xf numFmtId="178" fontId="0" fillId="0" borderId="40" xfId="0" applyNumberFormat="1" applyBorder="1" applyAlignment="1">
      <alignment horizontal="center" vertical="center" textRotation="255"/>
    </xf>
    <xf numFmtId="178" fontId="0" fillId="0" borderId="44" xfId="0" applyNumberFormat="1" applyBorder="1" applyAlignment="1">
      <alignment horizontal="center" vertical="center" textRotation="255"/>
    </xf>
    <xf numFmtId="178" fontId="0" fillId="0" borderId="49" xfId="0" applyNumberFormat="1" applyBorder="1" applyAlignment="1">
      <alignment horizontal="center" vertical="center" textRotation="255"/>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5" xfId="0" applyFill="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176" fontId="9" fillId="5" borderId="13" xfId="0" applyNumberFormat="1" applyFont="1" applyFill="1" applyBorder="1" applyAlignment="1">
      <alignment horizontal="center" vertical="center"/>
    </xf>
    <xf numFmtId="176" fontId="9" fillId="5" borderId="14" xfId="0" applyNumberFormat="1" applyFont="1" applyFill="1" applyBorder="1" applyAlignment="1">
      <alignment horizontal="center" vertical="center"/>
    </xf>
    <xf numFmtId="176" fontId="9" fillId="5" borderId="15" xfId="0" applyNumberFormat="1" applyFont="1" applyFill="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176" fontId="10" fillId="6" borderId="22" xfId="0" applyNumberFormat="1" applyFont="1" applyFill="1" applyBorder="1" applyAlignment="1">
      <alignment horizontal="center" vertical="center"/>
    </xf>
    <xf numFmtId="176" fontId="10" fillId="6" borderId="23" xfId="0" applyNumberFormat="1" applyFont="1" applyFill="1" applyBorder="1" applyAlignment="1">
      <alignment horizontal="center" vertical="center"/>
    </xf>
    <xf numFmtId="176" fontId="10" fillId="6" borderId="24"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cellXfs>
  <cellStyles count="1">
    <cellStyle name="標準" xfId="0" builtinId="0"/>
  </cellStyles>
  <dxfs count="144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ont>
        <color theme="8"/>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7"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rgb="FFCC00CC"/>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ont>
        <color theme="3" tint="0.39994506668294322"/>
      </font>
    </dxf>
    <dxf>
      <font>
        <color theme="3" tint="0.59996337778862885"/>
      </font>
    </dxf>
    <dxf>
      <font>
        <color rgb="FF9C0006"/>
      </font>
    </dxf>
    <dxf>
      <font>
        <color rgb="FFFF0000"/>
      </font>
    </dxf>
    <dxf>
      <font>
        <color theme="4" tint="0.39994506668294322"/>
      </font>
    </dxf>
    <dxf>
      <font>
        <color rgb="FFFF0000"/>
      </font>
    </dxf>
    <dxf>
      <font>
        <color theme="3" tint="0.39994506668294322"/>
      </font>
    </dxf>
    <dxf>
      <font>
        <color theme="3" tint="0.59996337778862885"/>
      </font>
    </dxf>
    <dxf>
      <font>
        <color rgb="FF9C0006"/>
      </font>
    </dxf>
    <dxf>
      <font>
        <color rgb="FFFF0000"/>
      </font>
    </dxf>
    <dxf>
      <font>
        <color theme="4" tint="0.39994506668294322"/>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ont>
        <color theme="8"/>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7"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rgb="FFCC00CC"/>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ont>
        <color theme="3" tint="0.39994506668294322"/>
      </font>
    </dxf>
    <dxf>
      <font>
        <color theme="3" tint="0.59996337778862885"/>
      </font>
    </dxf>
    <dxf>
      <font>
        <color rgb="FF9C0006"/>
      </font>
    </dxf>
    <dxf>
      <font>
        <color rgb="FFFF0000"/>
      </font>
    </dxf>
    <dxf>
      <font>
        <color theme="4" tint="0.39994506668294322"/>
      </font>
    </dxf>
    <dxf>
      <font>
        <color rgb="FFFF0000"/>
      </font>
    </dxf>
    <dxf>
      <font>
        <color theme="3" tint="0.39994506668294322"/>
      </font>
    </dxf>
    <dxf>
      <font>
        <color theme="3" tint="0.59996337778862885"/>
      </font>
    </dxf>
    <dxf>
      <font>
        <color rgb="FF9C0006"/>
      </font>
    </dxf>
    <dxf>
      <font>
        <color rgb="FFFF0000"/>
      </font>
    </dxf>
    <dxf>
      <font>
        <color theme="4" tint="0.39994506668294322"/>
      </font>
    </dxf>
    <dxf>
      <font>
        <color rgb="FFFF0000"/>
      </font>
    </dxf>
    <dxf>
      <font>
        <color theme="8"/>
      </font>
    </dxf>
    <dxf>
      <font>
        <color rgb="FFFF0000"/>
      </font>
    </dxf>
    <dxf>
      <fill>
        <patternFill>
          <bgColor theme="7"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rgb="FFCC00CC"/>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theme="4" tint="0.39994506668294322"/>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3" tint="0.39994506668294322"/>
      </font>
    </dxf>
    <dxf>
      <font>
        <color theme="3" tint="0.59996337778862885"/>
      </font>
    </dxf>
    <dxf>
      <font>
        <color rgb="FF9C0006"/>
      </font>
    </dxf>
    <dxf>
      <font>
        <color rgb="FFFF0000"/>
      </font>
    </dxf>
    <dxf>
      <font>
        <color theme="3" tint="0.39994506668294322"/>
      </font>
    </dxf>
    <dxf>
      <font>
        <color theme="3" tint="0.59996337778862885"/>
      </font>
    </dxf>
    <dxf>
      <font>
        <color rgb="FF9C0006"/>
      </font>
    </dxf>
    <dxf>
      <font>
        <color rgb="FFFF0000"/>
      </font>
    </dxf>
    <dxf>
      <font>
        <color theme="4" tint="0.39994506668294322"/>
      </font>
    </dxf>
    <dxf>
      <font>
        <color rgb="FFFF0000"/>
      </font>
    </dxf>
    <dxf>
      <font>
        <color theme="3" tint="0.39994506668294322"/>
      </font>
    </dxf>
    <dxf>
      <font>
        <color theme="3" tint="0.59996337778862885"/>
      </font>
    </dxf>
    <dxf>
      <font>
        <color rgb="FF9C0006"/>
      </font>
    </dxf>
    <dxf>
      <font>
        <color rgb="FFFF0000"/>
      </font>
    </dxf>
    <dxf>
      <font>
        <color theme="4" tint="0.39994506668294322"/>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369793</xdr:colOff>
      <xdr:row>1</xdr:row>
      <xdr:rowOff>224119</xdr:rowOff>
    </xdr:from>
    <xdr:to>
      <xdr:col>40</xdr:col>
      <xdr:colOff>296956</xdr:colOff>
      <xdr:row>3</xdr:row>
      <xdr:rowOff>85166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416117" y="470648"/>
          <a:ext cx="7715251" cy="410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r>
            <a:rPr kumimoji="1" lang="ja-JP" altLang="ja-JP" sz="1100">
              <a:solidFill>
                <a:schemeClr val="dk1"/>
              </a:solidFill>
              <a:effectLst/>
              <a:latin typeface="+mn-lt"/>
              <a:ea typeface="+mn-ea"/>
              <a:cs typeface="+mn-cs"/>
            </a:rPr>
            <a:t>○：作業日</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△：振替作業日</a:t>
          </a:r>
          <a:r>
            <a:rPr kumimoji="1" lang="ja-JP" altLang="en-US" sz="1100">
              <a:solidFill>
                <a:schemeClr val="dk1"/>
              </a:solidFill>
              <a:effectLst/>
              <a:latin typeface="+mn-lt"/>
              <a:ea typeface="+mn-ea"/>
              <a:cs typeface="+mn-cs"/>
            </a:rPr>
            <a:t>、●</a:t>
          </a:r>
          <a:r>
            <a:rPr kumimoji="1" lang="ja-JP" altLang="en-US" sz="1100"/>
            <a:t>：現場閉所、▲：振替現場閉所日、■：天候等による現場閉所日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44824</xdr:colOff>
      <xdr:row>33</xdr:row>
      <xdr:rowOff>134470</xdr:rowOff>
    </xdr:from>
    <xdr:to>
      <xdr:col>26</xdr:col>
      <xdr:colOff>448236</xdr:colOff>
      <xdr:row>33</xdr:row>
      <xdr:rowOff>134470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272618" y="9132794"/>
          <a:ext cx="5703794"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414618</xdr:colOff>
      <xdr:row>1</xdr:row>
      <xdr:rowOff>235324</xdr:rowOff>
    </xdr:from>
    <xdr:to>
      <xdr:col>40</xdr:col>
      <xdr:colOff>341781</xdr:colOff>
      <xdr:row>3</xdr:row>
      <xdr:rowOff>40341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2460942" y="481853"/>
          <a:ext cx="7715251" cy="354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r>
            <a:rPr kumimoji="1" lang="ja-JP" altLang="ja-JP" sz="1100">
              <a:solidFill>
                <a:schemeClr val="dk1"/>
              </a:solidFill>
              <a:effectLst/>
              <a:latin typeface="+mn-lt"/>
              <a:ea typeface="+mn-ea"/>
              <a:cs typeface="+mn-cs"/>
            </a:rPr>
            <a:t>○：作業日</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△：振替作業日</a:t>
          </a:r>
          <a:r>
            <a:rPr kumimoji="1" lang="ja-JP" altLang="en-US" sz="1100">
              <a:solidFill>
                <a:schemeClr val="dk1"/>
              </a:solidFill>
              <a:effectLst/>
              <a:latin typeface="+mn-lt"/>
              <a:ea typeface="+mn-ea"/>
              <a:cs typeface="+mn-cs"/>
            </a:rPr>
            <a:t>、●</a:t>
          </a:r>
          <a:r>
            <a:rPr kumimoji="1" lang="ja-JP" altLang="en-US" sz="1100"/>
            <a:t>：現場閉所、▲：振替現場閉所日、■：天候等による現場閉所日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414618</xdr:colOff>
      <xdr:row>1</xdr:row>
      <xdr:rowOff>235324</xdr:rowOff>
    </xdr:from>
    <xdr:to>
      <xdr:col>40</xdr:col>
      <xdr:colOff>341781</xdr:colOff>
      <xdr:row>3</xdr:row>
      <xdr:rowOff>40341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2797118" y="482974"/>
          <a:ext cx="7909113" cy="357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r>
            <a:rPr kumimoji="1" lang="ja-JP" altLang="ja-JP" sz="1100">
              <a:solidFill>
                <a:schemeClr val="dk1"/>
              </a:solidFill>
              <a:effectLst/>
              <a:latin typeface="+mn-lt"/>
              <a:ea typeface="+mn-ea"/>
              <a:cs typeface="+mn-cs"/>
            </a:rPr>
            <a:t>○：作業日</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△：振替作業日</a:t>
          </a:r>
          <a:r>
            <a:rPr kumimoji="1" lang="ja-JP" altLang="en-US" sz="1100">
              <a:solidFill>
                <a:schemeClr val="dk1"/>
              </a:solidFill>
              <a:effectLst/>
              <a:latin typeface="+mn-lt"/>
              <a:ea typeface="+mn-ea"/>
              <a:cs typeface="+mn-cs"/>
            </a:rPr>
            <a:t>、●</a:t>
          </a:r>
          <a:r>
            <a:rPr kumimoji="1" lang="ja-JP" altLang="en-US" sz="1100"/>
            <a:t>：現場閉所、▲：振替現場閉所日、■：天候等による現場閉所日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51"/>
  <sheetViews>
    <sheetView tabSelected="1" view="pageBreakPreview" zoomScale="85" zoomScaleNormal="85" zoomScaleSheetLayoutView="85" zoomScalePageLayoutView="70" workbookViewId="0">
      <selection activeCell="S4" sqref="S4:AF13"/>
    </sheetView>
  </sheetViews>
  <sheetFormatPr defaultRowHeight="18.75"/>
  <cols>
    <col min="1" max="32" width="6.375" style="1" customWidth="1"/>
    <col min="33" max="33" width="2.625" style="1" customWidth="1"/>
    <col min="34" max="35" width="7.375" style="1" customWidth="1"/>
    <col min="36" max="36" width="3.375" style="1" customWidth="1"/>
    <col min="37" max="39" width="10.875" style="1" customWidth="1"/>
    <col min="40" max="40" width="4.625" customWidth="1"/>
    <col min="41" max="41" width="27.625" customWidth="1"/>
    <col min="42" max="42" width="27" customWidth="1"/>
    <col min="43" max="43" width="7.125" customWidth="1"/>
    <col min="44" max="71" width="4.625" customWidth="1"/>
  </cols>
  <sheetData>
    <row r="1" spans="1:44" ht="20.100000000000001" customHeight="1">
      <c r="A1" s="2"/>
      <c r="B1" s="3"/>
      <c r="C1" s="162" t="s">
        <v>91</v>
      </c>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4"/>
    </row>
    <row r="2" spans="1:44" ht="20.100000000000001" customHeight="1">
      <c r="A2" s="5"/>
      <c r="B2" s="6"/>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7"/>
    </row>
    <row r="3" spans="1:44" ht="24" customHeight="1">
      <c r="N3" s="8"/>
      <c r="O3" s="8"/>
      <c r="P3" s="8"/>
      <c r="Q3" s="8"/>
      <c r="R3" s="8"/>
      <c r="S3" s="8"/>
      <c r="U3"/>
      <c r="V3"/>
      <c r="W3"/>
      <c r="X3"/>
      <c r="Y3"/>
      <c r="Z3"/>
      <c r="AA3"/>
      <c r="AB3"/>
      <c r="AC3"/>
      <c r="AD3"/>
      <c r="AE3"/>
      <c r="AF3"/>
      <c r="AG3"/>
      <c r="AH3"/>
      <c r="AI3"/>
      <c r="AJ3"/>
      <c r="AK3"/>
      <c r="AL3"/>
      <c r="AM3"/>
    </row>
    <row r="4" spans="1:44" ht="20.100000000000001" customHeight="1">
      <c r="A4" s="164" t="s">
        <v>0</v>
      </c>
      <c r="B4" s="165"/>
      <c r="C4" s="168" t="s">
        <v>1</v>
      </c>
      <c r="D4" s="169"/>
      <c r="E4" s="169"/>
      <c r="F4" s="169"/>
      <c r="G4" s="169"/>
      <c r="H4" s="169"/>
      <c r="I4" s="169"/>
      <c r="J4" s="169"/>
      <c r="K4" s="169"/>
      <c r="L4" s="169"/>
      <c r="M4" s="169"/>
      <c r="N4" s="169"/>
      <c r="O4" s="169"/>
      <c r="P4" s="169"/>
      <c r="Q4" s="170"/>
      <c r="R4" s="9"/>
      <c r="S4" s="174" t="s">
        <v>98</v>
      </c>
      <c r="T4" s="175"/>
      <c r="U4" s="175"/>
      <c r="V4" s="175"/>
      <c r="W4" s="175"/>
      <c r="X4" s="175"/>
      <c r="Y4" s="175"/>
      <c r="Z4" s="175"/>
      <c r="AA4" s="175"/>
      <c r="AB4" s="175"/>
      <c r="AC4" s="175"/>
      <c r="AD4" s="175"/>
      <c r="AE4" s="175"/>
      <c r="AF4" s="176"/>
      <c r="AH4" s="10"/>
      <c r="AI4" s="11"/>
      <c r="AJ4" s="12"/>
      <c r="AK4" s="13" t="s">
        <v>2</v>
      </c>
      <c r="AL4" s="14" t="s">
        <v>3</v>
      </c>
      <c r="AM4" s="189" t="s">
        <v>4</v>
      </c>
    </row>
    <row r="5" spans="1:44" ht="20.100000000000001" customHeight="1">
      <c r="A5" s="166"/>
      <c r="B5" s="167"/>
      <c r="C5" s="171"/>
      <c r="D5" s="172"/>
      <c r="E5" s="172"/>
      <c r="F5" s="172"/>
      <c r="G5" s="172"/>
      <c r="H5" s="172"/>
      <c r="I5" s="172"/>
      <c r="J5" s="172"/>
      <c r="K5" s="172"/>
      <c r="L5" s="172"/>
      <c r="M5" s="172"/>
      <c r="N5" s="172"/>
      <c r="O5" s="172"/>
      <c r="P5" s="172"/>
      <c r="Q5" s="173"/>
      <c r="R5" s="9"/>
      <c r="S5" s="177"/>
      <c r="T5" s="178"/>
      <c r="U5" s="178"/>
      <c r="V5" s="178"/>
      <c r="W5" s="178"/>
      <c r="X5" s="178"/>
      <c r="Y5" s="178"/>
      <c r="Z5" s="178"/>
      <c r="AA5" s="178"/>
      <c r="AB5" s="178"/>
      <c r="AC5" s="178"/>
      <c r="AD5" s="178"/>
      <c r="AE5" s="178"/>
      <c r="AF5" s="179"/>
      <c r="AH5" s="15"/>
      <c r="AI5" s="16"/>
      <c r="AJ5" s="17"/>
      <c r="AK5" s="18" t="s">
        <v>5</v>
      </c>
      <c r="AL5" s="19" t="s">
        <v>6</v>
      </c>
      <c r="AM5" s="190"/>
    </row>
    <row r="6" spans="1:44" ht="20.100000000000001" customHeight="1">
      <c r="A6" s="164" t="s">
        <v>7</v>
      </c>
      <c r="B6" s="165"/>
      <c r="C6" s="191">
        <v>45383</v>
      </c>
      <c r="D6" s="192"/>
      <c r="E6" s="192"/>
      <c r="F6" s="192"/>
      <c r="G6" s="192"/>
      <c r="H6" s="192"/>
      <c r="I6" s="192"/>
      <c r="J6" s="219" t="s">
        <v>8</v>
      </c>
      <c r="K6" s="192">
        <v>45747</v>
      </c>
      <c r="L6" s="192"/>
      <c r="M6" s="192"/>
      <c r="N6" s="192"/>
      <c r="O6" s="192"/>
      <c r="P6" s="192"/>
      <c r="Q6" s="195"/>
      <c r="R6" s="9"/>
      <c r="S6" s="177"/>
      <c r="T6" s="178"/>
      <c r="U6" s="178"/>
      <c r="V6" s="178"/>
      <c r="W6" s="178"/>
      <c r="X6" s="178"/>
      <c r="Y6" s="178"/>
      <c r="Z6" s="178"/>
      <c r="AA6" s="178"/>
      <c r="AB6" s="178"/>
      <c r="AC6" s="178"/>
      <c r="AD6" s="178"/>
      <c r="AE6" s="178"/>
      <c r="AF6" s="179"/>
      <c r="AH6" s="215" t="s">
        <v>9</v>
      </c>
      <c r="AI6" s="216"/>
      <c r="AJ6" s="217"/>
      <c r="AK6" s="20">
        <f>AM17+AM25+AM33+AM41+AM49+AM57+AM65+AM73+AM81+AM89+AM97+AM105</f>
        <v>356</v>
      </c>
      <c r="AL6" s="21">
        <f>AH20+AH28+AH36+AH44+AH52+AH60+AH68+AH76+AH84+AH92+AH100+AH108</f>
        <v>0</v>
      </c>
      <c r="AM6" s="22">
        <f>AL6/AK6</f>
        <v>0</v>
      </c>
    </row>
    <row r="7" spans="1:44" ht="20.100000000000001" customHeight="1">
      <c r="A7" s="166"/>
      <c r="B7" s="167"/>
      <c r="C7" s="193"/>
      <c r="D7" s="194"/>
      <c r="E7" s="194"/>
      <c r="F7" s="194"/>
      <c r="G7" s="194"/>
      <c r="H7" s="194"/>
      <c r="I7" s="194"/>
      <c r="J7" s="220"/>
      <c r="K7" s="194"/>
      <c r="L7" s="194"/>
      <c r="M7" s="194"/>
      <c r="N7" s="194"/>
      <c r="O7" s="194"/>
      <c r="P7" s="194"/>
      <c r="Q7" s="196"/>
      <c r="R7" s="9"/>
      <c r="S7" s="177"/>
      <c r="T7" s="178"/>
      <c r="U7" s="178"/>
      <c r="V7" s="178"/>
      <c r="W7" s="178"/>
      <c r="X7" s="178"/>
      <c r="Y7" s="178"/>
      <c r="Z7" s="178"/>
      <c r="AA7" s="178"/>
      <c r="AB7" s="178"/>
      <c r="AC7" s="178"/>
      <c r="AD7" s="178"/>
      <c r="AE7" s="178"/>
      <c r="AF7" s="179"/>
      <c r="AH7" s="213" t="s">
        <v>10</v>
      </c>
      <c r="AI7" s="218"/>
      <c r="AJ7" s="214"/>
      <c r="AK7" s="23">
        <f>AM17+AM25+AM33+AM41+AM49+AM57+AM65+AM73+AM81+AM89+AM97+AM105</f>
        <v>356</v>
      </c>
      <c r="AL7" s="24">
        <f>AH21+AH29+AH37+AH45+AH53+AH61+AH69+AH77+AH85+AH93+AH101+AH109</f>
        <v>0</v>
      </c>
      <c r="AM7" s="25">
        <f>AL7/AK7</f>
        <v>0</v>
      </c>
    </row>
    <row r="8" spans="1:44" ht="7.5" customHeight="1">
      <c r="A8" s="26"/>
      <c r="B8" s="26"/>
      <c r="C8" s="27"/>
      <c r="D8" s="27"/>
      <c r="E8" s="28"/>
      <c r="F8" s="28"/>
      <c r="H8" s="27"/>
      <c r="I8" s="28"/>
      <c r="J8" s="28"/>
      <c r="K8" s="27"/>
      <c r="L8" s="27"/>
      <c r="M8" s="27"/>
      <c r="N8" s="28"/>
      <c r="O8" s="29"/>
      <c r="P8" s="30"/>
      <c r="Q8" s="31"/>
      <c r="R8" s="32"/>
      <c r="S8" s="177"/>
      <c r="T8" s="178"/>
      <c r="U8" s="178"/>
      <c r="V8" s="178"/>
      <c r="W8" s="178"/>
      <c r="X8" s="178"/>
      <c r="Y8" s="178"/>
      <c r="Z8" s="178"/>
      <c r="AA8" s="178"/>
      <c r="AB8" s="178"/>
      <c r="AC8" s="178"/>
      <c r="AD8" s="178"/>
      <c r="AE8" s="178"/>
      <c r="AF8" s="179"/>
      <c r="AH8" s="8"/>
      <c r="AI8" s="8"/>
      <c r="AJ8" s="8"/>
      <c r="AK8" s="8"/>
      <c r="AL8" s="33"/>
      <c r="AM8" s="8"/>
    </row>
    <row r="9" spans="1:44" ht="20.100000000000001" customHeight="1">
      <c r="A9" s="197" t="s">
        <v>11</v>
      </c>
      <c r="B9" s="198"/>
      <c r="C9" s="34"/>
      <c r="E9" s="199" t="s">
        <v>12</v>
      </c>
      <c r="F9" s="200"/>
      <c r="G9" s="35"/>
      <c r="H9" s="35"/>
      <c r="I9" s="199" t="s">
        <v>13</v>
      </c>
      <c r="J9" s="200"/>
      <c r="K9" s="34"/>
      <c r="L9" s="35"/>
      <c r="M9" s="35"/>
      <c r="N9" s="8"/>
      <c r="O9" s="29"/>
      <c r="P9" s="30"/>
      <c r="Q9" s="32"/>
      <c r="R9" s="32"/>
      <c r="S9" s="177"/>
      <c r="T9" s="178"/>
      <c r="U9" s="178"/>
      <c r="V9" s="178"/>
      <c r="W9" s="178"/>
      <c r="X9" s="178"/>
      <c r="Y9" s="178"/>
      <c r="Z9" s="178"/>
      <c r="AA9" s="178"/>
      <c r="AB9" s="178"/>
      <c r="AC9" s="178"/>
      <c r="AD9" s="178"/>
      <c r="AE9" s="178"/>
      <c r="AF9" s="179"/>
      <c r="AH9" s="201"/>
      <c r="AI9" s="202"/>
      <c r="AJ9" s="202"/>
      <c r="AK9" s="203"/>
      <c r="AL9" s="202" t="s">
        <v>77</v>
      </c>
      <c r="AM9" s="203"/>
      <c r="AN9" s="36"/>
    </row>
    <row r="10" spans="1:44" ht="20.100000000000001" customHeight="1">
      <c r="A10" s="213" t="s">
        <v>14</v>
      </c>
      <c r="B10" s="214"/>
      <c r="C10" s="34"/>
      <c r="D10" s="8"/>
      <c r="E10" s="213" t="s">
        <v>5</v>
      </c>
      <c r="F10" s="214"/>
      <c r="G10" s="35"/>
      <c r="H10" s="35"/>
      <c r="I10" s="213" t="s">
        <v>15</v>
      </c>
      <c r="J10" s="214"/>
      <c r="K10" s="34"/>
      <c r="L10" s="35"/>
      <c r="M10" s="35"/>
      <c r="N10" s="8"/>
      <c r="O10" s="29"/>
      <c r="P10" s="29"/>
      <c r="Q10" s="32"/>
      <c r="R10" s="32"/>
      <c r="S10" s="177"/>
      <c r="T10" s="178"/>
      <c r="U10" s="178"/>
      <c r="V10" s="178"/>
      <c r="W10" s="178"/>
      <c r="X10" s="178"/>
      <c r="Y10" s="178"/>
      <c r="Z10" s="178"/>
      <c r="AA10" s="178"/>
      <c r="AB10" s="178"/>
      <c r="AC10" s="178"/>
      <c r="AD10" s="178"/>
      <c r="AE10" s="178"/>
      <c r="AF10" s="179"/>
      <c r="AH10" s="204"/>
      <c r="AI10" s="205"/>
      <c r="AJ10" s="205"/>
      <c r="AK10" s="206"/>
      <c r="AL10" s="205"/>
      <c r="AM10" s="206"/>
      <c r="AO10" s="37"/>
      <c r="AP10" s="37" t="s">
        <v>16</v>
      </c>
    </row>
    <row r="11" spans="1:44" ht="20.100000000000001" customHeight="1">
      <c r="A11" s="146">
        <f>AI109</f>
        <v>0</v>
      </c>
      <c r="B11" s="147"/>
      <c r="C11" s="34"/>
      <c r="D11" s="8"/>
      <c r="E11" s="146">
        <f>AK6</f>
        <v>356</v>
      </c>
      <c r="F11" s="147"/>
      <c r="G11" s="35"/>
      <c r="H11" s="35"/>
      <c r="I11" s="152">
        <f>ROUNDDOWN(A11/E11*100,2)</f>
        <v>0</v>
      </c>
      <c r="J11" s="153"/>
      <c r="K11" s="38" t="s">
        <v>17</v>
      </c>
      <c r="L11" s="39">
        <v>28.5</v>
      </c>
      <c r="M11" s="40" t="s">
        <v>18</v>
      </c>
      <c r="N11" s="41" t="s">
        <v>19</v>
      </c>
      <c r="O11" s="41"/>
      <c r="P11" s="42"/>
      <c r="Q11" s="32"/>
      <c r="R11" s="32"/>
      <c r="S11" s="177"/>
      <c r="T11" s="178"/>
      <c r="U11" s="178"/>
      <c r="V11" s="178"/>
      <c r="W11" s="178"/>
      <c r="X11" s="178"/>
      <c r="Y11" s="178"/>
      <c r="Z11" s="178"/>
      <c r="AA11" s="178"/>
      <c r="AB11" s="178"/>
      <c r="AC11" s="178"/>
      <c r="AD11" s="178"/>
      <c r="AE11" s="178"/>
      <c r="AF11" s="179"/>
      <c r="AH11" s="221" t="s">
        <v>20</v>
      </c>
      <c r="AI11" s="222"/>
      <c r="AJ11" s="222"/>
      <c r="AK11" s="223"/>
      <c r="AL11" s="185">
        <f>AP11-AL7</f>
        <v>102</v>
      </c>
      <c r="AM11" s="186"/>
      <c r="AO11" s="43" t="s">
        <v>21</v>
      </c>
      <c r="AP11" s="43">
        <f>ROUNDUP(AK6*0.285,0)</f>
        <v>102</v>
      </c>
    </row>
    <row r="12" spans="1:44" ht="20.100000000000001" customHeight="1">
      <c r="A12" s="148"/>
      <c r="B12" s="149"/>
      <c r="C12" s="224" t="s">
        <v>22</v>
      </c>
      <c r="D12" s="224"/>
      <c r="E12" s="148"/>
      <c r="F12" s="149"/>
      <c r="G12" s="225" t="s">
        <v>23</v>
      </c>
      <c r="H12" s="224"/>
      <c r="I12" s="154"/>
      <c r="J12" s="155"/>
      <c r="K12" s="38" t="s">
        <v>17</v>
      </c>
      <c r="L12" s="39">
        <v>25</v>
      </c>
      <c r="M12" s="40" t="s">
        <v>18</v>
      </c>
      <c r="N12" s="41" t="s">
        <v>24</v>
      </c>
      <c r="O12" s="41"/>
      <c r="P12" s="42"/>
      <c r="Q12" s="32"/>
      <c r="R12" s="32"/>
      <c r="S12" s="177"/>
      <c r="T12" s="178"/>
      <c r="U12" s="178"/>
      <c r="V12" s="178"/>
      <c r="W12" s="178"/>
      <c r="X12" s="178"/>
      <c r="Y12" s="178"/>
      <c r="Z12" s="178"/>
      <c r="AA12" s="178"/>
      <c r="AB12" s="178"/>
      <c r="AC12" s="178"/>
      <c r="AD12" s="178"/>
      <c r="AE12" s="178"/>
      <c r="AF12" s="179"/>
      <c r="AH12" s="226" t="s">
        <v>25</v>
      </c>
      <c r="AI12" s="227"/>
      <c r="AJ12" s="227"/>
      <c r="AK12" s="228"/>
      <c r="AL12" s="187">
        <f>AP12-AL7</f>
        <v>89</v>
      </c>
      <c r="AM12" s="188"/>
      <c r="AO12" s="43" t="s">
        <v>26</v>
      </c>
      <c r="AP12" s="43">
        <f>ROUNDUP(AK6*0.25,0)</f>
        <v>89</v>
      </c>
    </row>
    <row r="13" spans="1:44" ht="20.100000000000001" customHeight="1">
      <c r="A13" s="150"/>
      <c r="B13" s="151"/>
      <c r="C13" s="35"/>
      <c r="D13" s="8"/>
      <c r="E13" s="150"/>
      <c r="F13" s="151"/>
      <c r="G13" s="35"/>
      <c r="H13" s="35"/>
      <c r="I13" s="156"/>
      <c r="J13" s="157"/>
      <c r="K13" s="38" t="s">
        <v>17</v>
      </c>
      <c r="L13" s="39">
        <v>21.4</v>
      </c>
      <c r="M13" s="40" t="s">
        <v>18</v>
      </c>
      <c r="N13" s="41" t="s">
        <v>27</v>
      </c>
      <c r="O13" s="41"/>
      <c r="P13" s="42"/>
      <c r="Q13" s="32"/>
      <c r="R13" s="32"/>
      <c r="S13" s="180"/>
      <c r="T13" s="181"/>
      <c r="U13" s="181"/>
      <c r="V13" s="181"/>
      <c r="W13" s="181"/>
      <c r="X13" s="181"/>
      <c r="Y13" s="181"/>
      <c r="Z13" s="181"/>
      <c r="AA13" s="181"/>
      <c r="AB13" s="181"/>
      <c r="AC13" s="181"/>
      <c r="AD13" s="181"/>
      <c r="AE13" s="181"/>
      <c r="AF13" s="182"/>
      <c r="AH13" s="158" t="s">
        <v>28</v>
      </c>
      <c r="AI13" s="159"/>
      <c r="AJ13" s="159"/>
      <c r="AK13" s="160"/>
      <c r="AL13" s="183">
        <f>AP13-AL7</f>
        <v>77</v>
      </c>
      <c r="AM13" s="184"/>
      <c r="AO13" s="43" t="s">
        <v>29</v>
      </c>
      <c r="AP13" s="43">
        <f>ROUNDUP(AK6*0.214,0)</f>
        <v>77</v>
      </c>
    </row>
    <row r="14" spans="1:44" ht="11.25" customHeight="1">
      <c r="C14" s="8"/>
      <c r="D14" s="8"/>
      <c r="T14" s="1" t="s">
        <v>30</v>
      </c>
      <c r="AK14" s="8"/>
      <c r="AL14" s="8"/>
    </row>
    <row r="15" spans="1:44" ht="20.100000000000001" customHeight="1">
      <c r="A15" s="44" t="s">
        <v>31</v>
      </c>
      <c r="B15" s="77">
        <f>DATE(AK15,AL15,1)</f>
        <v>45383</v>
      </c>
      <c r="C15" s="46">
        <f t="shared" ref="C15:AE15" si="0">B15+1</f>
        <v>45384</v>
      </c>
      <c r="D15" s="46">
        <f t="shared" si="0"/>
        <v>45385</v>
      </c>
      <c r="E15" s="46">
        <f t="shared" si="0"/>
        <v>45386</v>
      </c>
      <c r="F15" s="46">
        <f t="shared" si="0"/>
        <v>45387</v>
      </c>
      <c r="G15" s="46">
        <f t="shared" si="0"/>
        <v>45388</v>
      </c>
      <c r="H15" s="46">
        <f t="shared" si="0"/>
        <v>45389</v>
      </c>
      <c r="I15" s="46">
        <f t="shared" si="0"/>
        <v>45390</v>
      </c>
      <c r="J15" s="46">
        <f t="shared" si="0"/>
        <v>45391</v>
      </c>
      <c r="K15" s="46">
        <f t="shared" si="0"/>
        <v>45392</v>
      </c>
      <c r="L15" s="76">
        <f t="shared" si="0"/>
        <v>45393</v>
      </c>
      <c r="M15" s="46">
        <f t="shared" si="0"/>
        <v>45394</v>
      </c>
      <c r="N15" s="46">
        <f t="shared" si="0"/>
        <v>45395</v>
      </c>
      <c r="O15" s="46">
        <f t="shared" si="0"/>
        <v>45396</v>
      </c>
      <c r="P15" s="46">
        <f t="shared" si="0"/>
        <v>45397</v>
      </c>
      <c r="Q15" s="46">
        <f t="shared" si="0"/>
        <v>45398</v>
      </c>
      <c r="R15" s="76">
        <f t="shared" si="0"/>
        <v>45399</v>
      </c>
      <c r="S15" s="46">
        <f t="shared" si="0"/>
        <v>45400</v>
      </c>
      <c r="T15" s="46">
        <f t="shared" si="0"/>
        <v>45401</v>
      </c>
      <c r="U15" s="46">
        <f t="shared" si="0"/>
        <v>45402</v>
      </c>
      <c r="V15" s="46">
        <f t="shared" si="0"/>
        <v>45403</v>
      </c>
      <c r="W15" s="46">
        <f t="shared" si="0"/>
        <v>45404</v>
      </c>
      <c r="X15" s="46">
        <f t="shared" si="0"/>
        <v>45405</v>
      </c>
      <c r="Y15" s="46">
        <f t="shared" si="0"/>
        <v>45406</v>
      </c>
      <c r="Z15" s="46">
        <f t="shared" si="0"/>
        <v>45407</v>
      </c>
      <c r="AA15" s="46">
        <f t="shared" si="0"/>
        <v>45408</v>
      </c>
      <c r="AB15" s="46">
        <f t="shared" si="0"/>
        <v>45409</v>
      </c>
      <c r="AC15" s="46">
        <f t="shared" si="0"/>
        <v>45410</v>
      </c>
      <c r="AD15" s="46">
        <f t="shared" si="0"/>
        <v>45411</v>
      </c>
      <c r="AE15" s="46">
        <f t="shared" si="0"/>
        <v>45412</v>
      </c>
      <c r="AF15" s="65"/>
      <c r="AG15" s="47"/>
      <c r="AH15" s="117" t="s">
        <v>32</v>
      </c>
      <c r="AI15" s="117" t="s">
        <v>33</v>
      </c>
      <c r="AJ15" s="47"/>
      <c r="AK15" s="120">
        <v>2024</v>
      </c>
      <c r="AL15" s="122">
        <v>4</v>
      </c>
      <c r="AM15" s="123"/>
      <c r="AN15" s="48"/>
      <c r="AO15" s="49">
        <v>45045</v>
      </c>
      <c r="AP15" s="50" t="s">
        <v>34</v>
      </c>
      <c r="AQ15" s="50" t="s">
        <v>35</v>
      </c>
      <c r="AR15" s="48"/>
    </row>
    <row r="16" spans="1:44" ht="20.100000000000001" customHeight="1">
      <c r="A16" s="51" t="s">
        <v>36</v>
      </c>
      <c r="B16" s="78" t="str">
        <f>TEXT(WEEKDAY(B15),"aaa")</f>
        <v>月</v>
      </c>
      <c r="C16" s="53" t="str">
        <f t="shared" ref="C16:AE16" si="1">TEXT(WEEKDAY(C15),"aaa")</f>
        <v>火</v>
      </c>
      <c r="D16" s="53" t="str">
        <f t="shared" si="1"/>
        <v>水</v>
      </c>
      <c r="E16" s="53" t="str">
        <f t="shared" si="1"/>
        <v>木</v>
      </c>
      <c r="F16" s="53" t="str">
        <f t="shared" si="1"/>
        <v>金</v>
      </c>
      <c r="G16" s="53" t="str">
        <f t="shared" si="1"/>
        <v>土</v>
      </c>
      <c r="H16" s="53" t="str">
        <f t="shared" si="1"/>
        <v>日</v>
      </c>
      <c r="I16" s="53" t="str">
        <f t="shared" si="1"/>
        <v>月</v>
      </c>
      <c r="J16" s="53" t="str">
        <f t="shared" si="1"/>
        <v>火</v>
      </c>
      <c r="K16" s="53" t="str">
        <f t="shared" si="1"/>
        <v>水</v>
      </c>
      <c r="L16" s="53" t="str">
        <f t="shared" si="1"/>
        <v>木</v>
      </c>
      <c r="M16" s="53" t="str">
        <f t="shared" si="1"/>
        <v>金</v>
      </c>
      <c r="N16" s="53" t="str">
        <f t="shared" si="1"/>
        <v>土</v>
      </c>
      <c r="O16" s="53" t="str">
        <f t="shared" si="1"/>
        <v>日</v>
      </c>
      <c r="P16" s="53" t="str">
        <f t="shared" si="1"/>
        <v>月</v>
      </c>
      <c r="Q16" s="53" t="str">
        <f t="shared" si="1"/>
        <v>火</v>
      </c>
      <c r="R16" s="53" t="str">
        <f t="shared" si="1"/>
        <v>水</v>
      </c>
      <c r="S16" s="53" t="str">
        <f t="shared" si="1"/>
        <v>木</v>
      </c>
      <c r="T16" s="53" t="str">
        <f t="shared" si="1"/>
        <v>金</v>
      </c>
      <c r="U16" s="53" t="str">
        <f t="shared" si="1"/>
        <v>土</v>
      </c>
      <c r="V16" s="53" t="str">
        <f t="shared" si="1"/>
        <v>日</v>
      </c>
      <c r="W16" s="53" t="str">
        <f t="shared" si="1"/>
        <v>月</v>
      </c>
      <c r="X16" s="53" t="str">
        <f t="shared" si="1"/>
        <v>火</v>
      </c>
      <c r="Y16" s="53" t="str">
        <f t="shared" si="1"/>
        <v>水</v>
      </c>
      <c r="Z16" s="53" t="str">
        <f t="shared" si="1"/>
        <v>木</v>
      </c>
      <c r="AA16" s="53" t="str">
        <f t="shared" si="1"/>
        <v>金</v>
      </c>
      <c r="AB16" s="53" t="str">
        <f t="shared" si="1"/>
        <v>土</v>
      </c>
      <c r="AC16" s="53" t="str">
        <f t="shared" si="1"/>
        <v>日</v>
      </c>
      <c r="AD16" s="53" t="str">
        <f t="shared" si="1"/>
        <v>月</v>
      </c>
      <c r="AE16" s="53" t="str">
        <f t="shared" si="1"/>
        <v>火</v>
      </c>
      <c r="AF16" s="54"/>
      <c r="AG16" s="47"/>
      <c r="AH16" s="118"/>
      <c r="AI16" s="118"/>
      <c r="AJ16" s="47"/>
      <c r="AK16" s="121"/>
      <c r="AL16" s="124"/>
      <c r="AM16" s="125"/>
      <c r="AO16" s="49">
        <v>45049</v>
      </c>
      <c r="AP16" s="50" t="s">
        <v>37</v>
      </c>
      <c r="AQ16" s="50" t="s">
        <v>38</v>
      </c>
    </row>
    <row r="17" spans="1:43" ht="27.95" customHeight="1">
      <c r="A17" s="126" t="s">
        <v>86</v>
      </c>
      <c r="B17" s="207" t="s">
        <v>76</v>
      </c>
      <c r="C17" s="210"/>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5"/>
      <c r="AG17" s="47"/>
      <c r="AH17" s="118"/>
      <c r="AI17" s="118"/>
      <c r="AJ17" s="47"/>
      <c r="AK17" s="111" t="s">
        <v>40</v>
      </c>
      <c r="AL17" s="161"/>
      <c r="AM17" s="75">
        <f>COUNTA(B15:AF15)</f>
        <v>30</v>
      </c>
      <c r="AO17" s="49">
        <v>45050</v>
      </c>
      <c r="AP17" s="50" t="s">
        <v>41</v>
      </c>
      <c r="AQ17" s="50" t="s">
        <v>42</v>
      </c>
    </row>
    <row r="18" spans="1:43" ht="27.95" customHeight="1">
      <c r="A18" s="127"/>
      <c r="B18" s="208"/>
      <c r="C18" s="211"/>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6"/>
      <c r="AG18" s="47"/>
      <c r="AH18" s="118"/>
      <c r="AI18" s="118"/>
      <c r="AJ18" s="47"/>
      <c r="AK18" s="142" t="s">
        <v>43</v>
      </c>
      <c r="AL18" s="145"/>
      <c r="AM18" s="55">
        <f>COUNTA(B20:AF20)</f>
        <v>0</v>
      </c>
      <c r="AO18" s="49"/>
      <c r="AP18" s="50"/>
      <c r="AQ18" s="50"/>
    </row>
    <row r="19" spans="1:43" ht="27.95" customHeight="1">
      <c r="A19" s="127"/>
      <c r="B19" s="209"/>
      <c r="C19" s="212"/>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7"/>
      <c r="AG19" s="47"/>
      <c r="AH19" s="119"/>
      <c r="AI19" s="119"/>
      <c r="AJ19" s="47"/>
      <c r="AK19" s="142" t="s">
        <v>44</v>
      </c>
      <c r="AL19" s="145"/>
      <c r="AM19" s="55">
        <f>COUNTA(B21:AF21)</f>
        <v>0</v>
      </c>
      <c r="AO19" s="49"/>
      <c r="AP19" s="50"/>
      <c r="AQ19" s="50"/>
    </row>
    <row r="20" spans="1:43" ht="27.95" customHeight="1">
      <c r="A20" s="56" t="s">
        <v>9</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74"/>
      <c r="AG20" s="47"/>
      <c r="AH20" s="58">
        <f>COUNTIF(B20:AF20,"○")</f>
        <v>0</v>
      </c>
      <c r="AI20" s="58">
        <f>AH20</f>
        <v>0</v>
      </c>
      <c r="AJ20" s="47"/>
      <c r="AK20" s="142" t="s">
        <v>45</v>
      </c>
      <c r="AL20" s="145"/>
      <c r="AM20" s="59">
        <f>AM18/AM17</f>
        <v>0</v>
      </c>
      <c r="AN20" s="36"/>
      <c r="AO20" s="49">
        <v>45051</v>
      </c>
      <c r="AP20" s="50" t="s">
        <v>46</v>
      </c>
      <c r="AQ20" s="50" t="s">
        <v>47</v>
      </c>
    </row>
    <row r="21" spans="1:43" ht="27.95" customHeight="1">
      <c r="A21" s="60" t="s">
        <v>10</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2"/>
      <c r="AG21" s="47"/>
      <c r="AH21" s="58">
        <f>COUNTIF(B21:AF21,"●")</f>
        <v>0</v>
      </c>
      <c r="AI21" s="58">
        <f>AH21</f>
        <v>0</v>
      </c>
      <c r="AJ21" s="47"/>
      <c r="AK21" s="115" t="s">
        <v>48</v>
      </c>
      <c r="AL21" s="144"/>
      <c r="AM21" s="63">
        <f>AM19/AM17</f>
        <v>0</v>
      </c>
      <c r="AO21" s="49">
        <v>45124</v>
      </c>
      <c r="AP21" s="50" t="s">
        <v>49</v>
      </c>
      <c r="AQ21" s="50" t="s">
        <v>50</v>
      </c>
    </row>
    <row r="22" spans="1:43" ht="20.100000000000001" customHeight="1">
      <c r="A22" s="8"/>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64"/>
      <c r="AK22" s="47"/>
      <c r="AL22" s="47"/>
      <c r="AM22" s="47"/>
      <c r="AO22" s="49">
        <v>45149</v>
      </c>
      <c r="AP22" s="50" t="s">
        <v>51</v>
      </c>
      <c r="AQ22" s="50" t="s">
        <v>47</v>
      </c>
    </row>
    <row r="23" spans="1:43" ht="20.100000000000001" customHeight="1">
      <c r="A23" s="44" t="s">
        <v>31</v>
      </c>
      <c r="B23" s="77">
        <f>DATE(AK23,AL23,1)</f>
        <v>45413</v>
      </c>
      <c r="C23" s="46">
        <f>B23+1</f>
        <v>45414</v>
      </c>
      <c r="D23" s="46">
        <f t="shared" ref="D23:AF23" si="2">C23+1</f>
        <v>45415</v>
      </c>
      <c r="E23" s="46">
        <f t="shared" si="2"/>
        <v>45416</v>
      </c>
      <c r="F23" s="46">
        <f t="shared" si="2"/>
        <v>45417</v>
      </c>
      <c r="G23" s="46">
        <f t="shared" si="2"/>
        <v>45418</v>
      </c>
      <c r="H23" s="46">
        <f t="shared" si="2"/>
        <v>45419</v>
      </c>
      <c r="I23" s="46">
        <f t="shared" si="2"/>
        <v>45420</v>
      </c>
      <c r="J23" s="46">
        <f t="shared" si="2"/>
        <v>45421</v>
      </c>
      <c r="K23" s="46">
        <f t="shared" si="2"/>
        <v>45422</v>
      </c>
      <c r="L23" s="76">
        <f>K23+1</f>
        <v>45423</v>
      </c>
      <c r="M23" s="46">
        <f t="shared" si="2"/>
        <v>45424</v>
      </c>
      <c r="N23" s="46">
        <f t="shared" si="2"/>
        <v>45425</v>
      </c>
      <c r="O23" s="46">
        <f t="shared" si="2"/>
        <v>45426</v>
      </c>
      <c r="P23" s="46">
        <f t="shared" si="2"/>
        <v>45427</v>
      </c>
      <c r="Q23" s="46">
        <f t="shared" si="2"/>
        <v>45428</v>
      </c>
      <c r="R23" s="46">
        <f t="shared" si="2"/>
        <v>45429</v>
      </c>
      <c r="S23" s="46">
        <f t="shared" si="2"/>
        <v>45430</v>
      </c>
      <c r="T23" s="46">
        <f t="shared" si="2"/>
        <v>45431</v>
      </c>
      <c r="U23" s="46">
        <f t="shared" si="2"/>
        <v>45432</v>
      </c>
      <c r="V23" s="46">
        <f t="shared" si="2"/>
        <v>45433</v>
      </c>
      <c r="W23" s="46">
        <f t="shared" si="2"/>
        <v>45434</v>
      </c>
      <c r="X23" s="46">
        <f t="shared" si="2"/>
        <v>45435</v>
      </c>
      <c r="Y23" s="46">
        <f t="shared" si="2"/>
        <v>45436</v>
      </c>
      <c r="Z23" s="46">
        <f t="shared" si="2"/>
        <v>45437</v>
      </c>
      <c r="AA23" s="46">
        <f>Z23+1</f>
        <v>45438</v>
      </c>
      <c r="AB23" s="46">
        <f t="shared" si="2"/>
        <v>45439</v>
      </c>
      <c r="AC23" s="46">
        <f t="shared" si="2"/>
        <v>45440</v>
      </c>
      <c r="AD23" s="46">
        <f t="shared" si="2"/>
        <v>45441</v>
      </c>
      <c r="AE23" s="46">
        <f t="shared" si="2"/>
        <v>45442</v>
      </c>
      <c r="AF23" s="65">
        <f t="shared" si="2"/>
        <v>45443</v>
      </c>
      <c r="AG23" s="64"/>
      <c r="AH23" s="117" t="s">
        <v>32</v>
      </c>
      <c r="AI23" s="117" t="s">
        <v>33</v>
      </c>
      <c r="AJ23" s="47"/>
      <c r="AK23" s="120">
        <v>2024</v>
      </c>
      <c r="AL23" s="122">
        <v>5</v>
      </c>
      <c r="AM23" s="123"/>
      <c r="AO23" s="49">
        <v>45187</v>
      </c>
      <c r="AP23" s="50" t="s">
        <v>52</v>
      </c>
      <c r="AQ23" s="50" t="s">
        <v>50</v>
      </c>
    </row>
    <row r="24" spans="1:43" ht="20.100000000000001" customHeight="1">
      <c r="A24" s="51" t="s">
        <v>36</v>
      </c>
      <c r="B24" s="78" t="str">
        <f>TEXT(WEEKDAY(B23),"aaa")</f>
        <v>水</v>
      </c>
      <c r="C24" s="53" t="str">
        <f t="shared" ref="C24:AF24" si="3">TEXT(WEEKDAY(C23),"aaa")</f>
        <v>木</v>
      </c>
      <c r="D24" s="53" t="str">
        <f t="shared" si="3"/>
        <v>金</v>
      </c>
      <c r="E24" s="53" t="str">
        <f t="shared" si="3"/>
        <v>土</v>
      </c>
      <c r="F24" s="53" t="str">
        <f t="shared" si="3"/>
        <v>日</v>
      </c>
      <c r="G24" s="53" t="str">
        <f t="shared" si="3"/>
        <v>月</v>
      </c>
      <c r="H24" s="53" t="str">
        <f t="shared" si="3"/>
        <v>火</v>
      </c>
      <c r="I24" s="53" t="str">
        <f t="shared" si="3"/>
        <v>水</v>
      </c>
      <c r="J24" s="53" t="str">
        <f t="shared" si="3"/>
        <v>木</v>
      </c>
      <c r="K24" s="53" t="str">
        <f t="shared" si="3"/>
        <v>金</v>
      </c>
      <c r="L24" s="53" t="str">
        <f t="shared" si="3"/>
        <v>土</v>
      </c>
      <c r="M24" s="53" t="str">
        <f t="shared" si="3"/>
        <v>日</v>
      </c>
      <c r="N24" s="53" t="str">
        <f t="shared" si="3"/>
        <v>月</v>
      </c>
      <c r="O24" s="53" t="str">
        <f t="shared" si="3"/>
        <v>火</v>
      </c>
      <c r="P24" s="53" t="str">
        <f t="shared" si="3"/>
        <v>水</v>
      </c>
      <c r="Q24" s="53" t="str">
        <f t="shared" si="3"/>
        <v>木</v>
      </c>
      <c r="R24" s="53" t="str">
        <f t="shared" si="3"/>
        <v>金</v>
      </c>
      <c r="S24" s="53" t="str">
        <f t="shared" si="3"/>
        <v>土</v>
      </c>
      <c r="T24" s="53" t="str">
        <f t="shared" si="3"/>
        <v>日</v>
      </c>
      <c r="U24" s="53" t="str">
        <f t="shared" si="3"/>
        <v>月</v>
      </c>
      <c r="V24" s="53" t="str">
        <f t="shared" si="3"/>
        <v>火</v>
      </c>
      <c r="W24" s="53" t="str">
        <f t="shared" si="3"/>
        <v>水</v>
      </c>
      <c r="X24" s="53" t="str">
        <f t="shared" si="3"/>
        <v>木</v>
      </c>
      <c r="Y24" s="53" t="str">
        <f t="shared" si="3"/>
        <v>金</v>
      </c>
      <c r="Z24" s="53" t="str">
        <f t="shared" si="3"/>
        <v>土</v>
      </c>
      <c r="AA24" s="53" t="str">
        <f t="shared" si="3"/>
        <v>日</v>
      </c>
      <c r="AB24" s="53" t="str">
        <f t="shared" si="3"/>
        <v>月</v>
      </c>
      <c r="AC24" s="53" t="str">
        <f t="shared" si="3"/>
        <v>火</v>
      </c>
      <c r="AD24" s="53" t="str">
        <f t="shared" si="3"/>
        <v>水</v>
      </c>
      <c r="AE24" s="53" t="str">
        <f t="shared" si="3"/>
        <v>木</v>
      </c>
      <c r="AF24" s="54" t="str">
        <f t="shared" si="3"/>
        <v>金</v>
      </c>
      <c r="AG24" s="47"/>
      <c r="AH24" s="118"/>
      <c r="AI24" s="118"/>
      <c r="AJ24" s="47"/>
      <c r="AK24" s="121"/>
      <c r="AL24" s="124"/>
      <c r="AM24" s="125"/>
      <c r="AO24" s="49">
        <v>45192</v>
      </c>
      <c r="AP24" s="50" t="s">
        <v>53</v>
      </c>
      <c r="AQ24" s="50" t="s">
        <v>35</v>
      </c>
    </row>
    <row r="25" spans="1:43" ht="27.95" customHeight="1">
      <c r="A25" s="126" t="s">
        <v>84</v>
      </c>
      <c r="B25" s="138"/>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5"/>
      <c r="AG25" s="47"/>
      <c r="AH25" s="118"/>
      <c r="AI25" s="118"/>
      <c r="AJ25" s="47"/>
      <c r="AK25" s="111" t="s">
        <v>40</v>
      </c>
      <c r="AL25" s="112"/>
      <c r="AM25" s="75">
        <f>COUNTA(B23:AF23)</f>
        <v>31</v>
      </c>
      <c r="AO25" s="49">
        <v>45208</v>
      </c>
      <c r="AP25" s="50" t="s">
        <v>54</v>
      </c>
      <c r="AQ25" s="50" t="s">
        <v>50</v>
      </c>
    </row>
    <row r="26" spans="1:43" ht="27.95" customHeight="1">
      <c r="A26" s="127"/>
      <c r="B26" s="139"/>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6"/>
      <c r="AG26" s="47"/>
      <c r="AH26" s="118"/>
      <c r="AI26" s="118"/>
      <c r="AJ26" s="47"/>
      <c r="AK26" s="142" t="s">
        <v>43</v>
      </c>
      <c r="AL26" s="143"/>
      <c r="AM26" s="55">
        <f>COUNTA(B28:AF28)</f>
        <v>0</v>
      </c>
      <c r="AO26" s="49">
        <v>45233</v>
      </c>
      <c r="AP26" s="50" t="s">
        <v>55</v>
      </c>
      <c r="AQ26" s="50" t="s">
        <v>47</v>
      </c>
    </row>
    <row r="27" spans="1:43" ht="27.95" customHeight="1">
      <c r="A27" s="128"/>
      <c r="B27" s="140"/>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7"/>
      <c r="AG27" s="47"/>
      <c r="AH27" s="119"/>
      <c r="AI27" s="119"/>
      <c r="AJ27" s="47"/>
      <c r="AK27" s="142" t="s">
        <v>44</v>
      </c>
      <c r="AL27" s="143"/>
      <c r="AM27" s="55">
        <f>COUNTA(B29:AF29)</f>
        <v>0</v>
      </c>
      <c r="AO27" s="49">
        <v>45253</v>
      </c>
      <c r="AP27" s="50" t="s">
        <v>56</v>
      </c>
      <c r="AQ27" s="50" t="s">
        <v>42</v>
      </c>
    </row>
    <row r="28" spans="1:43" ht="27.95" customHeight="1">
      <c r="A28" s="66" t="s">
        <v>9</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74"/>
      <c r="AG28" s="47"/>
      <c r="AH28" s="58">
        <f>COUNTIF(B28:AF28,"○")</f>
        <v>0</v>
      </c>
      <c r="AI28" s="58">
        <f>AI20+AH28</f>
        <v>0</v>
      </c>
      <c r="AJ28" s="47"/>
      <c r="AK28" s="142" t="s">
        <v>45</v>
      </c>
      <c r="AL28" s="143"/>
      <c r="AM28" s="59">
        <f>AM26/AM25</f>
        <v>0</v>
      </c>
      <c r="AO28" s="49">
        <v>45290</v>
      </c>
      <c r="AP28" s="50" t="s">
        <v>68</v>
      </c>
      <c r="AQ28" s="50" t="s">
        <v>66</v>
      </c>
    </row>
    <row r="29" spans="1:43" ht="27.95" customHeight="1">
      <c r="A29" s="60" t="s">
        <v>10</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2"/>
      <c r="AG29" s="47"/>
      <c r="AH29" s="58">
        <f>COUNTIF(B29:AF29,"●")</f>
        <v>0</v>
      </c>
      <c r="AI29" s="58">
        <f>AI21+AH29</f>
        <v>0</v>
      </c>
      <c r="AJ29" s="47"/>
      <c r="AK29" s="115" t="s">
        <v>48</v>
      </c>
      <c r="AL29" s="116"/>
      <c r="AM29" s="67">
        <f>AM27/AM25</f>
        <v>0</v>
      </c>
      <c r="AO29" s="49">
        <v>45291</v>
      </c>
      <c r="AP29" s="50" t="s">
        <v>68</v>
      </c>
      <c r="AQ29" s="50" t="s">
        <v>67</v>
      </c>
    </row>
    <row r="30" spans="1:43" ht="20.100000000000001" customHeight="1">
      <c r="A30" s="8"/>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64"/>
      <c r="AK30" s="47"/>
      <c r="AL30" s="47"/>
      <c r="AM30" s="47"/>
      <c r="AN30" s="36"/>
      <c r="AO30" s="49">
        <v>45292</v>
      </c>
      <c r="AP30" s="50" t="s">
        <v>57</v>
      </c>
      <c r="AQ30" s="50" t="s">
        <v>50</v>
      </c>
    </row>
    <row r="31" spans="1:43" ht="20.100000000000001" customHeight="1">
      <c r="A31" s="44" t="s">
        <v>31</v>
      </c>
      <c r="B31" s="45">
        <f>DATE(AK31,AL31,1)</f>
        <v>45444</v>
      </c>
      <c r="C31" s="46">
        <f>B31+1</f>
        <v>45445</v>
      </c>
      <c r="D31" s="46">
        <f t="shared" ref="D31:AE31" si="4">C31+1</f>
        <v>45446</v>
      </c>
      <c r="E31" s="46">
        <f>D31+1</f>
        <v>45447</v>
      </c>
      <c r="F31" s="46">
        <f t="shared" si="4"/>
        <v>45448</v>
      </c>
      <c r="G31" s="46">
        <f t="shared" si="4"/>
        <v>45449</v>
      </c>
      <c r="H31" s="46">
        <f t="shared" si="4"/>
        <v>45450</v>
      </c>
      <c r="I31" s="46">
        <f t="shared" si="4"/>
        <v>45451</v>
      </c>
      <c r="J31" s="46">
        <f t="shared" si="4"/>
        <v>45452</v>
      </c>
      <c r="K31" s="46">
        <f t="shared" si="4"/>
        <v>45453</v>
      </c>
      <c r="L31" s="46">
        <f t="shared" si="4"/>
        <v>45454</v>
      </c>
      <c r="M31" s="46">
        <f t="shared" si="4"/>
        <v>45455</v>
      </c>
      <c r="N31" s="46">
        <f t="shared" si="4"/>
        <v>45456</v>
      </c>
      <c r="O31" s="46">
        <f t="shared" si="4"/>
        <v>45457</v>
      </c>
      <c r="P31" s="46">
        <f t="shared" si="4"/>
        <v>45458</v>
      </c>
      <c r="Q31" s="46">
        <f t="shared" si="4"/>
        <v>45459</v>
      </c>
      <c r="R31" s="46">
        <f t="shared" si="4"/>
        <v>45460</v>
      </c>
      <c r="S31" s="46">
        <f t="shared" si="4"/>
        <v>45461</v>
      </c>
      <c r="T31" s="46">
        <f t="shared" si="4"/>
        <v>45462</v>
      </c>
      <c r="U31" s="46">
        <f t="shared" si="4"/>
        <v>45463</v>
      </c>
      <c r="V31" s="46">
        <f t="shared" si="4"/>
        <v>45464</v>
      </c>
      <c r="W31" s="46">
        <f t="shared" si="4"/>
        <v>45465</v>
      </c>
      <c r="X31" s="46">
        <f t="shared" si="4"/>
        <v>45466</v>
      </c>
      <c r="Y31" s="46">
        <f t="shared" si="4"/>
        <v>45467</v>
      </c>
      <c r="Z31" s="46">
        <f t="shared" si="4"/>
        <v>45468</v>
      </c>
      <c r="AA31" s="46">
        <f t="shared" si="4"/>
        <v>45469</v>
      </c>
      <c r="AB31" s="46">
        <f t="shared" si="4"/>
        <v>45470</v>
      </c>
      <c r="AC31" s="46">
        <f t="shared" si="4"/>
        <v>45471</v>
      </c>
      <c r="AD31" s="46">
        <f t="shared" si="4"/>
        <v>45472</v>
      </c>
      <c r="AE31" s="46">
        <f t="shared" si="4"/>
        <v>45473</v>
      </c>
      <c r="AF31" s="65"/>
      <c r="AG31" s="64"/>
      <c r="AH31" s="117" t="s">
        <v>32</v>
      </c>
      <c r="AI31" s="117" t="s">
        <v>33</v>
      </c>
      <c r="AJ31" s="47"/>
      <c r="AK31" s="120">
        <v>2024</v>
      </c>
      <c r="AL31" s="122">
        <v>6</v>
      </c>
      <c r="AM31" s="123"/>
      <c r="AO31" s="49">
        <v>45299</v>
      </c>
      <c r="AP31" s="50" t="s">
        <v>58</v>
      </c>
      <c r="AQ31" s="50" t="s">
        <v>50</v>
      </c>
    </row>
    <row r="32" spans="1:43" ht="20.100000000000001" customHeight="1">
      <c r="A32" s="51" t="s">
        <v>36</v>
      </c>
      <c r="B32" s="52" t="str">
        <f>TEXT(WEEKDAY(B31),"aaa")</f>
        <v>土</v>
      </c>
      <c r="C32" s="53" t="str">
        <f t="shared" ref="C32:AE32" si="5">TEXT(WEEKDAY(C31),"aaa")</f>
        <v>日</v>
      </c>
      <c r="D32" s="53" t="str">
        <f t="shared" si="5"/>
        <v>月</v>
      </c>
      <c r="E32" s="53" t="str">
        <f t="shared" si="5"/>
        <v>火</v>
      </c>
      <c r="F32" s="53" t="str">
        <f t="shared" si="5"/>
        <v>水</v>
      </c>
      <c r="G32" s="53" t="str">
        <f t="shared" si="5"/>
        <v>木</v>
      </c>
      <c r="H32" s="53" t="str">
        <f t="shared" si="5"/>
        <v>金</v>
      </c>
      <c r="I32" s="53" t="str">
        <f t="shared" si="5"/>
        <v>土</v>
      </c>
      <c r="J32" s="53" t="str">
        <f t="shared" si="5"/>
        <v>日</v>
      </c>
      <c r="K32" s="53" t="str">
        <f t="shared" si="5"/>
        <v>月</v>
      </c>
      <c r="L32" s="53" t="str">
        <f t="shared" si="5"/>
        <v>火</v>
      </c>
      <c r="M32" s="53" t="str">
        <f t="shared" si="5"/>
        <v>水</v>
      </c>
      <c r="N32" s="53" t="str">
        <f t="shared" si="5"/>
        <v>木</v>
      </c>
      <c r="O32" s="53" t="str">
        <f t="shared" si="5"/>
        <v>金</v>
      </c>
      <c r="P32" s="53" t="str">
        <f t="shared" si="5"/>
        <v>土</v>
      </c>
      <c r="Q32" s="53" t="str">
        <f t="shared" si="5"/>
        <v>日</v>
      </c>
      <c r="R32" s="53" t="str">
        <f t="shared" si="5"/>
        <v>月</v>
      </c>
      <c r="S32" s="53" t="str">
        <f t="shared" si="5"/>
        <v>火</v>
      </c>
      <c r="T32" s="53" t="str">
        <f t="shared" si="5"/>
        <v>水</v>
      </c>
      <c r="U32" s="53" t="str">
        <f t="shared" si="5"/>
        <v>木</v>
      </c>
      <c r="V32" s="53" t="str">
        <f t="shared" si="5"/>
        <v>金</v>
      </c>
      <c r="W32" s="53" t="str">
        <f t="shared" si="5"/>
        <v>土</v>
      </c>
      <c r="X32" s="53" t="str">
        <f t="shared" si="5"/>
        <v>日</v>
      </c>
      <c r="Y32" s="53" t="str">
        <f t="shared" si="5"/>
        <v>月</v>
      </c>
      <c r="Z32" s="53" t="str">
        <f t="shared" si="5"/>
        <v>火</v>
      </c>
      <c r="AA32" s="53" t="str">
        <f t="shared" si="5"/>
        <v>水</v>
      </c>
      <c r="AB32" s="53" t="str">
        <f t="shared" si="5"/>
        <v>木</v>
      </c>
      <c r="AC32" s="53" t="str">
        <f t="shared" si="5"/>
        <v>金</v>
      </c>
      <c r="AD32" s="53" t="str">
        <f t="shared" si="5"/>
        <v>土</v>
      </c>
      <c r="AE32" s="53" t="str">
        <f t="shared" si="5"/>
        <v>日</v>
      </c>
      <c r="AF32" s="54"/>
      <c r="AG32" s="47"/>
      <c r="AH32" s="118"/>
      <c r="AI32" s="118"/>
      <c r="AJ32" s="47"/>
      <c r="AK32" s="121"/>
      <c r="AL32" s="124"/>
      <c r="AM32" s="125"/>
      <c r="AO32" s="49">
        <v>45333</v>
      </c>
      <c r="AP32" s="50" t="s">
        <v>59</v>
      </c>
      <c r="AQ32" s="50" t="s">
        <v>60</v>
      </c>
    </row>
    <row r="33" spans="1:43" ht="27.95" customHeight="1">
      <c r="A33" s="126" t="s">
        <v>84</v>
      </c>
      <c r="B33" s="138"/>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5"/>
      <c r="AG33" s="47"/>
      <c r="AH33" s="118"/>
      <c r="AI33" s="118"/>
      <c r="AJ33" s="47"/>
      <c r="AK33" s="111" t="s">
        <v>40</v>
      </c>
      <c r="AL33" s="112"/>
      <c r="AM33" s="75">
        <f>COUNTA(B31:AF31)</f>
        <v>30</v>
      </c>
      <c r="AO33" s="49">
        <v>45334</v>
      </c>
      <c r="AP33" s="50" t="s">
        <v>61</v>
      </c>
      <c r="AQ33" s="50" t="s">
        <v>50</v>
      </c>
    </row>
    <row r="34" spans="1:43" ht="27.95" customHeight="1">
      <c r="A34" s="127"/>
      <c r="B34" s="139"/>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6"/>
      <c r="AG34" s="47"/>
      <c r="AH34" s="118"/>
      <c r="AI34" s="118"/>
      <c r="AJ34" s="47"/>
      <c r="AK34" s="142" t="s">
        <v>43</v>
      </c>
      <c r="AL34" s="143"/>
      <c r="AM34" s="68">
        <f>COUNTA(B36:AF36)</f>
        <v>0</v>
      </c>
      <c r="AO34" s="49"/>
      <c r="AP34" s="50"/>
      <c r="AQ34" s="50"/>
    </row>
    <row r="35" spans="1:43" ht="27.95" customHeight="1">
      <c r="A35" s="128"/>
      <c r="B35" s="140"/>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7"/>
      <c r="AG35" s="47"/>
      <c r="AH35" s="119"/>
      <c r="AI35" s="119"/>
      <c r="AJ35" s="47"/>
      <c r="AK35" s="113" t="s">
        <v>44</v>
      </c>
      <c r="AL35" s="114"/>
      <c r="AM35" s="68">
        <f>COUNTA(B37:AF37)</f>
        <v>0</v>
      </c>
      <c r="AO35" s="49"/>
      <c r="AP35" s="50"/>
      <c r="AQ35" s="50"/>
    </row>
    <row r="36" spans="1:43" ht="27.95" customHeight="1">
      <c r="A36" s="66" t="s">
        <v>9</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74"/>
      <c r="AG36" s="47"/>
      <c r="AH36" s="58">
        <f>COUNTIF(B36:AF36,"○")</f>
        <v>0</v>
      </c>
      <c r="AI36" s="58">
        <f>AI28+AH36</f>
        <v>0</v>
      </c>
      <c r="AJ36" s="47"/>
      <c r="AK36" s="113" t="s">
        <v>45</v>
      </c>
      <c r="AL36" s="114"/>
      <c r="AM36" s="69">
        <f>AM34/AM33</f>
        <v>0</v>
      </c>
      <c r="AO36" s="49">
        <v>45345</v>
      </c>
      <c r="AP36" s="50" t="s">
        <v>62</v>
      </c>
      <c r="AQ36" s="50" t="s">
        <v>47</v>
      </c>
    </row>
    <row r="37" spans="1:43" ht="27.95" customHeight="1">
      <c r="A37" s="60" t="s">
        <v>10</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2"/>
      <c r="AG37" s="47"/>
      <c r="AH37" s="58">
        <f>COUNTIF(B37:AF37,"●")</f>
        <v>0</v>
      </c>
      <c r="AI37" s="58">
        <f>AI29+AH37</f>
        <v>0</v>
      </c>
      <c r="AJ37" s="70"/>
      <c r="AK37" s="115" t="s">
        <v>48</v>
      </c>
      <c r="AL37" s="116"/>
      <c r="AM37" s="67">
        <f>AM35/AM33</f>
        <v>0</v>
      </c>
      <c r="AO37" s="49">
        <v>45371</v>
      </c>
      <c r="AP37" s="50" t="s">
        <v>63</v>
      </c>
      <c r="AQ37" s="50" t="s">
        <v>38</v>
      </c>
    </row>
    <row r="38" spans="1:43" ht="20.100000000000001" customHeight="1">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47"/>
      <c r="AI38" s="47"/>
      <c r="AJ38" s="64"/>
      <c r="AK38" s="47"/>
      <c r="AL38" s="47"/>
      <c r="AM38" s="47"/>
      <c r="AO38" s="49">
        <v>45411</v>
      </c>
      <c r="AP38" s="50" t="s">
        <v>34</v>
      </c>
      <c r="AQ38" s="50" t="s">
        <v>50</v>
      </c>
    </row>
    <row r="39" spans="1:43" ht="20.100000000000001" customHeight="1">
      <c r="A39" s="44" t="s">
        <v>31</v>
      </c>
      <c r="B39" s="45">
        <f>DATE(AK39,AL39,1)</f>
        <v>45474</v>
      </c>
      <c r="C39" s="46">
        <f>B39+1</f>
        <v>45475</v>
      </c>
      <c r="D39" s="46">
        <f t="shared" ref="D39:AF39" si="6">C39+1</f>
        <v>45476</v>
      </c>
      <c r="E39" s="46">
        <f t="shared" si="6"/>
        <v>45477</v>
      </c>
      <c r="F39" s="46">
        <f t="shared" si="6"/>
        <v>45478</v>
      </c>
      <c r="G39" s="46">
        <f t="shared" si="6"/>
        <v>45479</v>
      </c>
      <c r="H39" s="46">
        <f t="shared" si="6"/>
        <v>45480</v>
      </c>
      <c r="I39" s="46">
        <f t="shared" si="6"/>
        <v>45481</v>
      </c>
      <c r="J39" s="46">
        <f t="shared" si="6"/>
        <v>45482</v>
      </c>
      <c r="K39" s="46">
        <f t="shared" si="6"/>
        <v>45483</v>
      </c>
      <c r="L39" s="46">
        <f t="shared" si="6"/>
        <v>45484</v>
      </c>
      <c r="M39" s="46">
        <f t="shared" si="6"/>
        <v>45485</v>
      </c>
      <c r="N39" s="46">
        <f t="shared" si="6"/>
        <v>45486</v>
      </c>
      <c r="O39" s="46">
        <f t="shared" si="6"/>
        <v>45487</v>
      </c>
      <c r="P39" s="46">
        <f t="shared" si="6"/>
        <v>45488</v>
      </c>
      <c r="Q39" s="46">
        <f t="shared" si="6"/>
        <v>45489</v>
      </c>
      <c r="R39" s="46">
        <f t="shared" si="6"/>
        <v>45490</v>
      </c>
      <c r="S39" s="46">
        <f t="shared" si="6"/>
        <v>45491</v>
      </c>
      <c r="T39" s="46">
        <f t="shared" si="6"/>
        <v>45492</v>
      </c>
      <c r="U39" s="46">
        <f t="shared" si="6"/>
        <v>45493</v>
      </c>
      <c r="V39" s="46">
        <f t="shared" si="6"/>
        <v>45494</v>
      </c>
      <c r="W39" s="46">
        <f t="shared" si="6"/>
        <v>45495</v>
      </c>
      <c r="X39" s="46">
        <f t="shared" si="6"/>
        <v>45496</v>
      </c>
      <c r="Y39" s="46">
        <f t="shared" si="6"/>
        <v>45497</v>
      </c>
      <c r="Z39" s="46">
        <f t="shared" si="6"/>
        <v>45498</v>
      </c>
      <c r="AA39" s="46">
        <f t="shared" si="6"/>
        <v>45499</v>
      </c>
      <c r="AB39" s="46">
        <f t="shared" si="6"/>
        <v>45500</v>
      </c>
      <c r="AC39" s="46">
        <f t="shared" si="6"/>
        <v>45501</v>
      </c>
      <c r="AD39" s="46">
        <f t="shared" si="6"/>
        <v>45502</v>
      </c>
      <c r="AE39" s="46">
        <f t="shared" si="6"/>
        <v>45503</v>
      </c>
      <c r="AF39" s="65">
        <f t="shared" si="6"/>
        <v>45504</v>
      </c>
      <c r="AG39" s="64"/>
      <c r="AH39" s="117" t="s">
        <v>32</v>
      </c>
      <c r="AI39" s="117" t="s">
        <v>33</v>
      </c>
      <c r="AJ39" s="47"/>
      <c r="AK39" s="120">
        <v>2024</v>
      </c>
      <c r="AL39" s="122">
        <v>7</v>
      </c>
      <c r="AM39" s="123"/>
      <c r="AO39" s="49">
        <v>45415</v>
      </c>
      <c r="AP39" s="50" t="s">
        <v>37</v>
      </c>
      <c r="AQ39" s="50" t="s">
        <v>47</v>
      </c>
    </row>
    <row r="40" spans="1:43" ht="20.100000000000001" customHeight="1">
      <c r="A40" s="51" t="s">
        <v>36</v>
      </c>
      <c r="B40" s="52" t="str">
        <f t="shared" ref="B40:AF40" si="7">TEXT(WEEKDAY(B39),"aaa")</f>
        <v>月</v>
      </c>
      <c r="C40" s="53" t="str">
        <f t="shared" si="7"/>
        <v>火</v>
      </c>
      <c r="D40" s="53" t="str">
        <f t="shared" si="7"/>
        <v>水</v>
      </c>
      <c r="E40" s="53" t="str">
        <f t="shared" si="7"/>
        <v>木</v>
      </c>
      <c r="F40" s="53" t="str">
        <f t="shared" si="7"/>
        <v>金</v>
      </c>
      <c r="G40" s="53" t="str">
        <f t="shared" si="7"/>
        <v>土</v>
      </c>
      <c r="H40" s="53" t="str">
        <f t="shared" si="7"/>
        <v>日</v>
      </c>
      <c r="I40" s="53" t="str">
        <f t="shared" si="7"/>
        <v>月</v>
      </c>
      <c r="J40" s="53" t="str">
        <f t="shared" si="7"/>
        <v>火</v>
      </c>
      <c r="K40" s="53" t="str">
        <f t="shared" si="7"/>
        <v>水</v>
      </c>
      <c r="L40" s="53" t="str">
        <f t="shared" si="7"/>
        <v>木</v>
      </c>
      <c r="M40" s="53" t="str">
        <f t="shared" si="7"/>
        <v>金</v>
      </c>
      <c r="N40" s="53" t="str">
        <f t="shared" si="7"/>
        <v>土</v>
      </c>
      <c r="O40" s="53" t="str">
        <f t="shared" si="7"/>
        <v>日</v>
      </c>
      <c r="P40" s="53" t="str">
        <f t="shared" si="7"/>
        <v>月</v>
      </c>
      <c r="Q40" s="53" t="str">
        <f t="shared" si="7"/>
        <v>火</v>
      </c>
      <c r="R40" s="53" t="str">
        <f t="shared" si="7"/>
        <v>水</v>
      </c>
      <c r="S40" s="53" t="str">
        <f t="shared" si="7"/>
        <v>木</v>
      </c>
      <c r="T40" s="53" t="str">
        <f t="shared" si="7"/>
        <v>金</v>
      </c>
      <c r="U40" s="53" t="str">
        <f t="shared" si="7"/>
        <v>土</v>
      </c>
      <c r="V40" s="53" t="str">
        <f t="shared" si="7"/>
        <v>日</v>
      </c>
      <c r="W40" s="53" t="str">
        <f t="shared" si="7"/>
        <v>月</v>
      </c>
      <c r="X40" s="53" t="str">
        <f t="shared" si="7"/>
        <v>火</v>
      </c>
      <c r="Y40" s="53" t="str">
        <f t="shared" si="7"/>
        <v>水</v>
      </c>
      <c r="Z40" s="53" t="str">
        <f t="shared" si="7"/>
        <v>木</v>
      </c>
      <c r="AA40" s="53" t="str">
        <f t="shared" si="7"/>
        <v>金</v>
      </c>
      <c r="AB40" s="53" t="str">
        <f t="shared" si="7"/>
        <v>土</v>
      </c>
      <c r="AC40" s="53" t="str">
        <f t="shared" si="7"/>
        <v>日</v>
      </c>
      <c r="AD40" s="53" t="str">
        <f t="shared" si="7"/>
        <v>月</v>
      </c>
      <c r="AE40" s="53" t="str">
        <f t="shared" si="7"/>
        <v>火</v>
      </c>
      <c r="AF40" s="54" t="str">
        <f t="shared" si="7"/>
        <v>水</v>
      </c>
      <c r="AG40" s="47"/>
      <c r="AH40" s="118"/>
      <c r="AI40" s="118"/>
      <c r="AJ40" s="47"/>
      <c r="AK40" s="121"/>
      <c r="AL40" s="124"/>
      <c r="AM40" s="125"/>
      <c r="AO40" s="49">
        <v>45416</v>
      </c>
      <c r="AP40" s="50" t="s">
        <v>41</v>
      </c>
      <c r="AQ40" s="50" t="s">
        <v>35</v>
      </c>
    </row>
    <row r="41" spans="1:43" ht="27.95" customHeight="1">
      <c r="A41" s="126" t="s">
        <v>84</v>
      </c>
      <c r="B41" s="138"/>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5"/>
      <c r="AG41" s="47"/>
      <c r="AH41" s="118"/>
      <c r="AI41" s="118"/>
      <c r="AJ41" s="47"/>
      <c r="AK41" s="111" t="s">
        <v>40</v>
      </c>
      <c r="AL41" s="112"/>
      <c r="AM41" s="75">
        <f>COUNTA(B39:AF39)</f>
        <v>31</v>
      </c>
      <c r="AO41" s="49">
        <v>45417</v>
      </c>
      <c r="AP41" s="50" t="s">
        <v>46</v>
      </c>
      <c r="AQ41" s="50" t="s">
        <v>60</v>
      </c>
    </row>
    <row r="42" spans="1:43" ht="27.95" customHeight="1">
      <c r="A42" s="127"/>
      <c r="B42" s="139"/>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6"/>
      <c r="AG42" s="47"/>
      <c r="AH42" s="118"/>
      <c r="AI42" s="118"/>
      <c r="AJ42" s="47"/>
      <c r="AK42" s="113" t="s">
        <v>43</v>
      </c>
      <c r="AL42" s="114"/>
      <c r="AM42" s="68">
        <f>COUNTA(B44:AF44)</f>
        <v>0</v>
      </c>
      <c r="AO42" s="49"/>
      <c r="AP42" s="50"/>
      <c r="AQ42" s="50"/>
    </row>
    <row r="43" spans="1:43" ht="27.95" customHeight="1">
      <c r="A43" s="128"/>
      <c r="B43" s="140"/>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7"/>
      <c r="AG43" s="47"/>
      <c r="AH43" s="119"/>
      <c r="AI43" s="119"/>
      <c r="AJ43" s="47"/>
      <c r="AK43" s="113" t="s">
        <v>44</v>
      </c>
      <c r="AL43" s="114"/>
      <c r="AM43" s="68">
        <f>COUNTA(B45:AF45)</f>
        <v>0</v>
      </c>
      <c r="AO43" s="49"/>
      <c r="AP43" s="50"/>
      <c r="AQ43" s="50"/>
    </row>
    <row r="44" spans="1:43" ht="27.95" customHeight="1">
      <c r="A44" s="66" t="s">
        <v>9</v>
      </c>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74"/>
      <c r="AG44" s="47"/>
      <c r="AH44" s="58">
        <f>COUNTIF(B44:AF44,"○")</f>
        <v>0</v>
      </c>
      <c r="AI44" s="58">
        <f>AI36+AH44</f>
        <v>0</v>
      </c>
      <c r="AJ44" s="47"/>
      <c r="AK44" s="113" t="s">
        <v>45</v>
      </c>
      <c r="AL44" s="114"/>
      <c r="AM44" s="69">
        <f>AM42/AM41</f>
        <v>0</v>
      </c>
      <c r="AO44" s="49">
        <v>45418</v>
      </c>
      <c r="AP44" s="50" t="s">
        <v>61</v>
      </c>
      <c r="AQ44" s="50" t="s">
        <v>50</v>
      </c>
    </row>
    <row r="45" spans="1:43" ht="27.95" customHeight="1">
      <c r="A45" s="60" t="s">
        <v>10</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2"/>
      <c r="AG45" s="47"/>
      <c r="AH45" s="58">
        <f>COUNTIF(B45:AF45,"●")</f>
        <v>0</v>
      </c>
      <c r="AI45" s="58">
        <f>AI37+AH45</f>
        <v>0</v>
      </c>
      <c r="AJ45" s="70"/>
      <c r="AK45" s="115" t="s">
        <v>48</v>
      </c>
      <c r="AL45" s="116"/>
      <c r="AM45" s="67">
        <f>AM43/AM41</f>
        <v>0</v>
      </c>
      <c r="AO45" s="49">
        <v>45488</v>
      </c>
      <c r="AP45" s="50" t="s">
        <v>49</v>
      </c>
      <c r="AQ45" s="50" t="s">
        <v>50</v>
      </c>
    </row>
    <row r="46" spans="1:43" ht="20.100000000000001" customHeight="1">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47"/>
      <c r="AI46" s="47"/>
      <c r="AJ46" s="64"/>
      <c r="AK46" s="47"/>
      <c r="AL46" s="47"/>
      <c r="AM46" s="47"/>
      <c r="AO46" s="49">
        <v>45515</v>
      </c>
      <c r="AP46" s="50" t="s">
        <v>51</v>
      </c>
      <c r="AQ46" s="50" t="s">
        <v>60</v>
      </c>
    </row>
    <row r="47" spans="1:43" ht="20.100000000000001" customHeight="1">
      <c r="A47" s="44" t="s">
        <v>31</v>
      </c>
      <c r="B47" s="45">
        <f>DATE(AK47,AL47,1)</f>
        <v>45505</v>
      </c>
      <c r="C47" s="46">
        <f>B47+1</f>
        <v>45506</v>
      </c>
      <c r="D47" s="46">
        <f t="shared" ref="D47:AF47" si="8">C47+1</f>
        <v>45507</v>
      </c>
      <c r="E47" s="46">
        <f t="shared" si="8"/>
        <v>45508</v>
      </c>
      <c r="F47" s="46">
        <f t="shared" si="8"/>
        <v>45509</v>
      </c>
      <c r="G47" s="46">
        <f t="shared" si="8"/>
        <v>45510</v>
      </c>
      <c r="H47" s="46">
        <f t="shared" si="8"/>
        <v>45511</v>
      </c>
      <c r="I47" s="46">
        <f t="shared" si="8"/>
        <v>45512</v>
      </c>
      <c r="J47" s="46">
        <f t="shared" si="8"/>
        <v>45513</v>
      </c>
      <c r="K47" s="46">
        <f t="shared" si="8"/>
        <v>45514</v>
      </c>
      <c r="L47" s="46">
        <f t="shared" si="8"/>
        <v>45515</v>
      </c>
      <c r="M47" s="46">
        <f t="shared" si="8"/>
        <v>45516</v>
      </c>
      <c r="N47" s="46">
        <f t="shared" si="8"/>
        <v>45517</v>
      </c>
      <c r="O47" s="46">
        <f t="shared" si="8"/>
        <v>45518</v>
      </c>
      <c r="P47" s="46">
        <f t="shared" si="8"/>
        <v>45519</v>
      </c>
      <c r="Q47" s="46">
        <f t="shared" si="8"/>
        <v>45520</v>
      </c>
      <c r="R47" s="46">
        <f t="shared" si="8"/>
        <v>45521</v>
      </c>
      <c r="S47" s="46">
        <f t="shared" si="8"/>
        <v>45522</v>
      </c>
      <c r="T47" s="46">
        <f t="shared" si="8"/>
        <v>45523</v>
      </c>
      <c r="U47" s="46">
        <f t="shared" si="8"/>
        <v>45524</v>
      </c>
      <c r="V47" s="46">
        <f t="shared" si="8"/>
        <v>45525</v>
      </c>
      <c r="W47" s="46">
        <f t="shared" si="8"/>
        <v>45526</v>
      </c>
      <c r="X47" s="46">
        <f t="shared" si="8"/>
        <v>45527</v>
      </c>
      <c r="Y47" s="46">
        <f t="shared" si="8"/>
        <v>45528</v>
      </c>
      <c r="Z47" s="46">
        <f t="shared" si="8"/>
        <v>45529</v>
      </c>
      <c r="AA47" s="46">
        <f t="shared" si="8"/>
        <v>45530</v>
      </c>
      <c r="AB47" s="46">
        <f t="shared" si="8"/>
        <v>45531</v>
      </c>
      <c r="AC47" s="46">
        <f t="shared" si="8"/>
        <v>45532</v>
      </c>
      <c r="AD47" s="46">
        <f t="shared" si="8"/>
        <v>45533</v>
      </c>
      <c r="AE47" s="46">
        <f t="shared" si="8"/>
        <v>45534</v>
      </c>
      <c r="AF47" s="65">
        <f t="shared" si="8"/>
        <v>45535</v>
      </c>
      <c r="AG47" s="64"/>
      <c r="AH47" s="117" t="s">
        <v>32</v>
      </c>
      <c r="AI47" s="117" t="s">
        <v>33</v>
      </c>
      <c r="AJ47" s="47"/>
      <c r="AK47" s="120">
        <v>2024</v>
      </c>
      <c r="AL47" s="122">
        <v>8</v>
      </c>
      <c r="AM47" s="123"/>
      <c r="AO47" s="49">
        <v>45516</v>
      </c>
      <c r="AP47" s="50" t="s">
        <v>61</v>
      </c>
      <c r="AQ47" s="50" t="s">
        <v>50</v>
      </c>
    </row>
    <row r="48" spans="1:43" ht="20.100000000000001" customHeight="1">
      <c r="A48" s="51" t="s">
        <v>36</v>
      </c>
      <c r="B48" s="52" t="str">
        <f t="shared" ref="B48:AE48" si="9">TEXT(WEEKDAY(B47),"aaa")</f>
        <v>木</v>
      </c>
      <c r="C48" s="53" t="str">
        <f t="shared" si="9"/>
        <v>金</v>
      </c>
      <c r="D48" s="53" t="str">
        <f t="shared" si="9"/>
        <v>土</v>
      </c>
      <c r="E48" s="53" t="str">
        <f t="shared" si="9"/>
        <v>日</v>
      </c>
      <c r="F48" s="53" t="str">
        <f t="shared" si="9"/>
        <v>月</v>
      </c>
      <c r="G48" s="53" t="str">
        <f t="shared" si="9"/>
        <v>火</v>
      </c>
      <c r="H48" s="53" t="str">
        <f t="shared" si="9"/>
        <v>水</v>
      </c>
      <c r="I48" s="53" t="str">
        <f t="shared" si="9"/>
        <v>木</v>
      </c>
      <c r="J48" s="53" t="str">
        <f t="shared" si="9"/>
        <v>金</v>
      </c>
      <c r="K48" s="53" t="str">
        <f t="shared" si="9"/>
        <v>土</v>
      </c>
      <c r="L48" s="53" t="str">
        <f t="shared" si="9"/>
        <v>日</v>
      </c>
      <c r="M48" s="53" t="str">
        <f t="shared" si="9"/>
        <v>月</v>
      </c>
      <c r="N48" s="53" t="str">
        <f t="shared" si="9"/>
        <v>火</v>
      </c>
      <c r="O48" s="53" t="str">
        <f t="shared" si="9"/>
        <v>水</v>
      </c>
      <c r="P48" s="53" t="str">
        <f t="shared" si="9"/>
        <v>木</v>
      </c>
      <c r="Q48" s="53" t="str">
        <f t="shared" si="9"/>
        <v>金</v>
      </c>
      <c r="R48" s="53" t="str">
        <f t="shared" si="9"/>
        <v>土</v>
      </c>
      <c r="S48" s="53" t="str">
        <f t="shared" si="9"/>
        <v>日</v>
      </c>
      <c r="T48" s="53" t="str">
        <f t="shared" si="9"/>
        <v>月</v>
      </c>
      <c r="U48" s="53" t="str">
        <f t="shared" si="9"/>
        <v>火</v>
      </c>
      <c r="V48" s="53" t="str">
        <f t="shared" si="9"/>
        <v>水</v>
      </c>
      <c r="W48" s="53" t="str">
        <f t="shared" si="9"/>
        <v>木</v>
      </c>
      <c r="X48" s="53" t="str">
        <f t="shared" si="9"/>
        <v>金</v>
      </c>
      <c r="Y48" s="53" t="str">
        <f t="shared" si="9"/>
        <v>土</v>
      </c>
      <c r="Z48" s="53" t="str">
        <f t="shared" si="9"/>
        <v>日</v>
      </c>
      <c r="AA48" s="53" t="str">
        <f t="shared" si="9"/>
        <v>月</v>
      </c>
      <c r="AB48" s="53" t="str">
        <f t="shared" si="9"/>
        <v>火</v>
      </c>
      <c r="AC48" s="53" t="str">
        <f t="shared" si="9"/>
        <v>水</v>
      </c>
      <c r="AD48" s="53" t="str">
        <f t="shared" si="9"/>
        <v>木</v>
      </c>
      <c r="AE48" s="53" t="str">
        <f t="shared" si="9"/>
        <v>金</v>
      </c>
      <c r="AF48" s="54" t="str">
        <f>TEXT(WEEKDAY(AF47),"aaa")</f>
        <v>土</v>
      </c>
      <c r="AG48" s="47"/>
      <c r="AH48" s="118"/>
      <c r="AI48" s="118"/>
      <c r="AJ48" s="47"/>
      <c r="AK48" s="121"/>
      <c r="AL48" s="124"/>
      <c r="AM48" s="125"/>
      <c r="AO48" s="49">
        <v>45551</v>
      </c>
      <c r="AP48" s="50" t="s">
        <v>52</v>
      </c>
      <c r="AQ48" s="50" t="s">
        <v>50</v>
      </c>
    </row>
    <row r="49" spans="1:43" ht="27.95" customHeight="1">
      <c r="A49" s="126" t="s">
        <v>39</v>
      </c>
      <c r="B49" s="138"/>
      <c r="C49" s="132"/>
      <c r="D49" s="132"/>
      <c r="E49" s="132"/>
      <c r="F49" s="132"/>
      <c r="G49" s="132"/>
      <c r="H49" s="132"/>
      <c r="I49" s="132"/>
      <c r="J49" s="132"/>
      <c r="K49" s="132"/>
      <c r="L49" s="132"/>
      <c r="M49" s="132"/>
      <c r="N49" s="132" t="s">
        <v>74</v>
      </c>
      <c r="O49" s="132" t="s">
        <v>75</v>
      </c>
      <c r="P49" s="132" t="s">
        <v>75</v>
      </c>
      <c r="Q49" s="132"/>
      <c r="R49" s="132"/>
      <c r="S49" s="132"/>
      <c r="T49" s="132"/>
      <c r="U49" s="132"/>
      <c r="V49" s="132"/>
      <c r="W49" s="132"/>
      <c r="X49" s="132"/>
      <c r="Y49" s="132"/>
      <c r="Z49" s="132"/>
      <c r="AA49" s="132"/>
      <c r="AB49" s="132"/>
      <c r="AC49" s="132"/>
      <c r="AD49" s="132"/>
      <c r="AE49" s="132"/>
      <c r="AF49" s="135"/>
      <c r="AG49" s="47"/>
      <c r="AH49" s="118"/>
      <c r="AI49" s="118"/>
      <c r="AJ49" s="47"/>
      <c r="AK49" s="111" t="s">
        <v>40</v>
      </c>
      <c r="AL49" s="112"/>
      <c r="AM49" s="75">
        <f>COUNTA(B47:M47,Q47:AF47)</f>
        <v>28</v>
      </c>
      <c r="AO49" s="49">
        <v>45557</v>
      </c>
      <c r="AP49" s="50" t="s">
        <v>53</v>
      </c>
      <c r="AQ49" s="50" t="s">
        <v>60</v>
      </c>
    </row>
    <row r="50" spans="1:43" ht="27.95" customHeight="1">
      <c r="A50" s="127"/>
      <c r="B50" s="139"/>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6"/>
      <c r="AG50" s="47"/>
      <c r="AH50" s="118"/>
      <c r="AI50" s="118"/>
      <c r="AJ50" s="47"/>
      <c r="AK50" s="113" t="s">
        <v>43</v>
      </c>
      <c r="AL50" s="114"/>
      <c r="AM50" s="68">
        <f>COUNTA(B52:AF52)</f>
        <v>0</v>
      </c>
      <c r="AO50" s="49"/>
      <c r="AP50" s="50"/>
      <c r="AQ50" s="50"/>
    </row>
    <row r="51" spans="1:43" ht="27.95" customHeight="1">
      <c r="A51" s="128"/>
      <c r="B51" s="140"/>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7"/>
      <c r="AG51" s="47"/>
      <c r="AH51" s="119"/>
      <c r="AI51" s="119"/>
      <c r="AJ51" s="47"/>
      <c r="AK51" s="113" t="s">
        <v>44</v>
      </c>
      <c r="AL51" s="114"/>
      <c r="AM51" s="68">
        <f>COUNTA(B53:AF53)</f>
        <v>0</v>
      </c>
      <c r="AO51" s="49"/>
      <c r="AP51" s="50"/>
      <c r="AQ51" s="50"/>
    </row>
    <row r="52" spans="1:43" ht="27.95" customHeight="1">
      <c r="A52" s="66" t="s">
        <v>9</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85"/>
      <c r="AG52" s="47"/>
      <c r="AH52" s="58">
        <f>COUNTIF(B52:AF52,"○")</f>
        <v>0</v>
      </c>
      <c r="AI52" s="58">
        <f>AI44+AH52</f>
        <v>0</v>
      </c>
      <c r="AJ52" s="47"/>
      <c r="AK52" s="113" t="s">
        <v>45</v>
      </c>
      <c r="AL52" s="114"/>
      <c r="AM52" s="69">
        <f>AM50/AM49</f>
        <v>0</v>
      </c>
      <c r="AO52" s="49">
        <v>45558</v>
      </c>
      <c r="AP52" s="50" t="s">
        <v>61</v>
      </c>
      <c r="AQ52" s="50" t="s">
        <v>50</v>
      </c>
    </row>
    <row r="53" spans="1:43" ht="27.95" customHeight="1">
      <c r="A53" s="60" t="s">
        <v>10</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2"/>
      <c r="AG53" s="47"/>
      <c r="AH53" s="58">
        <f>COUNTIF(B53:AF53,"●")</f>
        <v>0</v>
      </c>
      <c r="AI53" s="58">
        <f>AI45+AH53</f>
        <v>0</v>
      </c>
      <c r="AJ53" s="70"/>
      <c r="AK53" s="115" t="s">
        <v>48</v>
      </c>
      <c r="AL53" s="116"/>
      <c r="AM53" s="67">
        <f>AM51/AM49</f>
        <v>0</v>
      </c>
      <c r="AO53" s="49">
        <v>45579</v>
      </c>
      <c r="AP53" s="50" t="s">
        <v>54</v>
      </c>
      <c r="AQ53" s="50" t="s">
        <v>50</v>
      </c>
    </row>
    <row r="54" spans="1:43" ht="20.100000000000001" customHeight="1">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47"/>
      <c r="AI54" s="47"/>
      <c r="AJ54" s="64"/>
      <c r="AK54" s="47"/>
      <c r="AL54" s="47"/>
      <c r="AM54" s="47"/>
      <c r="AO54" s="49">
        <v>45599</v>
      </c>
      <c r="AP54" s="50" t="s">
        <v>55</v>
      </c>
      <c r="AQ54" s="50" t="s">
        <v>60</v>
      </c>
    </row>
    <row r="55" spans="1:43" ht="20.100000000000001" customHeight="1">
      <c r="A55" s="44" t="s">
        <v>31</v>
      </c>
      <c r="B55" s="45">
        <f>DATE(AK55,AL55,1)</f>
        <v>45536</v>
      </c>
      <c r="C55" s="46">
        <f>B55+1</f>
        <v>45537</v>
      </c>
      <c r="D55" s="46">
        <f t="shared" ref="D55:AE55" si="10">C55+1</f>
        <v>45538</v>
      </c>
      <c r="E55" s="46">
        <f t="shared" si="10"/>
        <v>45539</v>
      </c>
      <c r="F55" s="46">
        <f t="shared" si="10"/>
        <v>45540</v>
      </c>
      <c r="G55" s="46">
        <f t="shared" si="10"/>
        <v>45541</v>
      </c>
      <c r="H55" s="46">
        <f t="shared" si="10"/>
        <v>45542</v>
      </c>
      <c r="I55" s="46">
        <f t="shared" si="10"/>
        <v>45543</v>
      </c>
      <c r="J55" s="46">
        <f t="shared" si="10"/>
        <v>45544</v>
      </c>
      <c r="K55" s="46">
        <f t="shared" si="10"/>
        <v>45545</v>
      </c>
      <c r="L55" s="46">
        <f t="shared" si="10"/>
        <v>45546</v>
      </c>
      <c r="M55" s="46">
        <f t="shared" si="10"/>
        <v>45547</v>
      </c>
      <c r="N55" s="46">
        <f t="shared" si="10"/>
        <v>45548</v>
      </c>
      <c r="O55" s="46">
        <f t="shared" si="10"/>
        <v>45549</v>
      </c>
      <c r="P55" s="46">
        <f t="shared" si="10"/>
        <v>45550</v>
      </c>
      <c r="Q55" s="46">
        <f t="shared" si="10"/>
        <v>45551</v>
      </c>
      <c r="R55" s="46">
        <f t="shared" si="10"/>
        <v>45552</v>
      </c>
      <c r="S55" s="46">
        <f t="shared" si="10"/>
        <v>45553</v>
      </c>
      <c r="T55" s="46">
        <f t="shared" si="10"/>
        <v>45554</v>
      </c>
      <c r="U55" s="46">
        <f t="shared" si="10"/>
        <v>45555</v>
      </c>
      <c r="V55" s="46">
        <f t="shared" si="10"/>
        <v>45556</v>
      </c>
      <c r="W55" s="46">
        <f t="shared" si="10"/>
        <v>45557</v>
      </c>
      <c r="X55" s="46">
        <f t="shared" si="10"/>
        <v>45558</v>
      </c>
      <c r="Y55" s="46">
        <f t="shared" si="10"/>
        <v>45559</v>
      </c>
      <c r="Z55" s="46">
        <f t="shared" si="10"/>
        <v>45560</v>
      </c>
      <c r="AA55" s="46">
        <f t="shared" si="10"/>
        <v>45561</v>
      </c>
      <c r="AB55" s="46">
        <f t="shared" si="10"/>
        <v>45562</v>
      </c>
      <c r="AC55" s="46">
        <f t="shared" si="10"/>
        <v>45563</v>
      </c>
      <c r="AD55" s="46">
        <f t="shared" si="10"/>
        <v>45564</v>
      </c>
      <c r="AE55" s="46">
        <f t="shared" si="10"/>
        <v>45565</v>
      </c>
      <c r="AF55" s="86"/>
      <c r="AG55" s="64"/>
      <c r="AH55" s="117" t="s">
        <v>32</v>
      </c>
      <c r="AI55" s="117" t="s">
        <v>33</v>
      </c>
      <c r="AJ55" s="47"/>
      <c r="AK55" s="120">
        <v>2024</v>
      </c>
      <c r="AL55" s="122">
        <v>9</v>
      </c>
      <c r="AM55" s="123"/>
      <c r="AO55" s="49">
        <v>45600</v>
      </c>
      <c r="AP55" s="50" t="s">
        <v>61</v>
      </c>
      <c r="AQ55" s="50" t="s">
        <v>50</v>
      </c>
    </row>
    <row r="56" spans="1:43" ht="20.100000000000001" customHeight="1">
      <c r="A56" s="51" t="s">
        <v>36</v>
      </c>
      <c r="B56" s="52" t="str">
        <f t="shared" ref="B56:AE56" si="11">TEXT(WEEKDAY(B55),"aaa")</f>
        <v>日</v>
      </c>
      <c r="C56" s="53" t="str">
        <f t="shared" si="11"/>
        <v>月</v>
      </c>
      <c r="D56" s="53" t="str">
        <f t="shared" si="11"/>
        <v>火</v>
      </c>
      <c r="E56" s="53" t="str">
        <f t="shared" si="11"/>
        <v>水</v>
      </c>
      <c r="F56" s="53" t="str">
        <f t="shared" si="11"/>
        <v>木</v>
      </c>
      <c r="G56" s="53" t="str">
        <f t="shared" si="11"/>
        <v>金</v>
      </c>
      <c r="H56" s="53" t="str">
        <f t="shared" si="11"/>
        <v>土</v>
      </c>
      <c r="I56" s="53" t="str">
        <f t="shared" si="11"/>
        <v>日</v>
      </c>
      <c r="J56" s="53" t="str">
        <f t="shared" si="11"/>
        <v>月</v>
      </c>
      <c r="K56" s="53" t="str">
        <f t="shared" si="11"/>
        <v>火</v>
      </c>
      <c r="L56" s="53" t="str">
        <f t="shared" si="11"/>
        <v>水</v>
      </c>
      <c r="M56" s="53" t="str">
        <f t="shared" si="11"/>
        <v>木</v>
      </c>
      <c r="N56" s="53" t="str">
        <f t="shared" si="11"/>
        <v>金</v>
      </c>
      <c r="O56" s="53" t="str">
        <f t="shared" si="11"/>
        <v>土</v>
      </c>
      <c r="P56" s="53" t="str">
        <f t="shared" si="11"/>
        <v>日</v>
      </c>
      <c r="Q56" s="53" t="str">
        <f t="shared" si="11"/>
        <v>月</v>
      </c>
      <c r="R56" s="53" t="str">
        <f t="shared" si="11"/>
        <v>火</v>
      </c>
      <c r="S56" s="53" t="str">
        <f t="shared" si="11"/>
        <v>水</v>
      </c>
      <c r="T56" s="53" t="str">
        <f t="shared" si="11"/>
        <v>木</v>
      </c>
      <c r="U56" s="53" t="str">
        <f t="shared" si="11"/>
        <v>金</v>
      </c>
      <c r="V56" s="53" t="str">
        <f t="shared" si="11"/>
        <v>土</v>
      </c>
      <c r="W56" s="53" t="str">
        <f t="shared" si="11"/>
        <v>日</v>
      </c>
      <c r="X56" s="53" t="str">
        <f t="shared" si="11"/>
        <v>月</v>
      </c>
      <c r="Y56" s="53" t="str">
        <f t="shared" si="11"/>
        <v>火</v>
      </c>
      <c r="Z56" s="53" t="str">
        <f t="shared" si="11"/>
        <v>水</v>
      </c>
      <c r="AA56" s="53" t="str">
        <f t="shared" si="11"/>
        <v>木</v>
      </c>
      <c r="AB56" s="53" t="str">
        <f t="shared" si="11"/>
        <v>金</v>
      </c>
      <c r="AC56" s="53" t="str">
        <f t="shared" si="11"/>
        <v>土</v>
      </c>
      <c r="AD56" s="53" t="str">
        <f t="shared" si="11"/>
        <v>日</v>
      </c>
      <c r="AE56" s="53" t="str">
        <f t="shared" si="11"/>
        <v>月</v>
      </c>
      <c r="AF56" s="85"/>
      <c r="AG56" s="47"/>
      <c r="AH56" s="118"/>
      <c r="AI56" s="118"/>
      <c r="AJ56" s="47"/>
      <c r="AK56" s="121"/>
      <c r="AL56" s="124"/>
      <c r="AM56" s="125"/>
      <c r="AO56" s="49">
        <v>45619</v>
      </c>
      <c r="AP56" s="50" t="s">
        <v>56</v>
      </c>
      <c r="AQ56" s="50" t="s">
        <v>35</v>
      </c>
    </row>
    <row r="57" spans="1:43" ht="27.95" customHeight="1">
      <c r="A57" s="126" t="s">
        <v>39</v>
      </c>
      <c r="B57" s="138"/>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5"/>
      <c r="AG57" s="47"/>
      <c r="AH57" s="118"/>
      <c r="AI57" s="118"/>
      <c r="AJ57" s="47"/>
      <c r="AK57" s="111" t="s">
        <v>40</v>
      </c>
      <c r="AL57" s="112"/>
      <c r="AM57" s="75">
        <f>COUNTA(B55:AF55)</f>
        <v>30</v>
      </c>
      <c r="AO57" s="49">
        <v>45656</v>
      </c>
      <c r="AP57" s="50" t="s">
        <v>68</v>
      </c>
      <c r="AQ57" s="50" t="s">
        <v>70</v>
      </c>
    </row>
    <row r="58" spans="1:43" ht="27.95" customHeight="1">
      <c r="A58" s="127"/>
      <c r="B58" s="139"/>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6"/>
      <c r="AG58" s="47"/>
      <c r="AH58" s="118"/>
      <c r="AI58" s="118"/>
      <c r="AJ58" s="47"/>
      <c r="AK58" s="113" t="s">
        <v>43</v>
      </c>
      <c r="AL58" s="114"/>
      <c r="AM58" s="68">
        <f>COUNTA(B60:AF60)</f>
        <v>0</v>
      </c>
      <c r="AO58" s="49">
        <v>45657</v>
      </c>
      <c r="AP58" s="50" t="s">
        <v>69</v>
      </c>
      <c r="AQ58" s="50" t="s">
        <v>71</v>
      </c>
    </row>
    <row r="59" spans="1:43" ht="27.95" customHeight="1">
      <c r="A59" s="128"/>
      <c r="B59" s="140"/>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7"/>
      <c r="AG59" s="47"/>
      <c r="AH59" s="119"/>
      <c r="AI59" s="119"/>
      <c r="AJ59" s="47"/>
      <c r="AK59" s="113" t="s">
        <v>44</v>
      </c>
      <c r="AL59" s="114"/>
      <c r="AM59" s="68">
        <f>COUNTA(B61:AF61)</f>
        <v>0</v>
      </c>
      <c r="AO59" s="49">
        <v>45658</v>
      </c>
      <c r="AP59" s="50" t="s">
        <v>57</v>
      </c>
      <c r="AQ59" s="50" t="s">
        <v>38</v>
      </c>
    </row>
    <row r="60" spans="1:43" ht="27.95" customHeight="1">
      <c r="A60" s="66" t="s">
        <v>9</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74"/>
      <c r="AG60" s="47"/>
      <c r="AH60" s="58">
        <f>COUNTIF(B60:AF60,"○")</f>
        <v>0</v>
      </c>
      <c r="AI60" s="58">
        <f>AI52+AH60</f>
        <v>0</v>
      </c>
      <c r="AJ60" s="47"/>
      <c r="AK60" s="113" t="s">
        <v>45</v>
      </c>
      <c r="AL60" s="114"/>
      <c r="AM60" s="69">
        <f>AM58/AM57</f>
        <v>0</v>
      </c>
      <c r="AO60" s="49">
        <v>45670</v>
      </c>
      <c r="AP60" s="50" t="s">
        <v>58</v>
      </c>
      <c r="AQ60" s="50" t="s">
        <v>50</v>
      </c>
    </row>
    <row r="61" spans="1:43" ht="27.95" customHeight="1">
      <c r="A61" s="60" t="s">
        <v>10</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2"/>
      <c r="AG61" s="47"/>
      <c r="AH61" s="58">
        <f>COUNTIF(B61:AF61,"●")</f>
        <v>0</v>
      </c>
      <c r="AI61" s="58">
        <f>AI53+AH61</f>
        <v>0</v>
      </c>
      <c r="AJ61" s="70"/>
      <c r="AK61" s="103" t="s">
        <v>48</v>
      </c>
      <c r="AL61" s="104"/>
      <c r="AM61" s="63">
        <f>AM59/AM57</f>
        <v>0</v>
      </c>
      <c r="AO61" s="49">
        <v>45699</v>
      </c>
      <c r="AP61" s="50" t="s">
        <v>59</v>
      </c>
      <c r="AQ61" s="50" t="s">
        <v>64</v>
      </c>
    </row>
    <row r="62" spans="1:43" ht="20.100000000000001" customHeight="1">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47"/>
      <c r="AI62" s="47"/>
      <c r="AJ62" s="64"/>
      <c r="AK62" s="47"/>
      <c r="AL62" s="47"/>
      <c r="AM62" s="47"/>
      <c r="AO62" s="49">
        <v>45711</v>
      </c>
      <c r="AP62" s="50" t="s">
        <v>62</v>
      </c>
      <c r="AQ62" s="50" t="s">
        <v>60</v>
      </c>
    </row>
    <row r="63" spans="1:43" ht="20.100000000000001" customHeight="1">
      <c r="A63" s="44" t="s">
        <v>31</v>
      </c>
      <c r="B63" s="45">
        <f>DATE(AK63,AL63,1)</f>
        <v>45566</v>
      </c>
      <c r="C63" s="46">
        <f>B63+1</f>
        <v>45567</v>
      </c>
      <c r="D63" s="46">
        <f t="shared" ref="D63:AF63" si="12">C63+1</f>
        <v>45568</v>
      </c>
      <c r="E63" s="46">
        <f t="shared" si="12"/>
        <v>45569</v>
      </c>
      <c r="F63" s="46">
        <f t="shared" si="12"/>
        <v>45570</v>
      </c>
      <c r="G63" s="46">
        <f t="shared" si="12"/>
        <v>45571</v>
      </c>
      <c r="H63" s="46">
        <f t="shared" si="12"/>
        <v>45572</v>
      </c>
      <c r="I63" s="46">
        <f t="shared" si="12"/>
        <v>45573</v>
      </c>
      <c r="J63" s="46">
        <f t="shared" si="12"/>
        <v>45574</v>
      </c>
      <c r="K63" s="46">
        <f t="shared" si="12"/>
        <v>45575</v>
      </c>
      <c r="L63" s="46">
        <f t="shared" si="12"/>
        <v>45576</v>
      </c>
      <c r="M63" s="46">
        <f t="shared" si="12"/>
        <v>45577</v>
      </c>
      <c r="N63" s="46">
        <f t="shared" si="12"/>
        <v>45578</v>
      </c>
      <c r="O63" s="46">
        <f t="shared" si="12"/>
        <v>45579</v>
      </c>
      <c r="P63" s="46">
        <f t="shared" si="12"/>
        <v>45580</v>
      </c>
      <c r="Q63" s="46">
        <f t="shared" si="12"/>
        <v>45581</v>
      </c>
      <c r="R63" s="46">
        <f t="shared" si="12"/>
        <v>45582</v>
      </c>
      <c r="S63" s="46">
        <f t="shared" si="12"/>
        <v>45583</v>
      </c>
      <c r="T63" s="46">
        <f t="shared" si="12"/>
        <v>45584</v>
      </c>
      <c r="U63" s="46">
        <f t="shared" si="12"/>
        <v>45585</v>
      </c>
      <c r="V63" s="46">
        <f t="shared" si="12"/>
        <v>45586</v>
      </c>
      <c r="W63" s="46">
        <f t="shared" si="12"/>
        <v>45587</v>
      </c>
      <c r="X63" s="46">
        <f t="shared" si="12"/>
        <v>45588</v>
      </c>
      <c r="Y63" s="46">
        <f t="shared" si="12"/>
        <v>45589</v>
      </c>
      <c r="Z63" s="46">
        <f t="shared" si="12"/>
        <v>45590</v>
      </c>
      <c r="AA63" s="46">
        <f t="shared" si="12"/>
        <v>45591</v>
      </c>
      <c r="AB63" s="46">
        <f t="shared" si="12"/>
        <v>45592</v>
      </c>
      <c r="AC63" s="46">
        <f t="shared" si="12"/>
        <v>45593</v>
      </c>
      <c r="AD63" s="46">
        <f t="shared" si="12"/>
        <v>45594</v>
      </c>
      <c r="AE63" s="46">
        <f t="shared" si="12"/>
        <v>45595</v>
      </c>
      <c r="AF63" s="65">
        <f t="shared" si="12"/>
        <v>45596</v>
      </c>
      <c r="AG63" s="64"/>
      <c r="AH63" s="117" t="s">
        <v>32</v>
      </c>
      <c r="AI63" s="117" t="s">
        <v>33</v>
      </c>
      <c r="AJ63" s="47"/>
      <c r="AK63" s="141">
        <v>2024</v>
      </c>
      <c r="AL63" s="122">
        <v>10</v>
      </c>
      <c r="AM63" s="123"/>
      <c r="AO63" s="49">
        <v>45712</v>
      </c>
      <c r="AP63" s="50" t="s">
        <v>61</v>
      </c>
      <c r="AQ63" s="50" t="s">
        <v>50</v>
      </c>
    </row>
    <row r="64" spans="1:43" ht="20.100000000000001" customHeight="1">
      <c r="A64" s="51" t="s">
        <v>36</v>
      </c>
      <c r="B64" s="52" t="str">
        <f t="shared" ref="B64:AF64" si="13">TEXT(WEEKDAY(B63),"aaa")</f>
        <v>火</v>
      </c>
      <c r="C64" s="53" t="str">
        <f t="shared" si="13"/>
        <v>水</v>
      </c>
      <c r="D64" s="53" t="str">
        <f t="shared" si="13"/>
        <v>木</v>
      </c>
      <c r="E64" s="53" t="str">
        <f t="shared" si="13"/>
        <v>金</v>
      </c>
      <c r="F64" s="53" t="str">
        <f t="shared" si="13"/>
        <v>土</v>
      </c>
      <c r="G64" s="53" t="str">
        <f t="shared" si="13"/>
        <v>日</v>
      </c>
      <c r="H64" s="53" t="str">
        <f t="shared" si="13"/>
        <v>月</v>
      </c>
      <c r="I64" s="53" t="str">
        <f t="shared" si="13"/>
        <v>火</v>
      </c>
      <c r="J64" s="53" t="str">
        <f t="shared" si="13"/>
        <v>水</v>
      </c>
      <c r="K64" s="53" t="str">
        <f t="shared" si="13"/>
        <v>木</v>
      </c>
      <c r="L64" s="53" t="str">
        <f t="shared" si="13"/>
        <v>金</v>
      </c>
      <c r="M64" s="53" t="str">
        <f t="shared" si="13"/>
        <v>土</v>
      </c>
      <c r="N64" s="53" t="str">
        <f t="shared" si="13"/>
        <v>日</v>
      </c>
      <c r="O64" s="53" t="str">
        <f t="shared" si="13"/>
        <v>月</v>
      </c>
      <c r="P64" s="53" t="str">
        <f t="shared" si="13"/>
        <v>火</v>
      </c>
      <c r="Q64" s="53" t="str">
        <f t="shared" si="13"/>
        <v>水</v>
      </c>
      <c r="R64" s="53" t="str">
        <f t="shared" si="13"/>
        <v>木</v>
      </c>
      <c r="S64" s="53" t="str">
        <f t="shared" si="13"/>
        <v>金</v>
      </c>
      <c r="T64" s="53" t="str">
        <f t="shared" si="13"/>
        <v>土</v>
      </c>
      <c r="U64" s="53" t="str">
        <f t="shared" si="13"/>
        <v>日</v>
      </c>
      <c r="V64" s="53" t="str">
        <f t="shared" si="13"/>
        <v>月</v>
      </c>
      <c r="W64" s="53" t="str">
        <f t="shared" si="13"/>
        <v>火</v>
      </c>
      <c r="X64" s="53" t="str">
        <f t="shared" si="13"/>
        <v>水</v>
      </c>
      <c r="Y64" s="53" t="str">
        <f t="shared" si="13"/>
        <v>木</v>
      </c>
      <c r="Z64" s="53" t="str">
        <f t="shared" si="13"/>
        <v>金</v>
      </c>
      <c r="AA64" s="53" t="str">
        <f t="shared" si="13"/>
        <v>土</v>
      </c>
      <c r="AB64" s="53" t="str">
        <f t="shared" si="13"/>
        <v>日</v>
      </c>
      <c r="AC64" s="53" t="str">
        <f t="shared" si="13"/>
        <v>月</v>
      </c>
      <c r="AD64" s="53" t="str">
        <f t="shared" si="13"/>
        <v>火</v>
      </c>
      <c r="AE64" s="53" t="str">
        <f t="shared" si="13"/>
        <v>水</v>
      </c>
      <c r="AF64" s="54" t="str">
        <f t="shared" si="13"/>
        <v>木</v>
      </c>
      <c r="AG64" s="47"/>
      <c r="AH64" s="118"/>
      <c r="AI64" s="118"/>
      <c r="AJ64" s="47"/>
      <c r="AK64" s="141"/>
      <c r="AL64" s="124"/>
      <c r="AM64" s="125"/>
      <c r="AO64" s="49">
        <v>45736</v>
      </c>
      <c r="AP64" s="50" t="s">
        <v>63</v>
      </c>
      <c r="AQ64" s="50" t="s">
        <v>42</v>
      </c>
    </row>
    <row r="65" spans="1:39" ht="27.95" customHeight="1">
      <c r="A65" s="126" t="s">
        <v>39</v>
      </c>
      <c r="B65" s="138"/>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5"/>
      <c r="AG65" s="47"/>
      <c r="AH65" s="118"/>
      <c r="AI65" s="118"/>
      <c r="AJ65" s="47"/>
      <c r="AK65" s="111" t="s">
        <v>40</v>
      </c>
      <c r="AL65" s="112"/>
      <c r="AM65" s="75">
        <f>COUNTA(B63:AF63)</f>
        <v>31</v>
      </c>
    </row>
    <row r="66" spans="1:39" ht="27.95" customHeight="1">
      <c r="A66" s="127"/>
      <c r="B66" s="139"/>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6"/>
      <c r="AG66" s="47"/>
      <c r="AH66" s="118"/>
      <c r="AI66" s="118"/>
      <c r="AJ66" s="47"/>
      <c r="AK66" s="113" t="s">
        <v>43</v>
      </c>
      <c r="AL66" s="114"/>
      <c r="AM66" s="68">
        <f>COUNTA(B68:AF68)</f>
        <v>0</v>
      </c>
    </row>
    <row r="67" spans="1:39" ht="27.95" customHeight="1">
      <c r="A67" s="128"/>
      <c r="B67" s="140"/>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7"/>
      <c r="AG67" s="47"/>
      <c r="AH67" s="119"/>
      <c r="AI67" s="119"/>
      <c r="AJ67" s="47"/>
      <c r="AK67" s="113" t="s">
        <v>44</v>
      </c>
      <c r="AL67" s="114"/>
      <c r="AM67" s="68">
        <f>COUNTA(B69:AF69)</f>
        <v>0</v>
      </c>
    </row>
    <row r="68" spans="1:39" ht="27.95" customHeight="1">
      <c r="A68" s="66" t="s">
        <v>9</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74"/>
      <c r="AG68" s="47"/>
      <c r="AH68" s="58">
        <f>COUNTIF(B68:AF68,"○")</f>
        <v>0</v>
      </c>
      <c r="AI68" s="58">
        <f>AI60+AH68</f>
        <v>0</v>
      </c>
      <c r="AJ68" s="47"/>
      <c r="AK68" s="113" t="s">
        <v>45</v>
      </c>
      <c r="AL68" s="114"/>
      <c r="AM68" s="69">
        <f>AM66/AM65</f>
        <v>0</v>
      </c>
    </row>
    <row r="69" spans="1:39" ht="27.95" customHeight="1">
      <c r="A69" s="60" t="s">
        <v>10</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2"/>
      <c r="AG69" s="47"/>
      <c r="AH69" s="58">
        <f>COUNTIF(B69:AF69,"●")</f>
        <v>0</v>
      </c>
      <c r="AI69" s="58">
        <f>AI61+AH69</f>
        <v>0</v>
      </c>
      <c r="AJ69" s="70"/>
      <c r="AK69" s="115" t="s">
        <v>48</v>
      </c>
      <c r="AL69" s="116"/>
      <c r="AM69" s="67">
        <f>AM67/AM65</f>
        <v>0</v>
      </c>
    </row>
    <row r="70" spans="1:39" ht="20.100000000000001" customHeight="1">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47"/>
      <c r="AI70" s="47"/>
      <c r="AJ70" s="64"/>
      <c r="AK70" s="47"/>
      <c r="AL70" s="47"/>
      <c r="AM70" s="47"/>
    </row>
    <row r="71" spans="1:39" ht="20.100000000000001" customHeight="1">
      <c r="A71" s="44" t="s">
        <v>31</v>
      </c>
      <c r="B71" s="45">
        <f>DATE(AK71,AL71,1)</f>
        <v>45597</v>
      </c>
      <c r="C71" s="46">
        <f>B71+1</f>
        <v>45598</v>
      </c>
      <c r="D71" s="46">
        <f t="shared" ref="D71:AD71" si="14">C71+1</f>
        <v>45599</v>
      </c>
      <c r="E71" s="46">
        <f t="shared" si="14"/>
        <v>45600</v>
      </c>
      <c r="F71" s="46">
        <f t="shared" si="14"/>
        <v>45601</v>
      </c>
      <c r="G71" s="46">
        <f t="shared" si="14"/>
        <v>45602</v>
      </c>
      <c r="H71" s="46">
        <f t="shared" si="14"/>
        <v>45603</v>
      </c>
      <c r="I71" s="46">
        <f t="shared" si="14"/>
        <v>45604</v>
      </c>
      <c r="J71" s="46">
        <f t="shared" si="14"/>
        <v>45605</v>
      </c>
      <c r="K71" s="46">
        <f t="shared" si="14"/>
        <v>45606</v>
      </c>
      <c r="L71" s="46">
        <f t="shared" si="14"/>
        <v>45607</v>
      </c>
      <c r="M71" s="46">
        <f t="shared" si="14"/>
        <v>45608</v>
      </c>
      <c r="N71" s="46">
        <f t="shared" si="14"/>
        <v>45609</v>
      </c>
      <c r="O71" s="46">
        <f t="shared" si="14"/>
        <v>45610</v>
      </c>
      <c r="P71" s="46">
        <f t="shared" si="14"/>
        <v>45611</v>
      </c>
      <c r="Q71" s="46">
        <f t="shared" si="14"/>
        <v>45612</v>
      </c>
      <c r="R71" s="46">
        <f t="shared" si="14"/>
        <v>45613</v>
      </c>
      <c r="S71" s="46">
        <f t="shared" si="14"/>
        <v>45614</v>
      </c>
      <c r="T71" s="46">
        <f t="shared" si="14"/>
        <v>45615</v>
      </c>
      <c r="U71" s="46">
        <f t="shared" si="14"/>
        <v>45616</v>
      </c>
      <c r="V71" s="46">
        <f t="shared" si="14"/>
        <v>45617</v>
      </c>
      <c r="W71" s="46">
        <f t="shared" si="14"/>
        <v>45618</v>
      </c>
      <c r="X71" s="46">
        <f t="shared" si="14"/>
        <v>45619</v>
      </c>
      <c r="Y71" s="46">
        <f t="shared" si="14"/>
        <v>45620</v>
      </c>
      <c r="Z71" s="46">
        <f t="shared" si="14"/>
        <v>45621</v>
      </c>
      <c r="AA71" s="46">
        <f t="shared" si="14"/>
        <v>45622</v>
      </c>
      <c r="AB71" s="46">
        <f t="shared" si="14"/>
        <v>45623</v>
      </c>
      <c r="AC71" s="46">
        <f t="shared" si="14"/>
        <v>45624</v>
      </c>
      <c r="AD71" s="46">
        <f t="shared" si="14"/>
        <v>45625</v>
      </c>
      <c r="AE71" s="46">
        <f t="shared" ref="AE71" si="15">AD71+1</f>
        <v>45626</v>
      </c>
      <c r="AF71" s="65"/>
      <c r="AG71" s="64"/>
      <c r="AH71" s="117" t="s">
        <v>32</v>
      </c>
      <c r="AI71" s="117" t="s">
        <v>33</v>
      </c>
      <c r="AJ71" s="47"/>
      <c r="AK71" s="120">
        <v>2024</v>
      </c>
      <c r="AL71" s="122">
        <v>11</v>
      </c>
      <c r="AM71" s="123"/>
    </row>
    <row r="72" spans="1:39" ht="20.100000000000001" customHeight="1">
      <c r="A72" s="51" t="s">
        <v>36</v>
      </c>
      <c r="B72" s="52" t="str">
        <f t="shared" ref="B72:AD72" si="16">TEXT(WEEKDAY(B71),"aaa")</f>
        <v>金</v>
      </c>
      <c r="C72" s="53" t="str">
        <f t="shared" si="16"/>
        <v>土</v>
      </c>
      <c r="D72" s="53" t="str">
        <f t="shared" si="16"/>
        <v>日</v>
      </c>
      <c r="E72" s="53" t="str">
        <f t="shared" si="16"/>
        <v>月</v>
      </c>
      <c r="F72" s="53" t="str">
        <f t="shared" si="16"/>
        <v>火</v>
      </c>
      <c r="G72" s="53" t="str">
        <f t="shared" si="16"/>
        <v>水</v>
      </c>
      <c r="H72" s="53" t="str">
        <f t="shared" si="16"/>
        <v>木</v>
      </c>
      <c r="I72" s="53" t="str">
        <f t="shared" si="16"/>
        <v>金</v>
      </c>
      <c r="J72" s="53" t="str">
        <f t="shared" si="16"/>
        <v>土</v>
      </c>
      <c r="K72" s="53" t="str">
        <f t="shared" si="16"/>
        <v>日</v>
      </c>
      <c r="L72" s="53" t="str">
        <f t="shared" si="16"/>
        <v>月</v>
      </c>
      <c r="M72" s="53" t="str">
        <f t="shared" si="16"/>
        <v>火</v>
      </c>
      <c r="N72" s="53" t="str">
        <f t="shared" si="16"/>
        <v>水</v>
      </c>
      <c r="O72" s="53" t="str">
        <f t="shared" si="16"/>
        <v>木</v>
      </c>
      <c r="P72" s="53" t="str">
        <f t="shared" si="16"/>
        <v>金</v>
      </c>
      <c r="Q72" s="53" t="str">
        <f t="shared" si="16"/>
        <v>土</v>
      </c>
      <c r="R72" s="53" t="str">
        <f t="shared" si="16"/>
        <v>日</v>
      </c>
      <c r="S72" s="53" t="str">
        <f t="shared" si="16"/>
        <v>月</v>
      </c>
      <c r="T72" s="53" t="str">
        <f t="shared" si="16"/>
        <v>火</v>
      </c>
      <c r="U72" s="53" t="str">
        <f t="shared" si="16"/>
        <v>水</v>
      </c>
      <c r="V72" s="53" t="str">
        <f t="shared" si="16"/>
        <v>木</v>
      </c>
      <c r="W72" s="53" t="str">
        <f t="shared" si="16"/>
        <v>金</v>
      </c>
      <c r="X72" s="53" t="str">
        <f t="shared" si="16"/>
        <v>土</v>
      </c>
      <c r="Y72" s="53" t="str">
        <f t="shared" si="16"/>
        <v>日</v>
      </c>
      <c r="Z72" s="53" t="str">
        <f t="shared" si="16"/>
        <v>月</v>
      </c>
      <c r="AA72" s="53" t="str">
        <f t="shared" si="16"/>
        <v>火</v>
      </c>
      <c r="AB72" s="53" t="str">
        <f t="shared" si="16"/>
        <v>水</v>
      </c>
      <c r="AC72" s="53" t="str">
        <f t="shared" si="16"/>
        <v>木</v>
      </c>
      <c r="AD72" s="53" t="str">
        <f t="shared" si="16"/>
        <v>金</v>
      </c>
      <c r="AE72" s="53" t="str">
        <f t="shared" ref="AE72" si="17">TEXT(WEEKDAY(AE71),"aaa")</f>
        <v>土</v>
      </c>
      <c r="AF72" s="54"/>
      <c r="AG72" s="47"/>
      <c r="AH72" s="118"/>
      <c r="AI72" s="118"/>
      <c r="AJ72" s="47"/>
      <c r="AK72" s="121"/>
      <c r="AL72" s="124"/>
      <c r="AM72" s="125"/>
    </row>
    <row r="73" spans="1:39" ht="27.95" customHeight="1">
      <c r="A73" s="126" t="s">
        <v>39</v>
      </c>
      <c r="B73" s="138"/>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5"/>
      <c r="AG73" s="47"/>
      <c r="AH73" s="118"/>
      <c r="AI73" s="118"/>
      <c r="AJ73" s="47"/>
      <c r="AK73" s="111" t="s">
        <v>40</v>
      </c>
      <c r="AL73" s="112"/>
      <c r="AM73" s="75">
        <f>COUNTA(B71:AF71)</f>
        <v>30</v>
      </c>
    </row>
    <row r="74" spans="1:39" ht="27.95" customHeight="1">
      <c r="A74" s="127"/>
      <c r="B74" s="139"/>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6"/>
      <c r="AG74" s="47"/>
      <c r="AH74" s="118"/>
      <c r="AI74" s="118"/>
      <c r="AJ74" s="47"/>
      <c r="AK74" s="113" t="s">
        <v>43</v>
      </c>
      <c r="AL74" s="114"/>
      <c r="AM74" s="68">
        <f>COUNTA(B76:AF76)</f>
        <v>0</v>
      </c>
    </row>
    <row r="75" spans="1:39" ht="27.95" customHeight="1">
      <c r="A75" s="128"/>
      <c r="B75" s="140"/>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7"/>
      <c r="AG75" s="47"/>
      <c r="AH75" s="119"/>
      <c r="AI75" s="119"/>
      <c r="AJ75" s="47"/>
      <c r="AK75" s="113" t="s">
        <v>44</v>
      </c>
      <c r="AL75" s="114"/>
      <c r="AM75" s="68">
        <f>COUNTA(B77:AF77)</f>
        <v>0</v>
      </c>
    </row>
    <row r="76" spans="1:39" ht="27.95" customHeight="1">
      <c r="A76" s="66" t="s">
        <v>9</v>
      </c>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74"/>
      <c r="AG76" s="47"/>
      <c r="AH76" s="58">
        <f>COUNTIF(B76:AF76,"○")</f>
        <v>0</v>
      </c>
      <c r="AI76" s="58">
        <f>AI68+AH76</f>
        <v>0</v>
      </c>
      <c r="AJ76" s="47"/>
      <c r="AK76" s="113" t="s">
        <v>45</v>
      </c>
      <c r="AL76" s="114"/>
      <c r="AM76" s="69">
        <f>AM74/AM73</f>
        <v>0</v>
      </c>
    </row>
    <row r="77" spans="1:39" ht="27.95" customHeight="1">
      <c r="A77" s="60" t="s">
        <v>10</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2"/>
      <c r="AG77" s="47"/>
      <c r="AH77" s="58">
        <f>COUNTIF(B77:AF77,"●")</f>
        <v>0</v>
      </c>
      <c r="AI77" s="58">
        <f>AI69+AH77</f>
        <v>0</v>
      </c>
      <c r="AJ77" s="70"/>
      <c r="AK77" s="103" t="s">
        <v>48</v>
      </c>
      <c r="AL77" s="104"/>
      <c r="AM77" s="63">
        <f>AM75/AM73</f>
        <v>0</v>
      </c>
    </row>
    <row r="78" spans="1:39" ht="20.100000000000001" customHeight="1">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47"/>
      <c r="AI78" s="47"/>
      <c r="AJ78" s="64"/>
      <c r="AK78" s="47"/>
      <c r="AL78" s="47"/>
      <c r="AM78" s="47"/>
    </row>
    <row r="79" spans="1:39" ht="20.100000000000001" customHeight="1">
      <c r="A79" s="44" t="s">
        <v>31</v>
      </c>
      <c r="B79" s="45">
        <f>DATE(AK79,AL79,1)</f>
        <v>45627</v>
      </c>
      <c r="C79" s="46">
        <f>B79+1</f>
        <v>45628</v>
      </c>
      <c r="D79" s="46">
        <f t="shared" ref="D79:AF79" si="18">C79+1</f>
        <v>45629</v>
      </c>
      <c r="E79" s="46">
        <f t="shared" si="18"/>
        <v>45630</v>
      </c>
      <c r="F79" s="46">
        <f t="shared" si="18"/>
        <v>45631</v>
      </c>
      <c r="G79" s="46">
        <f t="shared" si="18"/>
        <v>45632</v>
      </c>
      <c r="H79" s="46">
        <f t="shared" si="18"/>
        <v>45633</v>
      </c>
      <c r="I79" s="46">
        <f t="shared" si="18"/>
        <v>45634</v>
      </c>
      <c r="J79" s="46">
        <f t="shared" si="18"/>
        <v>45635</v>
      </c>
      <c r="K79" s="46">
        <f t="shared" si="18"/>
        <v>45636</v>
      </c>
      <c r="L79" s="46">
        <f t="shared" si="18"/>
        <v>45637</v>
      </c>
      <c r="M79" s="46">
        <f t="shared" si="18"/>
        <v>45638</v>
      </c>
      <c r="N79" s="46">
        <f t="shared" si="18"/>
        <v>45639</v>
      </c>
      <c r="O79" s="46">
        <f t="shared" si="18"/>
        <v>45640</v>
      </c>
      <c r="P79" s="46">
        <f t="shared" si="18"/>
        <v>45641</v>
      </c>
      <c r="Q79" s="46">
        <f t="shared" si="18"/>
        <v>45642</v>
      </c>
      <c r="R79" s="46">
        <f t="shared" si="18"/>
        <v>45643</v>
      </c>
      <c r="S79" s="46">
        <f t="shared" si="18"/>
        <v>45644</v>
      </c>
      <c r="T79" s="46">
        <f t="shared" si="18"/>
        <v>45645</v>
      </c>
      <c r="U79" s="46">
        <f t="shared" si="18"/>
        <v>45646</v>
      </c>
      <c r="V79" s="46">
        <f t="shared" si="18"/>
        <v>45647</v>
      </c>
      <c r="W79" s="46">
        <f t="shared" si="18"/>
        <v>45648</v>
      </c>
      <c r="X79" s="46">
        <f t="shared" si="18"/>
        <v>45649</v>
      </c>
      <c r="Y79" s="46">
        <f t="shared" si="18"/>
        <v>45650</v>
      </c>
      <c r="Z79" s="46">
        <f t="shared" si="18"/>
        <v>45651</v>
      </c>
      <c r="AA79" s="46">
        <f t="shared" si="18"/>
        <v>45652</v>
      </c>
      <c r="AB79" s="46">
        <f t="shared" si="18"/>
        <v>45653</v>
      </c>
      <c r="AC79" s="46">
        <f t="shared" si="18"/>
        <v>45654</v>
      </c>
      <c r="AD79" s="46">
        <f t="shared" si="18"/>
        <v>45655</v>
      </c>
      <c r="AE79" s="46">
        <f t="shared" si="18"/>
        <v>45656</v>
      </c>
      <c r="AF79" s="65">
        <f t="shared" si="18"/>
        <v>45657</v>
      </c>
      <c r="AG79" s="64"/>
      <c r="AH79" s="117" t="s">
        <v>32</v>
      </c>
      <c r="AI79" s="117" t="s">
        <v>33</v>
      </c>
      <c r="AJ79" s="47"/>
      <c r="AK79" s="120">
        <v>2024</v>
      </c>
      <c r="AL79" s="122">
        <v>12</v>
      </c>
      <c r="AM79" s="123"/>
    </row>
    <row r="80" spans="1:39" ht="20.100000000000001" customHeight="1">
      <c r="A80" s="51" t="s">
        <v>36</v>
      </c>
      <c r="B80" s="52" t="str">
        <f t="shared" ref="B80:AF80" si="19">TEXT(WEEKDAY(B79),"aaa")</f>
        <v>日</v>
      </c>
      <c r="C80" s="53" t="str">
        <f t="shared" si="19"/>
        <v>月</v>
      </c>
      <c r="D80" s="53" t="str">
        <f t="shared" si="19"/>
        <v>火</v>
      </c>
      <c r="E80" s="53" t="str">
        <f t="shared" si="19"/>
        <v>水</v>
      </c>
      <c r="F80" s="53" t="str">
        <f t="shared" si="19"/>
        <v>木</v>
      </c>
      <c r="G80" s="53" t="str">
        <f t="shared" si="19"/>
        <v>金</v>
      </c>
      <c r="H80" s="53" t="str">
        <f t="shared" si="19"/>
        <v>土</v>
      </c>
      <c r="I80" s="53" t="str">
        <f t="shared" si="19"/>
        <v>日</v>
      </c>
      <c r="J80" s="53" t="str">
        <f t="shared" si="19"/>
        <v>月</v>
      </c>
      <c r="K80" s="53" t="str">
        <f t="shared" si="19"/>
        <v>火</v>
      </c>
      <c r="L80" s="53" t="str">
        <f t="shared" si="19"/>
        <v>水</v>
      </c>
      <c r="M80" s="53" t="str">
        <f t="shared" si="19"/>
        <v>木</v>
      </c>
      <c r="N80" s="53" t="str">
        <f t="shared" si="19"/>
        <v>金</v>
      </c>
      <c r="O80" s="53" t="str">
        <f t="shared" si="19"/>
        <v>土</v>
      </c>
      <c r="P80" s="53" t="str">
        <f t="shared" si="19"/>
        <v>日</v>
      </c>
      <c r="Q80" s="53" t="str">
        <f t="shared" si="19"/>
        <v>月</v>
      </c>
      <c r="R80" s="53" t="str">
        <f t="shared" si="19"/>
        <v>火</v>
      </c>
      <c r="S80" s="53" t="str">
        <f t="shared" si="19"/>
        <v>水</v>
      </c>
      <c r="T80" s="53" t="str">
        <f t="shared" si="19"/>
        <v>木</v>
      </c>
      <c r="U80" s="53" t="str">
        <f t="shared" si="19"/>
        <v>金</v>
      </c>
      <c r="V80" s="53" t="str">
        <f t="shared" si="19"/>
        <v>土</v>
      </c>
      <c r="W80" s="53" t="str">
        <f t="shared" si="19"/>
        <v>日</v>
      </c>
      <c r="X80" s="53" t="str">
        <f t="shared" si="19"/>
        <v>月</v>
      </c>
      <c r="Y80" s="53" t="str">
        <f t="shared" si="19"/>
        <v>火</v>
      </c>
      <c r="Z80" s="53" t="str">
        <f t="shared" si="19"/>
        <v>水</v>
      </c>
      <c r="AA80" s="53" t="str">
        <f t="shared" si="19"/>
        <v>木</v>
      </c>
      <c r="AB80" s="53" t="str">
        <f t="shared" si="19"/>
        <v>金</v>
      </c>
      <c r="AC80" s="53" t="str">
        <f t="shared" si="19"/>
        <v>土</v>
      </c>
      <c r="AD80" s="53" t="str">
        <f t="shared" si="19"/>
        <v>日</v>
      </c>
      <c r="AE80" s="53" t="str">
        <f t="shared" si="19"/>
        <v>月</v>
      </c>
      <c r="AF80" s="54" t="str">
        <f t="shared" si="19"/>
        <v>火</v>
      </c>
      <c r="AG80" s="47"/>
      <c r="AH80" s="118"/>
      <c r="AI80" s="118"/>
      <c r="AJ80" s="47"/>
      <c r="AK80" s="121"/>
      <c r="AL80" s="124"/>
      <c r="AM80" s="125"/>
    </row>
    <row r="81" spans="1:40" ht="27.95" customHeight="1">
      <c r="A81" s="126" t="s">
        <v>39</v>
      </c>
      <c r="B81" s="138"/>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t="s">
        <v>73</v>
      </c>
      <c r="AE81" s="132" t="s">
        <v>73</v>
      </c>
      <c r="AF81" s="135" t="s">
        <v>73</v>
      </c>
      <c r="AG81" s="47"/>
      <c r="AH81" s="118"/>
      <c r="AI81" s="118"/>
      <c r="AJ81" s="71"/>
      <c r="AK81" s="111" t="s">
        <v>40</v>
      </c>
      <c r="AL81" s="112"/>
      <c r="AM81" s="75">
        <f>COUNTA(B79:AC79)</f>
        <v>28</v>
      </c>
    </row>
    <row r="82" spans="1:40" ht="27.95" customHeight="1">
      <c r="A82" s="127"/>
      <c r="B82" s="139"/>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6"/>
      <c r="AG82" s="47"/>
      <c r="AH82" s="118"/>
      <c r="AI82" s="118"/>
      <c r="AJ82" s="47"/>
      <c r="AK82" s="113" t="s">
        <v>43</v>
      </c>
      <c r="AL82" s="114"/>
      <c r="AM82" s="68">
        <f>COUNTA(B84:AF84)</f>
        <v>0</v>
      </c>
    </row>
    <row r="83" spans="1:40" ht="27.95" customHeight="1">
      <c r="A83" s="128"/>
      <c r="B83" s="140"/>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7"/>
      <c r="AG83" s="47"/>
      <c r="AH83" s="119"/>
      <c r="AI83" s="119"/>
      <c r="AJ83" s="47"/>
      <c r="AK83" s="113" t="s">
        <v>44</v>
      </c>
      <c r="AL83" s="114"/>
      <c r="AM83" s="68">
        <f>COUNTA(B85:AF85)</f>
        <v>0</v>
      </c>
    </row>
    <row r="84" spans="1:40" ht="27.95" customHeight="1">
      <c r="A84" s="66" t="s">
        <v>9</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74"/>
      <c r="AG84" s="71"/>
      <c r="AH84" s="58">
        <f>COUNTIF(B84:AF84,"○")</f>
        <v>0</v>
      </c>
      <c r="AI84" s="58">
        <f>AI76+AH84</f>
        <v>0</v>
      </c>
      <c r="AJ84" s="47"/>
      <c r="AK84" s="113" t="s">
        <v>45</v>
      </c>
      <c r="AL84" s="114"/>
      <c r="AM84" s="69">
        <f>AM82/AM81</f>
        <v>0</v>
      </c>
      <c r="AN84" s="57"/>
    </row>
    <row r="85" spans="1:40" ht="27.95" customHeight="1">
      <c r="A85" s="60" t="s">
        <v>10</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2"/>
      <c r="AG85" s="47"/>
      <c r="AH85" s="58">
        <f>COUNTIF(B85:AF85,"●")</f>
        <v>0</v>
      </c>
      <c r="AI85" s="58">
        <f>AI77+AH85</f>
        <v>0</v>
      </c>
      <c r="AJ85" s="70"/>
      <c r="AK85" s="115" t="s">
        <v>48</v>
      </c>
      <c r="AL85" s="116"/>
      <c r="AM85" s="63">
        <f>AM83/AM81</f>
        <v>0</v>
      </c>
    </row>
    <row r="86" spans="1:40" ht="20.100000000000001" customHeight="1">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47"/>
      <c r="AI86" s="47"/>
      <c r="AJ86" s="64"/>
      <c r="AK86" s="47"/>
      <c r="AL86" s="47"/>
      <c r="AM86" s="47"/>
    </row>
    <row r="87" spans="1:40" ht="20.100000000000001" customHeight="1">
      <c r="A87" s="44" t="s">
        <v>31</v>
      </c>
      <c r="B87" s="45">
        <f>DATE(AK87,AL87,1)</f>
        <v>45658</v>
      </c>
      <c r="C87" s="46">
        <f>B87+1</f>
        <v>45659</v>
      </c>
      <c r="D87" s="46">
        <f t="shared" ref="D87:AF87" si="20">C87+1</f>
        <v>45660</v>
      </c>
      <c r="E87" s="46">
        <f t="shared" si="20"/>
        <v>45661</v>
      </c>
      <c r="F87" s="46">
        <f t="shared" si="20"/>
        <v>45662</v>
      </c>
      <c r="G87" s="46">
        <f t="shared" si="20"/>
        <v>45663</v>
      </c>
      <c r="H87" s="46">
        <f t="shared" si="20"/>
        <v>45664</v>
      </c>
      <c r="I87" s="46">
        <f t="shared" si="20"/>
        <v>45665</v>
      </c>
      <c r="J87" s="46">
        <f t="shared" si="20"/>
        <v>45666</v>
      </c>
      <c r="K87" s="46">
        <f t="shared" si="20"/>
        <v>45667</v>
      </c>
      <c r="L87" s="46">
        <f>K87+1</f>
        <v>45668</v>
      </c>
      <c r="M87" s="46">
        <f t="shared" si="20"/>
        <v>45669</v>
      </c>
      <c r="N87" s="46">
        <f t="shared" si="20"/>
        <v>45670</v>
      </c>
      <c r="O87" s="46">
        <f t="shared" si="20"/>
        <v>45671</v>
      </c>
      <c r="P87" s="46">
        <f t="shared" si="20"/>
        <v>45672</v>
      </c>
      <c r="Q87" s="46">
        <f t="shared" si="20"/>
        <v>45673</v>
      </c>
      <c r="R87" s="46">
        <f t="shared" si="20"/>
        <v>45674</v>
      </c>
      <c r="S87" s="46">
        <f t="shared" si="20"/>
        <v>45675</v>
      </c>
      <c r="T87" s="46">
        <f t="shared" si="20"/>
        <v>45676</v>
      </c>
      <c r="U87" s="46">
        <f t="shared" si="20"/>
        <v>45677</v>
      </c>
      <c r="V87" s="46">
        <f t="shared" si="20"/>
        <v>45678</v>
      </c>
      <c r="W87" s="46">
        <f t="shared" si="20"/>
        <v>45679</v>
      </c>
      <c r="X87" s="46">
        <f t="shared" si="20"/>
        <v>45680</v>
      </c>
      <c r="Y87" s="46">
        <f t="shared" si="20"/>
        <v>45681</v>
      </c>
      <c r="Z87" s="46">
        <f t="shared" si="20"/>
        <v>45682</v>
      </c>
      <c r="AA87" s="46">
        <f t="shared" si="20"/>
        <v>45683</v>
      </c>
      <c r="AB87" s="46">
        <f t="shared" si="20"/>
        <v>45684</v>
      </c>
      <c r="AC87" s="46">
        <f t="shared" si="20"/>
        <v>45685</v>
      </c>
      <c r="AD87" s="46">
        <f t="shared" si="20"/>
        <v>45686</v>
      </c>
      <c r="AE87" s="46">
        <f t="shared" si="20"/>
        <v>45687</v>
      </c>
      <c r="AF87" s="65">
        <f t="shared" si="20"/>
        <v>45688</v>
      </c>
      <c r="AG87" s="64"/>
      <c r="AH87" s="117" t="s">
        <v>32</v>
      </c>
      <c r="AI87" s="117" t="s">
        <v>33</v>
      </c>
      <c r="AJ87" s="47"/>
      <c r="AK87" s="120">
        <v>2025</v>
      </c>
      <c r="AL87" s="122">
        <v>1</v>
      </c>
      <c r="AM87" s="123"/>
    </row>
    <row r="88" spans="1:40" ht="20.100000000000001" customHeight="1">
      <c r="A88" s="51" t="s">
        <v>36</v>
      </c>
      <c r="B88" s="52" t="str">
        <f t="shared" ref="B88:AF88" si="21">TEXT(WEEKDAY(B87),"aaa")</f>
        <v>水</v>
      </c>
      <c r="C88" s="53" t="str">
        <f t="shared" si="21"/>
        <v>木</v>
      </c>
      <c r="D88" s="53" t="str">
        <f t="shared" si="21"/>
        <v>金</v>
      </c>
      <c r="E88" s="53" t="str">
        <f t="shared" si="21"/>
        <v>土</v>
      </c>
      <c r="F88" s="53" t="str">
        <f t="shared" si="21"/>
        <v>日</v>
      </c>
      <c r="G88" s="53" t="str">
        <f t="shared" si="21"/>
        <v>月</v>
      </c>
      <c r="H88" s="53" t="str">
        <f t="shared" si="21"/>
        <v>火</v>
      </c>
      <c r="I88" s="53" t="str">
        <f t="shared" si="21"/>
        <v>水</v>
      </c>
      <c r="J88" s="53" t="str">
        <f t="shared" si="21"/>
        <v>木</v>
      </c>
      <c r="K88" s="53" t="str">
        <f t="shared" si="21"/>
        <v>金</v>
      </c>
      <c r="L88" s="53" t="str">
        <f t="shared" si="21"/>
        <v>土</v>
      </c>
      <c r="M88" s="53" t="str">
        <f t="shared" si="21"/>
        <v>日</v>
      </c>
      <c r="N88" s="53" t="str">
        <f t="shared" si="21"/>
        <v>月</v>
      </c>
      <c r="O88" s="53" t="str">
        <f t="shared" si="21"/>
        <v>火</v>
      </c>
      <c r="P88" s="53" t="str">
        <f t="shared" si="21"/>
        <v>水</v>
      </c>
      <c r="Q88" s="53" t="str">
        <f t="shared" si="21"/>
        <v>木</v>
      </c>
      <c r="R88" s="53" t="str">
        <f t="shared" si="21"/>
        <v>金</v>
      </c>
      <c r="S88" s="53" t="str">
        <f t="shared" si="21"/>
        <v>土</v>
      </c>
      <c r="T88" s="53" t="str">
        <f t="shared" si="21"/>
        <v>日</v>
      </c>
      <c r="U88" s="53" t="str">
        <f t="shared" si="21"/>
        <v>月</v>
      </c>
      <c r="V88" s="53" t="str">
        <f t="shared" si="21"/>
        <v>火</v>
      </c>
      <c r="W88" s="53" t="str">
        <f t="shared" si="21"/>
        <v>水</v>
      </c>
      <c r="X88" s="53" t="str">
        <f t="shared" si="21"/>
        <v>木</v>
      </c>
      <c r="Y88" s="53" t="str">
        <f t="shared" si="21"/>
        <v>金</v>
      </c>
      <c r="Z88" s="53" t="str">
        <f t="shared" si="21"/>
        <v>土</v>
      </c>
      <c r="AA88" s="53" t="str">
        <f t="shared" si="21"/>
        <v>日</v>
      </c>
      <c r="AB88" s="53" t="str">
        <f t="shared" si="21"/>
        <v>月</v>
      </c>
      <c r="AC88" s="53" t="str">
        <f t="shared" si="21"/>
        <v>火</v>
      </c>
      <c r="AD88" s="53" t="str">
        <f t="shared" si="21"/>
        <v>水</v>
      </c>
      <c r="AE88" s="53" t="str">
        <f t="shared" si="21"/>
        <v>木</v>
      </c>
      <c r="AF88" s="54" t="str">
        <f t="shared" si="21"/>
        <v>金</v>
      </c>
      <c r="AG88" s="47"/>
      <c r="AH88" s="118"/>
      <c r="AI88" s="118"/>
      <c r="AJ88" s="47"/>
      <c r="AK88" s="121"/>
      <c r="AL88" s="124"/>
      <c r="AM88" s="125"/>
    </row>
    <row r="89" spans="1:40" ht="27.95" customHeight="1">
      <c r="A89" s="126" t="s">
        <v>39</v>
      </c>
      <c r="B89" s="138" t="s">
        <v>72</v>
      </c>
      <c r="C89" s="132" t="s">
        <v>72</v>
      </c>
      <c r="D89" s="132" t="s">
        <v>72</v>
      </c>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5"/>
      <c r="AG89" s="47"/>
      <c r="AH89" s="118"/>
      <c r="AI89" s="118"/>
      <c r="AJ89" s="47"/>
      <c r="AK89" s="111" t="s">
        <v>40</v>
      </c>
      <c r="AL89" s="112"/>
      <c r="AM89" s="75">
        <f>COUNTA(E87:AF87)</f>
        <v>28</v>
      </c>
    </row>
    <row r="90" spans="1:40" ht="27.95" customHeight="1">
      <c r="A90" s="127"/>
      <c r="B90" s="139"/>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6"/>
      <c r="AG90" s="47"/>
      <c r="AH90" s="118"/>
      <c r="AI90" s="118"/>
      <c r="AJ90" s="47"/>
      <c r="AK90" s="113" t="s">
        <v>43</v>
      </c>
      <c r="AL90" s="114"/>
      <c r="AM90" s="68">
        <f>COUNTA(B92:AF92)</f>
        <v>0</v>
      </c>
    </row>
    <row r="91" spans="1:40" ht="27.95" customHeight="1">
      <c r="A91" s="128"/>
      <c r="B91" s="140"/>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7"/>
      <c r="AG91" s="47"/>
      <c r="AH91" s="119"/>
      <c r="AI91" s="119"/>
      <c r="AJ91" s="47"/>
      <c r="AK91" s="113" t="s">
        <v>44</v>
      </c>
      <c r="AL91" s="114"/>
      <c r="AM91" s="68">
        <f>COUNTA(B93:AF93)</f>
        <v>0</v>
      </c>
    </row>
    <row r="92" spans="1:40" ht="27.95" customHeight="1">
      <c r="A92" s="66" t="s">
        <v>9</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74"/>
      <c r="AG92" s="47"/>
      <c r="AH92" s="58">
        <f>COUNTIF(B92:AF92,"○")</f>
        <v>0</v>
      </c>
      <c r="AI92" s="58">
        <f>AI84+AH92</f>
        <v>0</v>
      </c>
      <c r="AJ92" s="47"/>
      <c r="AK92" s="113" t="s">
        <v>45</v>
      </c>
      <c r="AL92" s="114"/>
      <c r="AM92" s="69">
        <f>AM90/AM89</f>
        <v>0</v>
      </c>
    </row>
    <row r="93" spans="1:40" ht="27.95" customHeight="1">
      <c r="A93" s="60" t="s">
        <v>10</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2"/>
      <c r="AG93" s="47"/>
      <c r="AH93" s="58">
        <f>COUNTIF(B93:AF93,"●")</f>
        <v>0</v>
      </c>
      <c r="AI93" s="58">
        <f>AI85+AH93</f>
        <v>0</v>
      </c>
      <c r="AJ93" s="70"/>
      <c r="AK93" s="103" t="s">
        <v>48</v>
      </c>
      <c r="AL93" s="104"/>
      <c r="AM93" s="63">
        <f>AM91/AM89</f>
        <v>0</v>
      </c>
    </row>
    <row r="94" spans="1:40" ht="20.100000000000001" customHeight="1">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47"/>
      <c r="AI94" s="47"/>
      <c r="AJ94" s="64"/>
      <c r="AK94" s="47"/>
      <c r="AL94" s="47"/>
      <c r="AM94" s="47"/>
    </row>
    <row r="95" spans="1:40" ht="20.100000000000001" customHeight="1">
      <c r="A95" s="44" t="s">
        <v>31</v>
      </c>
      <c r="B95" s="45">
        <f>DATE(AK95,AL95,1)</f>
        <v>45689</v>
      </c>
      <c r="C95" s="46">
        <f>B95+1</f>
        <v>45690</v>
      </c>
      <c r="D95" s="46">
        <f t="shared" ref="D95:AC95" si="22">C95+1</f>
        <v>45691</v>
      </c>
      <c r="E95" s="46">
        <f t="shared" si="22"/>
        <v>45692</v>
      </c>
      <c r="F95" s="46">
        <f t="shared" si="22"/>
        <v>45693</v>
      </c>
      <c r="G95" s="46">
        <f t="shared" si="22"/>
        <v>45694</v>
      </c>
      <c r="H95" s="46">
        <f t="shared" si="22"/>
        <v>45695</v>
      </c>
      <c r="I95" s="46">
        <f t="shared" si="22"/>
        <v>45696</v>
      </c>
      <c r="J95" s="46">
        <f t="shared" si="22"/>
        <v>45697</v>
      </c>
      <c r="K95" s="46">
        <f t="shared" si="22"/>
        <v>45698</v>
      </c>
      <c r="L95" s="46">
        <f t="shared" si="22"/>
        <v>45699</v>
      </c>
      <c r="M95" s="46">
        <f t="shared" si="22"/>
        <v>45700</v>
      </c>
      <c r="N95" s="46">
        <f t="shared" si="22"/>
        <v>45701</v>
      </c>
      <c r="O95" s="46">
        <f t="shared" si="22"/>
        <v>45702</v>
      </c>
      <c r="P95" s="46">
        <f t="shared" si="22"/>
        <v>45703</v>
      </c>
      <c r="Q95" s="46">
        <f t="shared" si="22"/>
        <v>45704</v>
      </c>
      <c r="R95" s="46">
        <f t="shared" si="22"/>
        <v>45705</v>
      </c>
      <c r="S95" s="46">
        <f t="shared" si="22"/>
        <v>45706</v>
      </c>
      <c r="T95" s="46">
        <f t="shared" si="22"/>
        <v>45707</v>
      </c>
      <c r="U95" s="46">
        <f t="shared" si="22"/>
        <v>45708</v>
      </c>
      <c r="V95" s="46">
        <f t="shared" si="22"/>
        <v>45709</v>
      </c>
      <c r="W95" s="46">
        <f t="shared" si="22"/>
        <v>45710</v>
      </c>
      <c r="X95" s="46">
        <f t="shared" si="22"/>
        <v>45711</v>
      </c>
      <c r="Y95" s="46">
        <f t="shared" si="22"/>
        <v>45712</v>
      </c>
      <c r="Z95" s="46">
        <f t="shared" si="22"/>
        <v>45713</v>
      </c>
      <c r="AA95" s="46">
        <f t="shared" si="22"/>
        <v>45714</v>
      </c>
      <c r="AB95" s="46">
        <f t="shared" si="22"/>
        <v>45715</v>
      </c>
      <c r="AC95" s="46">
        <f t="shared" si="22"/>
        <v>45716</v>
      </c>
      <c r="AD95" s="46"/>
      <c r="AE95" s="46"/>
      <c r="AF95" s="65"/>
      <c r="AG95" s="64"/>
      <c r="AH95" s="117" t="s">
        <v>32</v>
      </c>
      <c r="AI95" s="117" t="s">
        <v>33</v>
      </c>
      <c r="AJ95" s="47"/>
      <c r="AK95" s="120">
        <v>2025</v>
      </c>
      <c r="AL95" s="122">
        <v>2</v>
      </c>
      <c r="AM95" s="123"/>
    </row>
    <row r="96" spans="1:40" ht="20.100000000000001" customHeight="1">
      <c r="A96" s="51" t="s">
        <v>36</v>
      </c>
      <c r="B96" s="52" t="str">
        <f t="shared" ref="B96:AC96" si="23">TEXT(WEEKDAY(B95),"aaa")</f>
        <v>土</v>
      </c>
      <c r="C96" s="53" t="str">
        <f t="shared" si="23"/>
        <v>日</v>
      </c>
      <c r="D96" s="53" t="str">
        <f t="shared" si="23"/>
        <v>月</v>
      </c>
      <c r="E96" s="53" t="str">
        <f t="shared" si="23"/>
        <v>火</v>
      </c>
      <c r="F96" s="53" t="str">
        <f t="shared" si="23"/>
        <v>水</v>
      </c>
      <c r="G96" s="53" t="str">
        <f t="shared" si="23"/>
        <v>木</v>
      </c>
      <c r="H96" s="53" t="str">
        <f t="shared" si="23"/>
        <v>金</v>
      </c>
      <c r="I96" s="53" t="str">
        <f t="shared" si="23"/>
        <v>土</v>
      </c>
      <c r="J96" s="53" t="str">
        <f t="shared" si="23"/>
        <v>日</v>
      </c>
      <c r="K96" s="53" t="str">
        <f t="shared" si="23"/>
        <v>月</v>
      </c>
      <c r="L96" s="53" t="str">
        <f t="shared" si="23"/>
        <v>火</v>
      </c>
      <c r="M96" s="53" t="str">
        <f t="shared" si="23"/>
        <v>水</v>
      </c>
      <c r="N96" s="53" t="str">
        <f t="shared" si="23"/>
        <v>木</v>
      </c>
      <c r="O96" s="53" t="str">
        <f t="shared" si="23"/>
        <v>金</v>
      </c>
      <c r="P96" s="53" t="str">
        <f t="shared" si="23"/>
        <v>土</v>
      </c>
      <c r="Q96" s="53" t="str">
        <f t="shared" si="23"/>
        <v>日</v>
      </c>
      <c r="R96" s="53" t="str">
        <f t="shared" si="23"/>
        <v>月</v>
      </c>
      <c r="S96" s="53" t="str">
        <f t="shared" si="23"/>
        <v>火</v>
      </c>
      <c r="T96" s="53" t="str">
        <f t="shared" si="23"/>
        <v>水</v>
      </c>
      <c r="U96" s="53" t="str">
        <f t="shared" si="23"/>
        <v>木</v>
      </c>
      <c r="V96" s="53" t="str">
        <f t="shared" si="23"/>
        <v>金</v>
      </c>
      <c r="W96" s="53" t="str">
        <f t="shared" si="23"/>
        <v>土</v>
      </c>
      <c r="X96" s="53" t="str">
        <f t="shared" si="23"/>
        <v>日</v>
      </c>
      <c r="Y96" s="53" t="str">
        <f t="shared" si="23"/>
        <v>月</v>
      </c>
      <c r="Z96" s="53" t="str">
        <f t="shared" si="23"/>
        <v>火</v>
      </c>
      <c r="AA96" s="53" t="str">
        <f t="shared" si="23"/>
        <v>水</v>
      </c>
      <c r="AB96" s="53" t="str">
        <f t="shared" si="23"/>
        <v>木</v>
      </c>
      <c r="AC96" s="53" t="str">
        <f t="shared" si="23"/>
        <v>金</v>
      </c>
      <c r="AD96" s="53"/>
      <c r="AE96" s="53"/>
      <c r="AF96" s="54"/>
      <c r="AG96" s="47"/>
      <c r="AH96" s="118"/>
      <c r="AI96" s="118"/>
      <c r="AJ96" s="47"/>
      <c r="AK96" s="121"/>
      <c r="AL96" s="124"/>
      <c r="AM96" s="125"/>
    </row>
    <row r="97" spans="1:39" ht="27.95" customHeight="1">
      <c r="A97" s="126" t="s">
        <v>39</v>
      </c>
      <c r="B97" s="138"/>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5"/>
      <c r="AG97" s="47"/>
      <c r="AH97" s="118"/>
      <c r="AI97" s="118"/>
      <c r="AJ97" s="47"/>
      <c r="AK97" s="111" t="s">
        <v>40</v>
      </c>
      <c r="AL97" s="112"/>
      <c r="AM97" s="75">
        <f>COUNTA(B95:AF95)</f>
        <v>28</v>
      </c>
    </row>
    <row r="98" spans="1:39" ht="27.95" customHeight="1">
      <c r="A98" s="127"/>
      <c r="B98" s="139"/>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6"/>
      <c r="AG98" s="47"/>
      <c r="AH98" s="118"/>
      <c r="AI98" s="118"/>
      <c r="AJ98" s="47"/>
      <c r="AK98" s="113" t="s">
        <v>43</v>
      </c>
      <c r="AL98" s="114"/>
      <c r="AM98" s="68">
        <f>COUNTA(B100:AF100)</f>
        <v>0</v>
      </c>
    </row>
    <row r="99" spans="1:39" ht="27.95" customHeight="1">
      <c r="A99" s="128"/>
      <c r="B99" s="140"/>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7"/>
      <c r="AG99" s="47"/>
      <c r="AH99" s="119"/>
      <c r="AI99" s="119"/>
      <c r="AJ99" s="47"/>
      <c r="AK99" s="113" t="s">
        <v>44</v>
      </c>
      <c r="AL99" s="114"/>
      <c r="AM99" s="68">
        <f>COUNTA(B101:AF101)</f>
        <v>0</v>
      </c>
    </row>
    <row r="100" spans="1:39" ht="27.95" customHeight="1">
      <c r="A100" s="66" t="s">
        <v>9</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74"/>
      <c r="AG100" s="47"/>
      <c r="AH100" s="58">
        <f>COUNTIF(B100:AF100,"○")</f>
        <v>0</v>
      </c>
      <c r="AI100" s="58">
        <f>AI92+AH100</f>
        <v>0</v>
      </c>
      <c r="AJ100" s="47"/>
      <c r="AK100" s="113" t="s">
        <v>45</v>
      </c>
      <c r="AL100" s="114"/>
      <c r="AM100" s="69">
        <f>AM98/AM97</f>
        <v>0</v>
      </c>
    </row>
    <row r="101" spans="1:39" ht="27.95" customHeight="1">
      <c r="A101" s="60" t="s">
        <v>10</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2"/>
      <c r="AG101" s="47"/>
      <c r="AH101" s="58">
        <f>COUNTIF(B101:AF101,"●")</f>
        <v>0</v>
      </c>
      <c r="AI101" s="58">
        <f>AI93+AH101</f>
        <v>0</v>
      </c>
      <c r="AJ101" s="70"/>
      <c r="AK101" s="115" t="s">
        <v>48</v>
      </c>
      <c r="AL101" s="116"/>
      <c r="AM101" s="67">
        <f>AM99/AM97</f>
        <v>0</v>
      </c>
    </row>
    <row r="102" spans="1:39" ht="20.100000000000001" customHeight="1">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47"/>
      <c r="AI102" s="47"/>
      <c r="AJ102" s="64"/>
      <c r="AK102" s="47"/>
      <c r="AL102" s="47"/>
      <c r="AM102" s="47"/>
    </row>
    <row r="103" spans="1:39" ht="20.100000000000001" customHeight="1">
      <c r="A103" s="44" t="s">
        <v>31</v>
      </c>
      <c r="B103" s="45">
        <f>DATE(AK103,AL103,1)</f>
        <v>45717</v>
      </c>
      <c r="C103" s="46">
        <f>B103+1</f>
        <v>45718</v>
      </c>
      <c r="D103" s="46">
        <f t="shared" ref="D103:AF103" si="24">C103+1</f>
        <v>45719</v>
      </c>
      <c r="E103" s="46">
        <f t="shared" si="24"/>
        <v>45720</v>
      </c>
      <c r="F103" s="46">
        <f t="shared" si="24"/>
        <v>45721</v>
      </c>
      <c r="G103" s="46">
        <f t="shared" si="24"/>
        <v>45722</v>
      </c>
      <c r="H103" s="46">
        <f t="shared" si="24"/>
        <v>45723</v>
      </c>
      <c r="I103" s="46">
        <f t="shared" si="24"/>
        <v>45724</v>
      </c>
      <c r="J103" s="46">
        <f t="shared" si="24"/>
        <v>45725</v>
      </c>
      <c r="K103" s="46">
        <f t="shared" si="24"/>
        <v>45726</v>
      </c>
      <c r="L103" s="46">
        <f t="shared" si="24"/>
        <v>45727</v>
      </c>
      <c r="M103" s="46">
        <f t="shared" si="24"/>
        <v>45728</v>
      </c>
      <c r="N103" s="46">
        <f t="shared" si="24"/>
        <v>45729</v>
      </c>
      <c r="O103" s="46">
        <f t="shared" si="24"/>
        <v>45730</v>
      </c>
      <c r="P103" s="46">
        <f t="shared" si="24"/>
        <v>45731</v>
      </c>
      <c r="Q103" s="46">
        <f t="shared" si="24"/>
        <v>45732</v>
      </c>
      <c r="R103" s="46">
        <f t="shared" si="24"/>
        <v>45733</v>
      </c>
      <c r="S103" s="46">
        <f t="shared" si="24"/>
        <v>45734</v>
      </c>
      <c r="T103" s="46">
        <f t="shared" si="24"/>
        <v>45735</v>
      </c>
      <c r="U103" s="46">
        <f t="shared" si="24"/>
        <v>45736</v>
      </c>
      <c r="V103" s="46">
        <f t="shared" si="24"/>
        <v>45737</v>
      </c>
      <c r="W103" s="46">
        <f t="shared" si="24"/>
        <v>45738</v>
      </c>
      <c r="X103" s="46">
        <f t="shared" si="24"/>
        <v>45739</v>
      </c>
      <c r="Y103" s="46">
        <f t="shared" si="24"/>
        <v>45740</v>
      </c>
      <c r="Z103" s="46">
        <f t="shared" si="24"/>
        <v>45741</v>
      </c>
      <c r="AA103" s="46">
        <f t="shared" si="24"/>
        <v>45742</v>
      </c>
      <c r="AB103" s="46">
        <f t="shared" si="24"/>
        <v>45743</v>
      </c>
      <c r="AC103" s="46">
        <f t="shared" si="24"/>
        <v>45744</v>
      </c>
      <c r="AD103" s="46">
        <f t="shared" si="24"/>
        <v>45745</v>
      </c>
      <c r="AE103" s="46">
        <f t="shared" si="24"/>
        <v>45746</v>
      </c>
      <c r="AF103" s="65">
        <f t="shared" si="24"/>
        <v>45747</v>
      </c>
      <c r="AG103" s="64"/>
      <c r="AH103" s="117" t="s">
        <v>32</v>
      </c>
      <c r="AI103" s="117" t="s">
        <v>33</v>
      </c>
      <c r="AJ103" s="47"/>
      <c r="AK103" s="120">
        <v>2025</v>
      </c>
      <c r="AL103" s="122">
        <v>3</v>
      </c>
      <c r="AM103" s="123"/>
    </row>
    <row r="104" spans="1:39" ht="20.100000000000001" customHeight="1">
      <c r="A104" s="51" t="s">
        <v>36</v>
      </c>
      <c r="B104" s="52" t="str">
        <f t="shared" ref="B104:AF104" si="25">TEXT(WEEKDAY(B103),"aaa")</f>
        <v>土</v>
      </c>
      <c r="C104" s="53" t="str">
        <f t="shared" si="25"/>
        <v>日</v>
      </c>
      <c r="D104" s="53" t="str">
        <f t="shared" si="25"/>
        <v>月</v>
      </c>
      <c r="E104" s="53" t="str">
        <f t="shared" si="25"/>
        <v>火</v>
      </c>
      <c r="F104" s="53" t="str">
        <f t="shared" si="25"/>
        <v>水</v>
      </c>
      <c r="G104" s="53" t="str">
        <f t="shared" si="25"/>
        <v>木</v>
      </c>
      <c r="H104" s="53" t="str">
        <f t="shared" si="25"/>
        <v>金</v>
      </c>
      <c r="I104" s="53" t="str">
        <f t="shared" si="25"/>
        <v>土</v>
      </c>
      <c r="J104" s="53" t="str">
        <f t="shared" si="25"/>
        <v>日</v>
      </c>
      <c r="K104" s="53" t="str">
        <f t="shared" si="25"/>
        <v>月</v>
      </c>
      <c r="L104" s="53" t="str">
        <f t="shared" si="25"/>
        <v>火</v>
      </c>
      <c r="M104" s="53" t="str">
        <f t="shared" si="25"/>
        <v>水</v>
      </c>
      <c r="N104" s="53" t="str">
        <f t="shared" si="25"/>
        <v>木</v>
      </c>
      <c r="O104" s="53" t="str">
        <f t="shared" si="25"/>
        <v>金</v>
      </c>
      <c r="P104" s="53" t="str">
        <f t="shared" si="25"/>
        <v>土</v>
      </c>
      <c r="Q104" s="53" t="str">
        <f t="shared" si="25"/>
        <v>日</v>
      </c>
      <c r="R104" s="53" t="str">
        <f t="shared" si="25"/>
        <v>月</v>
      </c>
      <c r="S104" s="53" t="str">
        <f t="shared" si="25"/>
        <v>火</v>
      </c>
      <c r="T104" s="53" t="str">
        <f t="shared" si="25"/>
        <v>水</v>
      </c>
      <c r="U104" s="53" t="str">
        <f t="shared" si="25"/>
        <v>木</v>
      </c>
      <c r="V104" s="53" t="str">
        <f t="shared" si="25"/>
        <v>金</v>
      </c>
      <c r="W104" s="53" t="str">
        <f t="shared" si="25"/>
        <v>土</v>
      </c>
      <c r="X104" s="53" t="str">
        <f t="shared" si="25"/>
        <v>日</v>
      </c>
      <c r="Y104" s="53" t="str">
        <f t="shared" si="25"/>
        <v>月</v>
      </c>
      <c r="Z104" s="53" t="str">
        <f t="shared" si="25"/>
        <v>火</v>
      </c>
      <c r="AA104" s="53" t="str">
        <f t="shared" si="25"/>
        <v>水</v>
      </c>
      <c r="AB104" s="53" t="str">
        <f t="shared" si="25"/>
        <v>木</v>
      </c>
      <c r="AC104" s="53" t="str">
        <f t="shared" si="25"/>
        <v>金</v>
      </c>
      <c r="AD104" s="53" t="str">
        <f t="shared" si="25"/>
        <v>土</v>
      </c>
      <c r="AE104" s="53" t="str">
        <f t="shared" si="25"/>
        <v>日</v>
      </c>
      <c r="AF104" s="54" t="str">
        <f t="shared" si="25"/>
        <v>月</v>
      </c>
      <c r="AG104" s="47"/>
      <c r="AH104" s="118"/>
      <c r="AI104" s="118"/>
      <c r="AJ104" s="8"/>
      <c r="AK104" s="121"/>
      <c r="AL104" s="124"/>
      <c r="AM104" s="125"/>
    </row>
    <row r="105" spans="1:39" ht="27.95" customHeight="1">
      <c r="A105" s="126" t="s">
        <v>39</v>
      </c>
      <c r="B105" s="129"/>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8"/>
      <c r="AG105" s="8"/>
      <c r="AH105" s="118"/>
      <c r="AI105" s="118"/>
      <c r="AJ105" s="8"/>
      <c r="AK105" s="111" t="s">
        <v>40</v>
      </c>
      <c r="AL105" s="112"/>
      <c r="AM105" s="75">
        <f>COUNTA(B103:AF103)</f>
        <v>31</v>
      </c>
    </row>
    <row r="106" spans="1:39" ht="27.95" customHeight="1">
      <c r="A106" s="127"/>
      <c r="B106" s="130"/>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9"/>
      <c r="AG106" s="8"/>
      <c r="AH106" s="118"/>
      <c r="AI106" s="118"/>
      <c r="AJ106" s="8"/>
      <c r="AK106" s="113" t="s">
        <v>43</v>
      </c>
      <c r="AL106" s="114"/>
      <c r="AM106" s="68">
        <f>COUNTA(B108:AF108)</f>
        <v>0</v>
      </c>
    </row>
    <row r="107" spans="1:39" ht="27.95" customHeight="1">
      <c r="A107" s="128"/>
      <c r="B107" s="131"/>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10"/>
      <c r="AG107" s="8"/>
      <c r="AH107" s="119"/>
      <c r="AI107" s="119"/>
      <c r="AJ107" s="8"/>
      <c r="AK107" s="113" t="s">
        <v>44</v>
      </c>
      <c r="AL107" s="114"/>
      <c r="AM107" s="68">
        <f>COUNTA(B109:AF109)</f>
        <v>0</v>
      </c>
    </row>
    <row r="108" spans="1:39" ht="27.95" customHeight="1">
      <c r="A108" s="66" t="s">
        <v>9</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74"/>
      <c r="AG108" s="72"/>
      <c r="AH108" s="58">
        <f>COUNTIF(B108:AF108,"○")</f>
        <v>0</v>
      </c>
      <c r="AI108" s="58">
        <f>AI100+AH108</f>
        <v>0</v>
      </c>
      <c r="AJ108" s="8"/>
      <c r="AK108" s="113" t="s">
        <v>45</v>
      </c>
      <c r="AL108" s="114"/>
      <c r="AM108" s="69">
        <f>AM106/AM105</f>
        <v>0</v>
      </c>
    </row>
    <row r="109" spans="1:39" ht="27.95" customHeight="1">
      <c r="A109" s="60" t="s">
        <v>10</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2"/>
      <c r="AG109" s="72"/>
      <c r="AH109" s="58">
        <f>COUNTIF(B109:AF109,"●")</f>
        <v>0</v>
      </c>
      <c r="AI109" s="58">
        <f>AI101+AH109</f>
        <v>0</v>
      </c>
      <c r="AK109" s="103" t="s">
        <v>48</v>
      </c>
      <c r="AL109" s="104"/>
      <c r="AM109" s="73">
        <f>AM107/AM105</f>
        <v>0</v>
      </c>
    </row>
    <row r="110" spans="1:39" ht="20.100000000000001" customHeight="1">
      <c r="AH110" s="47"/>
      <c r="AI110" s="47"/>
    </row>
    <row r="111" spans="1:39" ht="20.100000000000001" customHeight="1"/>
    <row r="112" spans="1:39" ht="20.100000000000001" customHeight="1"/>
    <row r="113" spans="40:44" s="1" customFormat="1" ht="20.100000000000001" customHeight="1">
      <c r="AN113"/>
      <c r="AO113"/>
      <c r="AP113"/>
      <c r="AQ113"/>
      <c r="AR113"/>
    </row>
    <row r="114" spans="40:44" s="1" customFormat="1" ht="20.100000000000001" customHeight="1">
      <c r="AN114"/>
      <c r="AO114"/>
      <c r="AP114"/>
      <c r="AQ114"/>
      <c r="AR114"/>
    </row>
    <row r="115" spans="40:44" s="1" customFormat="1" ht="20.100000000000001" customHeight="1">
      <c r="AN115"/>
      <c r="AO115"/>
      <c r="AP115"/>
      <c r="AQ115"/>
      <c r="AR115"/>
    </row>
    <row r="116" spans="40:44" s="1" customFormat="1" ht="20.100000000000001" customHeight="1">
      <c r="AN116"/>
      <c r="AO116"/>
      <c r="AP116"/>
      <c r="AQ116"/>
      <c r="AR116"/>
    </row>
    <row r="117" spans="40:44" s="1" customFormat="1" ht="20.100000000000001" customHeight="1">
      <c r="AN117"/>
      <c r="AO117"/>
      <c r="AP117"/>
      <c r="AQ117"/>
      <c r="AR117"/>
    </row>
    <row r="118" spans="40:44" s="1" customFormat="1" ht="20.100000000000001" customHeight="1">
      <c r="AN118"/>
      <c r="AO118"/>
      <c r="AP118"/>
      <c r="AQ118"/>
      <c r="AR118"/>
    </row>
    <row r="119" spans="40:44" s="1" customFormat="1" ht="20.100000000000001" customHeight="1">
      <c r="AN119"/>
      <c r="AO119"/>
      <c r="AP119"/>
      <c r="AQ119"/>
      <c r="AR119"/>
    </row>
    <row r="120" spans="40:44" s="1" customFormat="1" ht="20.100000000000001" customHeight="1">
      <c r="AN120"/>
      <c r="AO120"/>
      <c r="AP120"/>
      <c r="AQ120"/>
      <c r="AR120"/>
    </row>
    <row r="121" spans="40:44" s="1" customFormat="1" ht="20.100000000000001" customHeight="1">
      <c r="AN121"/>
      <c r="AO121"/>
      <c r="AP121"/>
      <c r="AQ121"/>
      <c r="AR121"/>
    </row>
    <row r="122" spans="40:44" s="1" customFormat="1" ht="20.100000000000001" customHeight="1">
      <c r="AN122"/>
      <c r="AO122"/>
      <c r="AP122"/>
      <c r="AQ122"/>
      <c r="AR122"/>
    </row>
    <row r="123" spans="40:44" s="1" customFormat="1" ht="20.100000000000001" customHeight="1">
      <c r="AN123"/>
      <c r="AO123"/>
      <c r="AP123"/>
      <c r="AQ123"/>
      <c r="AR123"/>
    </row>
    <row r="124" spans="40:44" s="1" customFormat="1" ht="20.100000000000001" customHeight="1">
      <c r="AN124"/>
      <c r="AO124"/>
      <c r="AP124"/>
      <c r="AQ124"/>
      <c r="AR124"/>
    </row>
    <row r="125" spans="40:44" s="1" customFormat="1" ht="20.100000000000001" customHeight="1">
      <c r="AN125"/>
      <c r="AO125"/>
      <c r="AP125"/>
      <c r="AQ125"/>
      <c r="AR125"/>
    </row>
    <row r="126" spans="40:44" s="1" customFormat="1" ht="20.100000000000001" customHeight="1">
      <c r="AN126"/>
      <c r="AO126"/>
      <c r="AP126"/>
      <c r="AQ126"/>
      <c r="AR126"/>
    </row>
    <row r="127" spans="40:44" s="1" customFormat="1" ht="20.100000000000001" customHeight="1">
      <c r="AN127"/>
      <c r="AO127"/>
      <c r="AP127"/>
      <c r="AQ127"/>
      <c r="AR127"/>
    </row>
    <row r="128" spans="40:44" s="1" customFormat="1" ht="20.100000000000001" customHeight="1">
      <c r="AN128"/>
      <c r="AO128"/>
      <c r="AP128"/>
      <c r="AQ128"/>
      <c r="AR128"/>
    </row>
    <row r="129" spans="40:44" s="1" customFormat="1" ht="20.100000000000001" customHeight="1">
      <c r="AN129"/>
      <c r="AO129"/>
      <c r="AP129"/>
      <c r="AQ129"/>
      <c r="AR129"/>
    </row>
    <row r="130" spans="40:44" s="1" customFormat="1" ht="20.100000000000001" customHeight="1">
      <c r="AN130"/>
      <c r="AO130"/>
      <c r="AP130"/>
      <c r="AQ130"/>
      <c r="AR130"/>
    </row>
    <row r="131" spans="40:44" s="1" customFormat="1" ht="20.100000000000001" customHeight="1">
      <c r="AN131"/>
      <c r="AO131"/>
      <c r="AP131"/>
      <c r="AQ131"/>
      <c r="AR131"/>
    </row>
    <row r="132" spans="40:44" s="1" customFormat="1" ht="20.100000000000001" customHeight="1">
      <c r="AN132"/>
      <c r="AO132"/>
      <c r="AP132"/>
      <c r="AQ132"/>
      <c r="AR132"/>
    </row>
    <row r="133" spans="40:44" s="1" customFormat="1" ht="20.100000000000001" customHeight="1">
      <c r="AN133"/>
      <c r="AO133"/>
      <c r="AP133"/>
      <c r="AQ133"/>
      <c r="AR133"/>
    </row>
    <row r="134" spans="40:44" s="1" customFormat="1" ht="20.100000000000001" customHeight="1">
      <c r="AN134"/>
      <c r="AO134"/>
      <c r="AP134"/>
      <c r="AQ134"/>
      <c r="AR134"/>
    </row>
    <row r="135" spans="40:44" s="1" customFormat="1" ht="20.100000000000001" customHeight="1">
      <c r="AN135"/>
      <c r="AO135"/>
      <c r="AP135"/>
      <c r="AQ135"/>
      <c r="AR135"/>
    </row>
    <row r="136" spans="40:44" s="1" customFormat="1" ht="20.100000000000001" customHeight="1">
      <c r="AN136"/>
      <c r="AO136"/>
      <c r="AP136"/>
      <c r="AQ136"/>
      <c r="AR136"/>
    </row>
    <row r="137" spans="40:44" s="1" customFormat="1" ht="20.100000000000001" customHeight="1">
      <c r="AN137"/>
      <c r="AO137"/>
      <c r="AP137"/>
      <c r="AQ137"/>
      <c r="AR137"/>
    </row>
    <row r="138" spans="40:44" s="1" customFormat="1" ht="20.100000000000001" customHeight="1">
      <c r="AN138"/>
      <c r="AO138"/>
      <c r="AP138"/>
      <c r="AQ138"/>
      <c r="AR138"/>
    </row>
    <row r="139" spans="40:44" s="1" customFormat="1" ht="20.100000000000001" customHeight="1">
      <c r="AN139"/>
      <c r="AO139"/>
      <c r="AP139"/>
      <c r="AQ139"/>
      <c r="AR139"/>
    </row>
    <row r="140" spans="40:44" s="1" customFormat="1" ht="20.100000000000001" customHeight="1">
      <c r="AN140"/>
      <c r="AO140"/>
      <c r="AP140"/>
      <c r="AQ140"/>
      <c r="AR140"/>
    </row>
    <row r="141" spans="40:44" s="1" customFormat="1" ht="20.100000000000001" customHeight="1">
      <c r="AN141"/>
      <c r="AO141"/>
      <c r="AP141"/>
      <c r="AQ141"/>
      <c r="AR141"/>
    </row>
    <row r="142" spans="40:44" s="1" customFormat="1" ht="20.100000000000001" customHeight="1">
      <c r="AN142"/>
      <c r="AO142"/>
      <c r="AP142"/>
      <c r="AQ142"/>
      <c r="AR142"/>
    </row>
    <row r="143" spans="40:44" s="1" customFormat="1" ht="20.100000000000001" customHeight="1">
      <c r="AN143"/>
      <c r="AO143"/>
      <c r="AP143"/>
      <c r="AQ143"/>
      <c r="AR143"/>
    </row>
    <row r="144" spans="40:44" s="1" customFormat="1" ht="20.100000000000001" customHeight="1">
      <c r="AN144"/>
      <c r="AO144"/>
      <c r="AP144"/>
      <c r="AQ144"/>
      <c r="AR144"/>
    </row>
    <row r="145" spans="40:44" s="1" customFormat="1" ht="20.100000000000001" customHeight="1">
      <c r="AN145"/>
      <c r="AO145"/>
      <c r="AP145"/>
      <c r="AQ145"/>
      <c r="AR145"/>
    </row>
    <row r="146" spans="40:44" s="1" customFormat="1" ht="20.100000000000001" customHeight="1">
      <c r="AN146"/>
      <c r="AO146"/>
      <c r="AP146"/>
      <c r="AQ146"/>
      <c r="AR146"/>
    </row>
    <row r="147" spans="40:44" s="1" customFormat="1" ht="20.100000000000001" customHeight="1">
      <c r="AN147"/>
      <c r="AO147"/>
      <c r="AP147"/>
      <c r="AQ147"/>
      <c r="AR147"/>
    </row>
    <row r="148" spans="40:44" s="1" customFormat="1" ht="20.100000000000001" customHeight="1">
      <c r="AN148"/>
      <c r="AO148"/>
      <c r="AP148"/>
      <c r="AQ148"/>
      <c r="AR148"/>
    </row>
    <row r="149" spans="40:44" s="1" customFormat="1" ht="20.100000000000001" customHeight="1">
      <c r="AN149"/>
      <c r="AO149"/>
      <c r="AP149"/>
      <c r="AQ149"/>
      <c r="AR149"/>
    </row>
    <row r="150" spans="40:44" s="1" customFormat="1" ht="20.100000000000001" customHeight="1">
      <c r="AN150"/>
      <c r="AO150"/>
      <c r="AP150"/>
      <c r="AQ150"/>
      <c r="AR150"/>
    </row>
    <row r="151" spans="40:44" s="1" customFormat="1" ht="20.100000000000001" customHeight="1">
      <c r="AN151"/>
      <c r="AO151"/>
      <c r="AP151"/>
      <c r="AQ151"/>
      <c r="AR151"/>
    </row>
  </sheetData>
  <mergeCells count="522">
    <mergeCell ref="E10:F10"/>
    <mergeCell ref="I10:J10"/>
    <mergeCell ref="AH6:AJ6"/>
    <mergeCell ref="AH7:AJ7"/>
    <mergeCell ref="J6:J7"/>
    <mergeCell ref="AH11:AK11"/>
    <mergeCell ref="C12:D12"/>
    <mergeCell ref="G12:H12"/>
    <mergeCell ref="AH12:AK12"/>
    <mergeCell ref="C1:AL2"/>
    <mergeCell ref="A4:B5"/>
    <mergeCell ref="C4:Q5"/>
    <mergeCell ref="S4:AF13"/>
    <mergeCell ref="AL13:AM13"/>
    <mergeCell ref="AL11:AM11"/>
    <mergeCell ref="AL12:AM12"/>
    <mergeCell ref="AL15:AM16"/>
    <mergeCell ref="AH15:AH19"/>
    <mergeCell ref="AI15:AI19"/>
    <mergeCell ref="AM4:AM5"/>
    <mergeCell ref="A6:B7"/>
    <mergeCell ref="C6:I7"/>
    <mergeCell ref="K6:Q7"/>
    <mergeCell ref="A9:B9"/>
    <mergeCell ref="E9:F9"/>
    <mergeCell ref="I9:J9"/>
    <mergeCell ref="AH9:AK10"/>
    <mergeCell ref="A17:A19"/>
    <mergeCell ref="B17:B19"/>
    <mergeCell ref="C17:C19"/>
    <mergeCell ref="D17:D19"/>
    <mergeCell ref="AL9:AM10"/>
    <mergeCell ref="A10:B10"/>
    <mergeCell ref="A11:B13"/>
    <mergeCell ref="E11:F13"/>
    <mergeCell ref="I11:J13"/>
    <mergeCell ref="M17:M19"/>
    <mergeCell ref="N17:N19"/>
    <mergeCell ref="O17:O19"/>
    <mergeCell ref="P17:P19"/>
    <mergeCell ref="AH13:AK13"/>
    <mergeCell ref="AK15:AK16"/>
    <mergeCell ref="K17:K19"/>
    <mergeCell ref="L17:L19"/>
    <mergeCell ref="AF17:AF19"/>
    <mergeCell ref="AK17:AL17"/>
    <mergeCell ref="AK18:AL18"/>
    <mergeCell ref="AK19:AL19"/>
    <mergeCell ref="H17:H19"/>
    <mergeCell ref="I17:I19"/>
    <mergeCell ref="J17:J19"/>
    <mergeCell ref="A25:A27"/>
    <mergeCell ref="B25:B27"/>
    <mergeCell ref="C25:C27"/>
    <mergeCell ref="D25:D27"/>
    <mergeCell ref="E25:E27"/>
    <mergeCell ref="F25:F27"/>
    <mergeCell ref="E17:E19"/>
    <mergeCell ref="F17:F19"/>
    <mergeCell ref="AE17:AE19"/>
    <mergeCell ref="G25:G27"/>
    <mergeCell ref="H25:H27"/>
    <mergeCell ref="I25:I27"/>
    <mergeCell ref="J25:J27"/>
    <mergeCell ref="K25:K27"/>
    <mergeCell ref="L25:L27"/>
    <mergeCell ref="M25:M27"/>
    <mergeCell ref="N25:N27"/>
    <mergeCell ref="O25:O27"/>
    <mergeCell ref="P25:P27"/>
    <mergeCell ref="Q25:Q27"/>
    <mergeCell ref="R25:R27"/>
    <mergeCell ref="Q17:Q19"/>
    <mergeCell ref="R17:R19"/>
    <mergeCell ref="G17:G19"/>
    <mergeCell ref="AK20:AL20"/>
    <mergeCell ref="Y17:Y19"/>
    <mergeCell ref="Z17:Z19"/>
    <mergeCell ref="AA17:AA19"/>
    <mergeCell ref="AB17:AB19"/>
    <mergeCell ref="AC17:AC19"/>
    <mergeCell ref="AD17:AD19"/>
    <mergeCell ref="S17:S19"/>
    <mergeCell ref="T17:T19"/>
    <mergeCell ref="U17:U19"/>
    <mergeCell ref="V17:V19"/>
    <mergeCell ref="W17:W19"/>
    <mergeCell ref="X17:X19"/>
    <mergeCell ref="AK21:AL21"/>
    <mergeCell ref="AH23:AH27"/>
    <mergeCell ref="AI23:AI27"/>
    <mergeCell ref="AK23:AK24"/>
    <mergeCell ref="AL23:AM24"/>
    <mergeCell ref="S25:S27"/>
    <mergeCell ref="T25:T27"/>
    <mergeCell ref="U25:U27"/>
    <mergeCell ref="V25:V27"/>
    <mergeCell ref="W25:W27"/>
    <mergeCell ref="X25:X27"/>
    <mergeCell ref="AE25:AE27"/>
    <mergeCell ref="AF25:AF27"/>
    <mergeCell ref="AK25:AL25"/>
    <mergeCell ref="AK26:AL26"/>
    <mergeCell ref="AK27:AL27"/>
    <mergeCell ref="AK28:AL28"/>
    <mergeCell ref="Y25:Y27"/>
    <mergeCell ref="Z25:Z27"/>
    <mergeCell ref="AA25:AA27"/>
    <mergeCell ref="AB25:AB27"/>
    <mergeCell ref="AC25:AC27"/>
    <mergeCell ref="AD25:AD27"/>
    <mergeCell ref="AK29:AL29"/>
    <mergeCell ref="AH31:AH35"/>
    <mergeCell ref="AI31:AI35"/>
    <mergeCell ref="A33:A35"/>
    <mergeCell ref="B33:B35"/>
    <mergeCell ref="C33:C35"/>
    <mergeCell ref="D33:D35"/>
    <mergeCell ref="E33:E35"/>
    <mergeCell ref="F33:F35"/>
    <mergeCell ref="AK31:AK32"/>
    <mergeCell ref="AL31:AM32"/>
    <mergeCell ref="M33:M35"/>
    <mergeCell ref="N33:N35"/>
    <mergeCell ref="O33:O35"/>
    <mergeCell ref="P33:P35"/>
    <mergeCell ref="Q33:Q35"/>
    <mergeCell ref="R33:R35"/>
    <mergeCell ref="G33:G35"/>
    <mergeCell ref="H33:H35"/>
    <mergeCell ref="I33:I35"/>
    <mergeCell ref="J33:J35"/>
    <mergeCell ref="K33:K35"/>
    <mergeCell ref="L33:L35"/>
    <mergeCell ref="A41:A43"/>
    <mergeCell ref="B41:B43"/>
    <mergeCell ref="C41:C43"/>
    <mergeCell ref="D41:D43"/>
    <mergeCell ref="E41:E43"/>
    <mergeCell ref="F41:F43"/>
    <mergeCell ref="AE33:AE35"/>
    <mergeCell ref="AF33:AF35"/>
    <mergeCell ref="AK33:AL33"/>
    <mergeCell ref="AK34:AL34"/>
    <mergeCell ref="AK35:AL35"/>
    <mergeCell ref="AK36:AL36"/>
    <mergeCell ref="Y33:Y35"/>
    <mergeCell ref="Z33:Z35"/>
    <mergeCell ref="AA33:AA35"/>
    <mergeCell ref="AB33:AB35"/>
    <mergeCell ref="AC33:AC35"/>
    <mergeCell ref="AD33:AD35"/>
    <mergeCell ref="S33:S35"/>
    <mergeCell ref="T33:T35"/>
    <mergeCell ref="U33:U35"/>
    <mergeCell ref="V33:V35"/>
    <mergeCell ref="W33:W35"/>
    <mergeCell ref="X33:X35"/>
    <mergeCell ref="G41:G43"/>
    <mergeCell ref="H41:H43"/>
    <mergeCell ref="I41:I43"/>
    <mergeCell ref="J41:J43"/>
    <mergeCell ref="K41:K43"/>
    <mergeCell ref="L41:L43"/>
    <mergeCell ref="AK37:AL37"/>
    <mergeCell ref="AH39:AH43"/>
    <mergeCell ref="AI39:AI43"/>
    <mergeCell ref="AK39:AK40"/>
    <mergeCell ref="AL39:AM40"/>
    <mergeCell ref="S41:S43"/>
    <mergeCell ref="T41:T43"/>
    <mergeCell ref="U41:U43"/>
    <mergeCell ref="V41:V43"/>
    <mergeCell ref="W41:W43"/>
    <mergeCell ref="X41:X43"/>
    <mergeCell ref="M41:M43"/>
    <mergeCell ref="N41:N43"/>
    <mergeCell ref="O41:O43"/>
    <mergeCell ref="P41:P43"/>
    <mergeCell ref="Q41:Q43"/>
    <mergeCell ref="R41:R43"/>
    <mergeCell ref="AE41:AE43"/>
    <mergeCell ref="AF41:AF43"/>
    <mergeCell ref="AK41:AL41"/>
    <mergeCell ref="AK42:AL42"/>
    <mergeCell ref="AK43:AL43"/>
    <mergeCell ref="AK44:AL44"/>
    <mergeCell ref="Y41:Y43"/>
    <mergeCell ref="Z41:Z43"/>
    <mergeCell ref="AA41:AA43"/>
    <mergeCell ref="AB41:AB43"/>
    <mergeCell ref="AC41:AC43"/>
    <mergeCell ref="AD41:AD43"/>
    <mergeCell ref="AK45:AL45"/>
    <mergeCell ref="AH47:AH51"/>
    <mergeCell ref="AI47:AI51"/>
    <mergeCell ref="A49:A51"/>
    <mergeCell ref="B49:B51"/>
    <mergeCell ref="C49:C51"/>
    <mergeCell ref="D49:D51"/>
    <mergeCell ref="E49:E51"/>
    <mergeCell ref="F49:F51"/>
    <mergeCell ref="AK47:AK48"/>
    <mergeCell ref="AL47:AM48"/>
    <mergeCell ref="M49:M51"/>
    <mergeCell ref="N49:N51"/>
    <mergeCell ref="O49:O51"/>
    <mergeCell ref="P49:P51"/>
    <mergeCell ref="Q49:Q51"/>
    <mergeCell ref="R49:R51"/>
    <mergeCell ref="G49:G51"/>
    <mergeCell ref="H49:H51"/>
    <mergeCell ref="I49:I51"/>
    <mergeCell ref="J49:J51"/>
    <mergeCell ref="K49:K51"/>
    <mergeCell ref="L49:L51"/>
    <mergeCell ref="A57:A59"/>
    <mergeCell ref="B57:B59"/>
    <mergeCell ref="C57:C59"/>
    <mergeCell ref="D57:D59"/>
    <mergeCell ref="E57:E59"/>
    <mergeCell ref="F57:F59"/>
    <mergeCell ref="AE49:AE51"/>
    <mergeCell ref="AF49:AF51"/>
    <mergeCell ref="AK49:AL49"/>
    <mergeCell ref="AK50:AL50"/>
    <mergeCell ref="AK51:AL51"/>
    <mergeCell ref="AK52:AL52"/>
    <mergeCell ref="Y49:Y51"/>
    <mergeCell ref="Z49:Z51"/>
    <mergeCell ref="AA49:AA51"/>
    <mergeCell ref="AB49:AB51"/>
    <mergeCell ref="AC49:AC51"/>
    <mergeCell ref="AD49:AD51"/>
    <mergeCell ref="S49:S51"/>
    <mergeCell ref="T49:T51"/>
    <mergeCell ref="U49:U51"/>
    <mergeCell ref="V49:V51"/>
    <mergeCell ref="W49:W51"/>
    <mergeCell ref="X49:X51"/>
    <mergeCell ref="G57:G59"/>
    <mergeCell ref="H57:H59"/>
    <mergeCell ref="I57:I59"/>
    <mergeCell ref="J57:J59"/>
    <mergeCell ref="K57:K59"/>
    <mergeCell ref="L57:L59"/>
    <mergeCell ref="AK53:AL53"/>
    <mergeCell ref="AH55:AH59"/>
    <mergeCell ref="AI55:AI59"/>
    <mergeCell ref="AK55:AK56"/>
    <mergeCell ref="AL55:AM56"/>
    <mergeCell ref="S57:S59"/>
    <mergeCell ref="T57:T59"/>
    <mergeCell ref="U57:U59"/>
    <mergeCell ref="V57:V59"/>
    <mergeCell ref="W57:W59"/>
    <mergeCell ref="X57:X59"/>
    <mergeCell ref="M57:M59"/>
    <mergeCell ref="N57:N59"/>
    <mergeCell ref="O57:O59"/>
    <mergeCell ref="P57:P59"/>
    <mergeCell ref="Q57:Q59"/>
    <mergeCell ref="R57:R59"/>
    <mergeCell ref="AE57:AE59"/>
    <mergeCell ref="AF57:AF59"/>
    <mergeCell ref="AK57:AL57"/>
    <mergeCell ref="AK58:AL58"/>
    <mergeCell ref="AK59:AL59"/>
    <mergeCell ref="AK60:AL60"/>
    <mergeCell ref="Y57:Y59"/>
    <mergeCell ref="Z57:Z59"/>
    <mergeCell ref="AA57:AA59"/>
    <mergeCell ref="AB57:AB59"/>
    <mergeCell ref="AC57:AC59"/>
    <mergeCell ref="AD57:AD59"/>
    <mergeCell ref="AK61:AL61"/>
    <mergeCell ref="AH63:AH67"/>
    <mergeCell ref="AI63:AI67"/>
    <mergeCell ref="A65:A67"/>
    <mergeCell ref="B65:B67"/>
    <mergeCell ref="C65:C67"/>
    <mergeCell ref="D65:D67"/>
    <mergeCell ref="E65:E67"/>
    <mergeCell ref="F65:F67"/>
    <mergeCell ref="AK63:AK64"/>
    <mergeCell ref="AL63:AM64"/>
    <mergeCell ref="M65:M67"/>
    <mergeCell ref="N65:N67"/>
    <mergeCell ref="O65:O67"/>
    <mergeCell ref="P65:P67"/>
    <mergeCell ref="Q65:Q67"/>
    <mergeCell ref="R65:R67"/>
    <mergeCell ref="G65:G67"/>
    <mergeCell ref="H65:H67"/>
    <mergeCell ref="I65:I67"/>
    <mergeCell ref="J65:J67"/>
    <mergeCell ref="K65:K67"/>
    <mergeCell ref="L65:L67"/>
    <mergeCell ref="A73:A75"/>
    <mergeCell ref="B73:B75"/>
    <mergeCell ref="C73:C75"/>
    <mergeCell ref="D73:D75"/>
    <mergeCell ref="E73:E75"/>
    <mergeCell ref="F73:F75"/>
    <mergeCell ref="AE65:AE67"/>
    <mergeCell ref="AF65:AF67"/>
    <mergeCell ref="AK65:AL65"/>
    <mergeCell ref="AK66:AL66"/>
    <mergeCell ref="AK67:AL67"/>
    <mergeCell ref="AK68:AL68"/>
    <mergeCell ref="Y65:Y67"/>
    <mergeCell ref="Z65:Z67"/>
    <mergeCell ref="AA65:AA67"/>
    <mergeCell ref="AB65:AB67"/>
    <mergeCell ref="AC65:AC67"/>
    <mergeCell ref="AD65:AD67"/>
    <mergeCell ref="S65:S67"/>
    <mergeCell ref="T65:T67"/>
    <mergeCell ref="U65:U67"/>
    <mergeCell ref="V65:V67"/>
    <mergeCell ref="W65:W67"/>
    <mergeCell ref="X65:X67"/>
    <mergeCell ref="G73:G75"/>
    <mergeCell ref="H73:H75"/>
    <mergeCell ref="I73:I75"/>
    <mergeCell ref="J73:J75"/>
    <mergeCell ref="K73:K75"/>
    <mergeCell ref="L73:L75"/>
    <mergeCell ref="AK69:AL69"/>
    <mergeCell ref="AH71:AH75"/>
    <mergeCell ref="AI71:AI75"/>
    <mergeCell ref="AK71:AK72"/>
    <mergeCell ref="AL71:AM72"/>
    <mergeCell ref="S73:S75"/>
    <mergeCell ref="T73:T75"/>
    <mergeCell ref="U73:U75"/>
    <mergeCell ref="V73:V75"/>
    <mergeCell ref="W73:W75"/>
    <mergeCell ref="X73:X75"/>
    <mergeCell ref="M73:M75"/>
    <mergeCell ref="N73:N75"/>
    <mergeCell ref="O73:O75"/>
    <mergeCell ref="P73:P75"/>
    <mergeCell ref="Q73:Q75"/>
    <mergeCell ref="R73:R75"/>
    <mergeCell ref="AE73:AE75"/>
    <mergeCell ref="AF73:AF75"/>
    <mergeCell ref="AK73:AL73"/>
    <mergeCell ref="AK74:AL74"/>
    <mergeCell ref="AK75:AL75"/>
    <mergeCell ref="AK76:AL76"/>
    <mergeCell ref="Y73:Y75"/>
    <mergeCell ref="Z73:Z75"/>
    <mergeCell ref="AA73:AA75"/>
    <mergeCell ref="AB73:AB75"/>
    <mergeCell ref="AC73:AC75"/>
    <mergeCell ref="AD73:AD75"/>
    <mergeCell ref="AK77:AL77"/>
    <mergeCell ref="AH79:AH83"/>
    <mergeCell ref="AI79:AI83"/>
    <mergeCell ref="A81:A83"/>
    <mergeCell ref="B81:B83"/>
    <mergeCell ref="C81:C83"/>
    <mergeCell ref="D81:D83"/>
    <mergeCell ref="E81:E83"/>
    <mergeCell ref="F81:F83"/>
    <mergeCell ref="AK79:AK80"/>
    <mergeCell ref="AL79:AM80"/>
    <mergeCell ref="M81:M83"/>
    <mergeCell ref="N81:N83"/>
    <mergeCell ref="O81:O83"/>
    <mergeCell ref="P81:P83"/>
    <mergeCell ref="Q81:Q83"/>
    <mergeCell ref="R81:R83"/>
    <mergeCell ref="G81:G83"/>
    <mergeCell ref="H81:H83"/>
    <mergeCell ref="I81:I83"/>
    <mergeCell ref="J81:J83"/>
    <mergeCell ref="K81:K83"/>
    <mergeCell ref="L81:L83"/>
    <mergeCell ref="A89:A91"/>
    <mergeCell ref="B89:B91"/>
    <mergeCell ref="C89:C91"/>
    <mergeCell ref="D89:D91"/>
    <mergeCell ref="E89:E91"/>
    <mergeCell ref="F89:F91"/>
    <mergeCell ref="AE81:AE83"/>
    <mergeCell ref="AF81:AF83"/>
    <mergeCell ref="AK81:AL81"/>
    <mergeCell ref="AK82:AL82"/>
    <mergeCell ref="AK83:AL83"/>
    <mergeCell ref="AK84:AL84"/>
    <mergeCell ref="Y81:Y83"/>
    <mergeCell ref="Z81:Z83"/>
    <mergeCell ref="AA81:AA83"/>
    <mergeCell ref="AB81:AB83"/>
    <mergeCell ref="AC81:AC83"/>
    <mergeCell ref="AD81:AD83"/>
    <mergeCell ref="S81:S83"/>
    <mergeCell ref="T81:T83"/>
    <mergeCell ref="U81:U83"/>
    <mergeCell ref="V81:V83"/>
    <mergeCell ref="W81:W83"/>
    <mergeCell ref="X81:X83"/>
    <mergeCell ref="G89:G91"/>
    <mergeCell ref="H89:H91"/>
    <mergeCell ref="I89:I91"/>
    <mergeCell ref="J89:J91"/>
    <mergeCell ref="K89:K91"/>
    <mergeCell ref="L89:L91"/>
    <mergeCell ref="AK85:AL85"/>
    <mergeCell ref="AH87:AH91"/>
    <mergeCell ref="AI87:AI91"/>
    <mergeCell ref="AK87:AK88"/>
    <mergeCell ref="AL87:AM88"/>
    <mergeCell ref="S89:S91"/>
    <mergeCell ref="T89:T91"/>
    <mergeCell ref="U89:U91"/>
    <mergeCell ref="V89:V91"/>
    <mergeCell ref="W89:W91"/>
    <mergeCell ref="X89:X91"/>
    <mergeCell ref="M89:M91"/>
    <mergeCell ref="N89:N91"/>
    <mergeCell ref="O89:O91"/>
    <mergeCell ref="P89:P91"/>
    <mergeCell ref="Q89:Q91"/>
    <mergeCell ref="R89:R91"/>
    <mergeCell ref="AE89:AE91"/>
    <mergeCell ref="AF89:AF91"/>
    <mergeCell ref="AK89:AL89"/>
    <mergeCell ref="AK90:AL90"/>
    <mergeCell ref="AK91:AL91"/>
    <mergeCell ref="AK92:AL92"/>
    <mergeCell ref="Y89:Y91"/>
    <mergeCell ref="Z89:Z91"/>
    <mergeCell ref="AA89:AA91"/>
    <mergeCell ref="AB89:AB91"/>
    <mergeCell ref="AC89:AC91"/>
    <mergeCell ref="AD89:AD91"/>
    <mergeCell ref="AK93:AL93"/>
    <mergeCell ref="AH95:AH99"/>
    <mergeCell ref="AI95:AI99"/>
    <mergeCell ref="A97:A99"/>
    <mergeCell ref="B97:B99"/>
    <mergeCell ref="C97:C99"/>
    <mergeCell ref="D97:D99"/>
    <mergeCell ref="E97:E99"/>
    <mergeCell ref="F97:F99"/>
    <mergeCell ref="AK95:AK96"/>
    <mergeCell ref="AL95:AM96"/>
    <mergeCell ref="M97:M99"/>
    <mergeCell ref="N97:N99"/>
    <mergeCell ref="O97:O99"/>
    <mergeCell ref="P97:P99"/>
    <mergeCell ref="Q97:Q99"/>
    <mergeCell ref="R97:R99"/>
    <mergeCell ref="G97:G99"/>
    <mergeCell ref="H97:H99"/>
    <mergeCell ref="I97:I99"/>
    <mergeCell ref="J97:J99"/>
    <mergeCell ref="K97:K99"/>
    <mergeCell ref="L97:L99"/>
    <mergeCell ref="A105:A107"/>
    <mergeCell ref="B105:B107"/>
    <mergeCell ref="C105:C107"/>
    <mergeCell ref="D105:D107"/>
    <mergeCell ref="E105:E107"/>
    <mergeCell ref="F105:F107"/>
    <mergeCell ref="AE97:AE99"/>
    <mergeCell ref="AF97:AF99"/>
    <mergeCell ref="AK97:AL97"/>
    <mergeCell ref="AK98:AL98"/>
    <mergeCell ref="AK99:AL99"/>
    <mergeCell ref="AK100:AL100"/>
    <mergeCell ref="Y97:Y99"/>
    <mergeCell ref="Z97:Z99"/>
    <mergeCell ref="AA97:AA99"/>
    <mergeCell ref="AB97:AB99"/>
    <mergeCell ref="AC97:AC99"/>
    <mergeCell ref="AD97:AD99"/>
    <mergeCell ref="S97:S99"/>
    <mergeCell ref="T97:T99"/>
    <mergeCell ref="U97:U99"/>
    <mergeCell ref="V97:V99"/>
    <mergeCell ref="W97:W99"/>
    <mergeCell ref="X97:X99"/>
    <mergeCell ref="G105:G107"/>
    <mergeCell ref="H105:H107"/>
    <mergeCell ref="I105:I107"/>
    <mergeCell ref="J105:J107"/>
    <mergeCell ref="K105:K107"/>
    <mergeCell ref="L105:L107"/>
    <mergeCell ref="AK101:AL101"/>
    <mergeCell ref="AH103:AH107"/>
    <mergeCell ref="AI103:AI107"/>
    <mergeCell ref="AK103:AK104"/>
    <mergeCell ref="AL103:AM104"/>
    <mergeCell ref="S105:S107"/>
    <mergeCell ref="T105:T107"/>
    <mergeCell ref="U105:U107"/>
    <mergeCell ref="V105:V107"/>
    <mergeCell ref="W105:W107"/>
    <mergeCell ref="X105:X107"/>
    <mergeCell ref="M105:M107"/>
    <mergeCell ref="N105:N107"/>
    <mergeCell ref="O105:O107"/>
    <mergeCell ref="P105:P107"/>
    <mergeCell ref="Q105:Q107"/>
    <mergeCell ref="R105:R107"/>
    <mergeCell ref="AK109:AL109"/>
    <mergeCell ref="AE105:AE107"/>
    <mergeCell ref="AF105:AF107"/>
    <mergeCell ref="AK105:AL105"/>
    <mergeCell ref="AK106:AL106"/>
    <mergeCell ref="AK107:AL107"/>
    <mergeCell ref="AK108:AL108"/>
    <mergeCell ref="Y105:Y107"/>
    <mergeCell ref="Z105:Z107"/>
    <mergeCell ref="AA105:AA107"/>
    <mergeCell ref="AB105:AB107"/>
    <mergeCell ref="AC105:AC107"/>
    <mergeCell ref="AD105:AD107"/>
  </mergeCells>
  <phoneticPr fontId="2"/>
  <conditionalFormatting sqref="AJ30 AJ38 AJ46 AJ54 AJ62 AJ70 AJ78 AJ86 AJ94 AJ102 AJ22 AK21 AG31 AG39 AG55 AG63 AG71 AG79 AG87 AG95 AG103 AG47">
    <cfRule type="expression" dxfId="1441" priority="630">
      <formula>WEEKDAY(AG21)=1</formula>
    </cfRule>
    <cfRule type="expression" dxfId="1440" priority="633">
      <formula>WEEKDAY(AG21)=7</formula>
    </cfRule>
    <cfRule type="expression" priority="634">
      <formula>WEEKDAY(AG21)=7</formula>
    </cfRule>
  </conditionalFormatting>
  <conditionalFormatting sqref="AJ17:AJ21 AH22:AI22 AG36 AH38:AI38 AH46:AI46 B104:AG104 D18 AG17:AG19 AJ33:AJ35 AJ39:AJ43 AK38:AM38 AJ47:AJ48 AK46:AM46 AJ55:AJ56 AK54:AM54 AJ63:AJ64 AK62:AM62 AJ71:AJ72 AK70:AM70 AJ79:AJ80 AK78:AM78 AJ87:AJ88 AK86:AM86 AJ95:AJ96 AK94:AM94 AJ103 AK102:AM102 AK30:AM30 AJ23:AJ28 AK22:AM22 AJ31 B25:AE25 B40:AE41 B56:AE57 B64:AE65 B73:AE73 B80:AE81 B88:AE89 B20:AG21 B17:AF17 AG25:AG29 AG32 AG40:AG44 AG48:AG51 AG56:AG59 AG64:AG67 AG72:AG75 AG80:AG83 AG88:AG91 AG96:AG99 B96:AE97 B28:AE29 B48:AF49 B72:AF72">
    <cfRule type="containsText" dxfId="1439" priority="628" operator="containsText" text="日">
      <formula>NOT(ISERROR(SEARCH("日",B17)))</formula>
    </cfRule>
    <cfRule type="containsText" dxfId="1438" priority="629" operator="containsText" text="日">
      <formula>NOT(ISERROR(SEARCH("日",B17)))</formula>
    </cfRule>
    <cfRule type="containsText" dxfId="1437" priority="631" operator="containsText" text="土">
      <formula>NOT(ISERROR(SEARCH("土",B17)))</formula>
    </cfRule>
    <cfRule type="expression" dxfId="1436" priority="632">
      <formula>WEEKDAY(B17)=7</formula>
    </cfRule>
  </conditionalFormatting>
  <conditionalFormatting sqref="AG23">
    <cfRule type="expression" dxfId="1435" priority="623">
      <formula>WEEKDAY(AG23)=1</formula>
    </cfRule>
    <cfRule type="expression" dxfId="1434" priority="626">
      <formula>WEEKDAY(AG23)=7</formula>
    </cfRule>
    <cfRule type="expression" priority="627">
      <formula>WEEKDAY(AG23)=7</formula>
    </cfRule>
  </conditionalFormatting>
  <conditionalFormatting sqref="B24:AE24 AG24">
    <cfRule type="containsText" dxfId="1433" priority="621" operator="containsText" text="日">
      <formula>NOT(ISERROR(SEARCH("日",B24)))</formula>
    </cfRule>
    <cfRule type="containsText" dxfId="1432" priority="622" operator="containsText" text="日">
      <formula>NOT(ISERROR(SEARCH("日",B24)))</formula>
    </cfRule>
    <cfRule type="containsText" dxfId="1431" priority="624" operator="containsText" text="土">
      <formula>NOT(ISERROR(SEARCH("土",B24)))</formula>
    </cfRule>
    <cfRule type="expression" dxfId="1430" priority="625">
      <formula>WEEKDAY(B24)=7</formula>
    </cfRule>
  </conditionalFormatting>
  <conditionalFormatting sqref="B33:AE33">
    <cfRule type="containsText" dxfId="1429" priority="615" operator="containsText" text="日">
      <formula>NOT(ISERROR(SEARCH("日",B33)))</formula>
    </cfRule>
    <cfRule type="containsText" dxfId="1428" priority="616" operator="containsText" text="日">
      <formula>NOT(ISERROR(SEARCH("日",B33)))</formula>
    </cfRule>
    <cfRule type="containsText" dxfId="1427" priority="617" operator="containsText" text="土">
      <formula>NOT(ISERROR(SEARCH("土",B33)))</formula>
    </cfRule>
    <cfRule type="expression" dxfId="1426" priority="618">
      <formula>WEEKDAY(B33)=7</formula>
    </cfRule>
  </conditionalFormatting>
  <conditionalFormatting sqref="B40:AE40 B56:AE56 B64:AE64 B80:AE80 B88:AE88 B104:AG104 AJ31 AK30:AM30 AJ39 AK38:AM38 AJ47 AK46:AM46 AJ55 AK54:AM54 AJ63 AK62:AM62 AJ71 AK70:AM70 AJ79 AK78:AM78 AJ87 AK86:AM86 AJ95 AK94:AM94 AJ103 AK102:AM102 AJ23 AK22:AM22 AG32 AG40 AG56 AG64 AG80 AG88 AG96 B96:AE96 B48:AG48 B72:AG72">
    <cfRule type="expression" dxfId="1425" priority="614">
      <formula>B22="土"</formula>
    </cfRule>
  </conditionalFormatting>
  <conditionalFormatting sqref="AH38:AI38 AH46:AI46 AJ17:AJ18 D18 AG17:AG18 B17:AF17 AJ40 AJ48 AJ56 AJ64 AJ72 AJ80 AJ96 AJ104 B33:AE33 AG41:AG42 B41:AE41 AG49:AG50 AG57:AG58 B57:AE57 AG65:AG66 B65:AE65 AG73:AG74 B73:AE73 AG81:AG82 B81:AE81 AG97:AG98 AG105:AG106 B105:AF105 B97:AE97 B49:AF49">
    <cfRule type="expression" dxfId="1424" priority="613">
      <formula>B16="土"</formula>
    </cfRule>
  </conditionalFormatting>
  <conditionalFormatting sqref="B40:AE40 B56:AE56 B64:AE64 B80:AE80 B88:AE88 B104:AG104 AJ39 AK38:AM38 AJ47 AK46:AM46 AJ55 AK54:AM54 AJ63 AK62:AM62 AJ79 AK78:AM78 AJ87 AK86:AM86 AJ95 AK94:AM94 AJ103 AK102:AM102 AJ23 AK22:AM22 AG40 AG56 AG64 AG80 AG88 AG96 B96:AE96 B48:AG48">
    <cfRule type="expression" dxfId="1423" priority="611">
      <formula>B22="日"</formula>
    </cfRule>
  </conditionalFormatting>
  <conditionalFormatting sqref="AH22:AI22 AH38:AI38 AH46:AI46 AJ17:AJ18 D18 AG17:AG18 B17:AF17 AJ24 AJ40 AJ48 AJ56 AJ64 AJ72 AJ80 AJ88 AJ96 AJ104 AG25:AG26 B25:AE25 B33:AE33 AG41:AG42 B41:AE41 AG49:AG50 AG57:AG58 B57:AE57 AG65:AG66 B65:AE65 AG73:AG74 B73:AE73 AG81:AG82 B81:AE81 AG89:AG90 B89:AE89 AG97:AG98 AG105:AG106 B105:AF105 B97:AE97 B49:AF49">
    <cfRule type="expression" dxfId="1422" priority="610">
      <formula>B16="日"</formula>
    </cfRule>
  </conditionalFormatting>
  <conditionalFormatting sqref="B24:AE24 AG24">
    <cfRule type="expression" dxfId="1421" priority="609">
      <formula>B24="土"</formula>
    </cfRule>
  </conditionalFormatting>
  <conditionalFormatting sqref="AH22:AI22 AJ24 AG25:AG26 B25:AE25">
    <cfRule type="expression" dxfId="1420" priority="607">
      <formula>B21="土"</formula>
    </cfRule>
    <cfRule type="expression" dxfId="1419" priority="608">
      <formula>B22="土"</formula>
    </cfRule>
  </conditionalFormatting>
  <conditionalFormatting sqref="B24:AE24 AG24">
    <cfRule type="expression" dxfId="1418" priority="606">
      <formula>B24="日"</formula>
    </cfRule>
  </conditionalFormatting>
  <conditionalFormatting sqref="B72:AF72">
    <cfRule type="expression" dxfId="1417" priority="604">
      <formula>B72="日"</formula>
    </cfRule>
  </conditionalFormatting>
  <conditionalFormatting sqref="AJ88 AG89:AG90 B89:AE89">
    <cfRule type="expression" dxfId="1416" priority="602">
      <formula>B87="土"</formula>
    </cfRule>
    <cfRule type="expression" priority="603">
      <formula>B87="土"</formula>
    </cfRule>
  </conditionalFormatting>
  <conditionalFormatting sqref="AJ19 AG19 AJ25:AJ26 AJ33:AJ34 AG43 AJ41:AJ42 AG51 AJ49:AJ50 AG59 AJ57:AJ58 AG67 AJ65:AJ66 AG75 AJ73:AJ74 AG83 AJ81:AJ82 AG99 AJ97:AJ98 AG107 AJ105:AJ106">
    <cfRule type="expression" dxfId="1415" priority="601">
      <formula>AG17="土"</formula>
    </cfRule>
  </conditionalFormatting>
  <conditionalFormatting sqref="AJ19 AG19 AG27 AJ25:AJ26 AJ33:AJ34 AG43 AJ41:AJ42 AG51 AJ49:AJ50 AG59 AJ57:AJ58 AG67 AJ65:AJ66 AG75 AJ73:AJ74 AG83 AJ81:AJ82 AG91 AJ89:AJ90 AG99 AJ97:AJ98 AG107">
    <cfRule type="expression" dxfId="1414" priority="600">
      <formula>AG17="日"</formula>
    </cfRule>
  </conditionalFormatting>
  <conditionalFormatting sqref="AJ27 AJ35 AJ43 AJ51 AJ59 AJ67 AJ73:AJ75 AJ83 AJ99 AJ107">
    <cfRule type="expression" dxfId="1413" priority="599">
      <formula>AJ24="土"</formula>
    </cfRule>
  </conditionalFormatting>
  <conditionalFormatting sqref="AJ27 AJ35 AJ43 AJ51 AJ59 AJ67 AJ73:AJ75 AJ83 AJ91 AJ99">
    <cfRule type="expression" dxfId="1412" priority="598">
      <formula>AJ24="日"</formula>
    </cfRule>
  </conditionalFormatting>
  <conditionalFormatting sqref="AJ20 AG36 AG44 AG52 AG60 AG68 AJ75 AG76 AG84 AN84 AG100 AG108 B20:AG20 B28:AE28 AG28">
    <cfRule type="expression" dxfId="1411" priority="597">
      <formula>B16="土"</formula>
    </cfRule>
  </conditionalFormatting>
  <conditionalFormatting sqref="AG27 AJ89:AJ90">
    <cfRule type="expression" dxfId="1410" priority="595">
      <formula>AG25="土"</formula>
    </cfRule>
    <cfRule type="expression" dxfId="1409" priority="596">
      <formula>AG27="土"</formula>
    </cfRule>
  </conditionalFormatting>
  <conditionalFormatting sqref="AJ105:AJ106">
    <cfRule type="expression" dxfId="1408" priority="594">
      <formula>AJ95="日"</formula>
    </cfRule>
  </conditionalFormatting>
  <conditionalFormatting sqref="AG108">
    <cfRule type="expression" dxfId="1407" priority="593">
      <formula>AG96="日"</formula>
    </cfRule>
  </conditionalFormatting>
  <conditionalFormatting sqref="AH54:AI54 AH70:AI70 AH78:AI78">
    <cfRule type="containsText" dxfId="1406" priority="589" operator="containsText" text="日">
      <formula>NOT(ISERROR(SEARCH("日",AH54)))</formula>
    </cfRule>
    <cfRule type="containsText" dxfId="1405" priority="590" operator="containsText" text="日">
      <formula>NOT(ISERROR(SEARCH("日",AH54)))</formula>
    </cfRule>
    <cfRule type="containsText" dxfId="1404" priority="591" operator="containsText" text="土">
      <formula>NOT(ISERROR(SEARCH("土",AH54)))</formula>
    </cfRule>
    <cfRule type="expression" dxfId="1403" priority="592">
      <formula>WEEKDAY(AH54)=7</formula>
    </cfRule>
  </conditionalFormatting>
  <conditionalFormatting sqref="AH70:AI70 AH78:AI78">
    <cfRule type="expression" dxfId="1402" priority="588">
      <formula>AH69="土"</formula>
    </cfRule>
  </conditionalFormatting>
  <conditionalFormatting sqref="AH54:AI54 AH70:AI70 AH78:AI78">
    <cfRule type="expression" dxfId="1401" priority="587">
      <formula>AH53="日"</formula>
    </cfRule>
  </conditionalFormatting>
  <conditionalFormatting sqref="AH54:AI54">
    <cfRule type="expression" dxfId="1400" priority="585">
      <formula>AH53="土"</formula>
    </cfRule>
    <cfRule type="expression" dxfId="1399" priority="586">
      <formula>AH54="土"</formula>
    </cfRule>
  </conditionalFormatting>
  <conditionalFormatting sqref="AH86:AI86 AH102:AI102 AH110:AI110">
    <cfRule type="containsText" dxfId="1398" priority="581" operator="containsText" text="日">
      <formula>NOT(ISERROR(SEARCH("日",AH86)))</formula>
    </cfRule>
    <cfRule type="containsText" dxfId="1397" priority="582" operator="containsText" text="日">
      <formula>NOT(ISERROR(SEARCH("日",AH86)))</formula>
    </cfRule>
    <cfRule type="containsText" dxfId="1396" priority="583" operator="containsText" text="土">
      <formula>NOT(ISERROR(SEARCH("土",AH86)))</formula>
    </cfRule>
    <cfRule type="expression" dxfId="1395" priority="584">
      <formula>WEEKDAY(AH86)=7</formula>
    </cfRule>
  </conditionalFormatting>
  <conditionalFormatting sqref="AH102:AI102 AH110:AI110">
    <cfRule type="expression" dxfId="1394" priority="580">
      <formula>AH101="土"</formula>
    </cfRule>
  </conditionalFormatting>
  <conditionalFormatting sqref="AH86:AI86 AH102:AI102 AH110:AI110">
    <cfRule type="expression" dxfId="1393" priority="579">
      <formula>AH85="日"</formula>
    </cfRule>
  </conditionalFormatting>
  <conditionalFormatting sqref="AH86:AI86">
    <cfRule type="expression" dxfId="1392" priority="577">
      <formula>AH85="土"</formula>
    </cfRule>
    <cfRule type="expression" dxfId="1391" priority="578">
      <formula>AH86="土"</formula>
    </cfRule>
  </conditionalFormatting>
  <conditionalFormatting sqref="AJ21 B21:AG21 AJ28 AG37 AJ36 AG45 AJ44 AG53 AJ52 AG61 AJ60 AG69 AJ68 AG76 AG85 AJ84 AG93 AJ92 AG29 B29:AE29">
    <cfRule type="expression" dxfId="1390" priority="635">
      <formula>B16="日"</formula>
    </cfRule>
  </conditionalFormatting>
  <conditionalFormatting sqref="AJ20 AG36 AG44 AG52 AG60 AG68 AJ75 AG76 AG84 AN84 AG92 AG100 B20:AG20 B28:AE28 AG28">
    <cfRule type="expression" dxfId="1389" priority="636">
      <formula>B16="日"</formula>
    </cfRule>
  </conditionalFormatting>
  <conditionalFormatting sqref="B21:AG21 AJ21 AJ28 AG37 AJ36 AG45 AJ44 AG53 AJ52 AG61 AJ60 AG69 AJ68 AG76:AG77 AJ76 AG85 AJ84 AG101 AJ100 AG29 B29:AE29">
    <cfRule type="expression" dxfId="1388" priority="637">
      <formula>B16="土"</formula>
    </cfRule>
  </conditionalFormatting>
  <conditionalFormatting sqref="AJ76 AG77">
    <cfRule type="expression" dxfId="1387" priority="638">
      <formula>AG71="日"</formula>
    </cfRule>
    <cfRule type="expression" priority="639">
      <formula>AG70="日"</formula>
    </cfRule>
  </conditionalFormatting>
  <conditionalFormatting sqref="AG77 AJ76">
    <cfRule type="expression" dxfId="1386" priority="640">
      <formula>AG70="土"</formula>
    </cfRule>
  </conditionalFormatting>
  <conditionalFormatting sqref="AG92">
    <cfRule type="expression" dxfId="1385" priority="641">
      <formula>AG88="土"</formula>
    </cfRule>
    <cfRule type="expression" dxfId="1384" priority="642">
      <formula>AG92="土"</formula>
    </cfRule>
  </conditionalFormatting>
  <conditionalFormatting sqref="AJ92 AG93">
    <cfRule type="expression" dxfId="1383" priority="643">
      <formula>AG87="土"</formula>
    </cfRule>
    <cfRule type="expression" priority="644">
      <formula>AG87="土"</formula>
    </cfRule>
  </conditionalFormatting>
  <conditionalFormatting sqref="AG91">
    <cfRule type="expression" dxfId="1382" priority="645">
      <formula>AG89="土"</formula>
    </cfRule>
    <cfRule type="expression" priority="646">
      <formula>AG89="土"</formula>
    </cfRule>
  </conditionalFormatting>
  <conditionalFormatting sqref="AJ91">
    <cfRule type="expression" dxfId="1381" priority="647">
      <formula>AJ88="土"</formula>
    </cfRule>
    <cfRule type="expression" dxfId="1380" priority="648">
      <formula>AJ91="土"</formula>
    </cfRule>
  </conditionalFormatting>
  <conditionalFormatting sqref="AJ100 AG101">
    <cfRule type="expression" dxfId="1379" priority="649">
      <formula>AG95="日"</formula>
    </cfRule>
    <cfRule type="expression" priority="650">
      <formula>AG95="日"</formula>
    </cfRule>
  </conditionalFormatting>
  <conditionalFormatting sqref="AJ108 AG109">
    <cfRule type="expression" dxfId="1378" priority="651">
      <formula>AG95="土"</formula>
    </cfRule>
  </conditionalFormatting>
  <conditionalFormatting sqref="AJ108 AG109">
    <cfRule type="expression" dxfId="1377" priority="652">
      <formula>AG95="日"</formula>
    </cfRule>
  </conditionalFormatting>
  <conditionalFormatting sqref="AJ107">
    <cfRule type="expression" dxfId="1376" priority="653">
      <formula>AJ96="日"</formula>
    </cfRule>
  </conditionalFormatting>
  <conditionalFormatting sqref="AG23 AG39 AG55 AG63 AG71 AG79 AG87 AG95 AG103 AG31 AG47">
    <cfRule type="expression" dxfId="1375" priority="661">
      <formula>COUNTIF($AO$15:$AO$64,AG$23)=1</formula>
    </cfRule>
  </conditionalFormatting>
  <conditionalFormatting sqref="AJ22 AJ46 AJ30 AJ38 AJ54 AJ62 AJ70 AJ78 AJ86 AJ94 AJ102">
    <cfRule type="expression" dxfId="1374" priority="668">
      <formula>COUNTIF($AO$15:$AO$64,AJ$22)=1</formula>
    </cfRule>
  </conditionalFormatting>
  <conditionalFormatting sqref="AK21 AK29 AK37 AK45 AK53 AK69 AK77 AK93 AK101 AK109">
    <cfRule type="expression" dxfId="1373" priority="675">
      <formula>COUNTIF($AO$15:$AO$64,AK$21)=1</formula>
    </cfRule>
  </conditionalFormatting>
  <conditionalFormatting sqref="AK29">
    <cfRule type="expression" dxfId="1372" priority="567">
      <formula>WEEKDAY(AK29)=1</formula>
    </cfRule>
    <cfRule type="expression" dxfId="1371" priority="568">
      <formula>WEEKDAY(AK29)=7</formula>
    </cfRule>
    <cfRule type="expression" priority="569">
      <formula>WEEKDAY(AK29)=7</formula>
    </cfRule>
  </conditionalFormatting>
  <conditionalFormatting sqref="AK37">
    <cfRule type="expression" dxfId="1370" priority="556">
      <formula>WEEKDAY(AK37)=1</formula>
    </cfRule>
    <cfRule type="expression" dxfId="1369" priority="557">
      <formula>WEEKDAY(AK37)=7</formula>
    </cfRule>
    <cfRule type="expression" priority="558">
      <formula>WEEKDAY(AK37)=7</formula>
    </cfRule>
  </conditionalFormatting>
  <conditionalFormatting sqref="AK45">
    <cfRule type="expression" dxfId="1368" priority="545">
      <formula>WEEKDAY(AK45)=1</formula>
    </cfRule>
    <cfRule type="expression" dxfId="1367" priority="546">
      <formula>WEEKDAY(AK45)=7</formula>
    </cfRule>
    <cfRule type="expression" priority="547">
      <formula>WEEKDAY(AK45)=7</formula>
    </cfRule>
  </conditionalFormatting>
  <conditionalFormatting sqref="AK53">
    <cfRule type="expression" dxfId="1366" priority="534">
      <formula>WEEKDAY(AK53)=1</formula>
    </cfRule>
    <cfRule type="expression" dxfId="1365" priority="535">
      <formula>WEEKDAY(AK53)=7</formula>
    </cfRule>
    <cfRule type="expression" priority="536">
      <formula>WEEKDAY(AK53)=7</formula>
    </cfRule>
  </conditionalFormatting>
  <conditionalFormatting sqref="AK69">
    <cfRule type="expression" dxfId="1364" priority="512">
      <formula>WEEKDAY(AK69)=1</formula>
    </cfRule>
    <cfRule type="expression" dxfId="1363" priority="513">
      <formula>WEEKDAY(AK69)=7</formula>
    </cfRule>
    <cfRule type="expression" priority="514">
      <formula>WEEKDAY(AK69)=7</formula>
    </cfRule>
  </conditionalFormatting>
  <conditionalFormatting sqref="AK77">
    <cfRule type="expression" dxfId="1362" priority="501">
      <formula>WEEKDAY(AK77)=1</formula>
    </cfRule>
    <cfRule type="expression" dxfId="1361" priority="502">
      <formula>WEEKDAY(AK77)=7</formula>
    </cfRule>
    <cfRule type="expression" priority="503">
      <formula>WEEKDAY(AK77)=7</formula>
    </cfRule>
  </conditionalFormatting>
  <conditionalFormatting sqref="AK93">
    <cfRule type="expression" dxfId="1360" priority="479">
      <formula>WEEKDAY(AK93)=1</formula>
    </cfRule>
    <cfRule type="expression" dxfId="1359" priority="480">
      <formula>WEEKDAY(AK93)=7</formula>
    </cfRule>
    <cfRule type="expression" priority="481">
      <formula>WEEKDAY(AK93)=7</formula>
    </cfRule>
  </conditionalFormatting>
  <conditionalFormatting sqref="AK101">
    <cfRule type="expression" dxfId="1358" priority="468">
      <formula>WEEKDAY(AK101)=1</formula>
    </cfRule>
    <cfRule type="expression" dxfId="1357" priority="469">
      <formula>WEEKDAY(AK101)=7</formula>
    </cfRule>
    <cfRule type="expression" priority="470">
      <formula>WEEKDAY(AK101)=7</formula>
    </cfRule>
  </conditionalFormatting>
  <conditionalFormatting sqref="AK109">
    <cfRule type="expression" dxfId="1356" priority="457">
      <formula>WEEKDAY(AK109)=1</formula>
    </cfRule>
    <cfRule type="expression" dxfId="1355" priority="458">
      <formula>WEEKDAY(AK109)=7</formula>
    </cfRule>
    <cfRule type="expression" priority="459">
      <formula>WEEKDAY(AK109)=7</formula>
    </cfRule>
  </conditionalFormatting>
  <conditionalFormatting sqref="AJ22 AK21 AJ30 AJ38 AJ46 AJ54 AJ62 AJ70 AJ78 AJ86 AJ94 AJ102 AG23 AG31 AG39 AG55 AG63 AG71 AG79 AG87 AG95 AG103 AG47">
    <cfRule type="expression" dxfId="1354" priority="619">
      <formula>COUNTIF(#REF!,$B$23)=1</formula>
    </cfRule>
  </conditionalFormatting>
  <conditionalFormatting sqref="AK109">
    <cfRule type="expression" dxfId="1353" priority="456">
      <formula>COUNTIF(#REF!,$B$23)=1</formula>
    </cfRule>
  </conditionalFormatting>
  <conditionalFormatting sqref="AK29">
    <cfRule type="expression" dxfId="1352" priority="566">
      <formula>COUNTIF(#REF!,$B$23)=1</formula>
    </cfRule>
  </conditionalFormatting>
  <conditionalFormatting sqref="AK37">
    <cfRule type="expression" dxfId="1351" priority="555">
      <formula>COUNTIF(#REF!,$B$23)=1</formula>
    </cfRule>
  </conditionalFormatting>
  <conditionalFormatting sqref="AK45">
    <cfRule type="expression" dxfId="1350" priority="544">
      <formula>COUNTIF(#REF!,$B$23)=1</formula>
    </cfRule>
  </conditionalFormatting>
  <conditionalFormatting sqref="AK53">
    <cfRule type="expression" dxfId="1349" priority="533">
      <formula>COUNTIF(#REF!,$B$23)=1</formula>
    </cfRule>
  </conditionalFormatting>
  <conditionalFormatting sqref="AK69">
    <cfRule type="expression" dxfId="1348" priority="511">
      <formula>COUNTIF(#REF!,$B$23)=1</formula>
    </cfRule>
  </conditionalFormatting>
  <conditionalFormatting sqref="AK77">
    <cfRule type="expression" dxfId="1347" priority="500">
      <formula>COUNTIF(#REF!,$B$23)=1</formula>
    </cfRule>
  </conditionalFormatting>
  <conditionalFormatting sqref="AK93">
    <cfRule type="expression" dxfId="1346" priority="478">
      <formula>COUNTIF(#REF!,$B$23)=1</formula>
    </cfRule>
  </conditionalFormatting>
  <conditionalFormatting sqref="AK101">
    <cfRule type="expression" dxfId="1345" priority="467">
      <formula>COUNTIF(#REF!,$B$23)=1</formula>
    </cfRule>
  </conditionalFormatting>
  <conditionalFormatting sqref="I11:J13">
    <cfRule type="expression" dxfId="1344" priority="451">
      <formula>J11≧+$L$11</formula>
    </cfRule>
  </conditionalFormatting>
  <conditionalFormatting sqref="B36:AE36 B37:I37 L37:P37 S37:W37 Z37:AE37">
    <cfRule type="containsText" dxfId="1343" priority="444" operator="containsText" text="日">
      <formula>NOT(ISERROR(SEARCH("日",B36)))</formula>
    </cfRule>
    <cfRule type="containsText" dxfId="1342" priority="445" operator="containsText" text="日">
      <formula>NOT(ISERROR(SEARCH("日",B36)))</formula>
    </cfRule>
    <cfRule type="containsText" dxfId="1341" priority="446" operator="containsText" text="土">
      <formula>NOT(ISERROR(SEARCH("土",B36)))</formula>
    </cfRule>
    <cfRule type="expression" dxfId="1340" priority="447">
      <formula>WEEKDAY(B36)=7</formula>
    </cfRule>
  </conditionalFormatting>
  <conditionalFormatting sqref="B36:AE36">
    <cfRule type="expression" dxfId="1339" priority="443">
      <formula>B32="土"</formula>
    </cfRule>
  </conditionalFormatting>
  <conditionalFormatting sqref="B37:I37 L37:P37 S37:W37 Z37:AE37">
    <cfRule type="expression" dxfId="1338" priority="448">
      <formula>B32="日"</formula>
    </cfRule>
  </conditionalFormatting>
  <conditionalFormatting sqref="B36:AE36">
    <cfRule type="expression" dxfId="1337" priority="449">
      <formula>B32="日"</formula>
    </cfRule>
  </conditionalFormatting>
  <conditionalFormatting sqref="B37:I37 L37:P37 S37:W37 Z37:AE37">
    <cfRule type="expression" dxfId="1336" priority="450">
      <formula>B32="土"</formula>
    </cfRule>
  </conditionalFormatting>
  <conditionalFormatting sqref="B44:AE44 B45:G45 J45:N45 Q45:U45 X45:AB45 AE45">
    <cfRule type="containsText" dxfId="1335" priority="436" operator="containsText" text="日">
      <formula>NOT(ISERROR(SEARCH("日",B44)))</formula>
    </cfRule>
    <cfRule type="containsText" dxfId="1334" priority="437" operator="containsText" text="日">
      <formula>NOT(ISERROR(SEARCH("日",B44)))</formula>
    </cfRule>
    <cfRule type="containsText" dxfId="1333" priority="438" operator="containsText" text="土">
      <formula>NOT(ISERROR(SEARCH("土",B44)))</formula>
    </cfRule>
    <cfRule type="expression" dxfId="1332" priority="439">
      <formula>WEEKDAY(B44)=7</formula>
    </cfRule>
  </conditionalFormatting>
  <conditionalFormatting sqref="B44:AE44">
    <cfRule type="expression" dxfId="1331" priority="435">
      <formula>B40="土"</formula>
    </cfRule>
  </conditionalFormatting>
  <conditionalFormatting sqref="B45:G45 J45:N45 Q45:U45 X45:AB45 AE45">
    <cfRule type="expression" dxfId="1330" priority="440">
      <formula>B40="日"</formula>
    </cfRule>
  </conditionalFormatting>
  <conditionalFormatting sqref="B44:AE44">
    <cfRule type="expression" dxfId="1329" priority="441">
      <formula>B40="日"</formula>
    </cfRule>
  </conditionalFormatting>
  <conditionalFormatting sqref="B45:G45 J45:N45 Q45:U45 X45:AB45 AE45">
    <cfRule type="expression" dxfId="1328" priority="442">
      <formula>B40="土"</formula>
    </cfRule>
  </conditionalFormatting>
  <conditionalFormatting sqref="AF100">
    <cfRule type="expression" dxfId="1327" priority="201">
      <formula>AF96="土"</formula>
    </cfRule>
  </conditionalFormatting>
  <conditionalFormatting sqref="B52:AE52 B53:D53 G53:AE53 AF52:AF53">
    <cfRule type="containsText" dxfId="1326" priority="428" operator="containsText" text="日">
      <formula>NOT(ISERROR(SEARCH("日",B52)))</formula>
    </cfRule>
    <cfRule type="containsText" dxfId="1325" priority="429" operator="containsText" text="日">
      <formula>NOT(ISERROR(SEARCH("日",B52)))</formula>
    </cfRule>
    <cfRule type="containsText" dxfId="1324" priority="430" operator="containsText" text="土">
      <formula>NOT(ISERROR(SEARCH("土",B52)))</formula>
    </cfRule>
    <cfRule type="expression" dxfId="1323" priority="431">
      <formula>WEEKDAY(B52)=7</formula>
    </cfRule>
  </conditionalFormatting>
  <conditionalFormatting sqref="B52:AF52">
    <cfRule type="expression" dxfId="1322" priority="427">
      <formula>B48="土"</formula>
    </cfRule>
  </conditionalFormatting>
  <conditionalFormatting sqref="B53:D53 G53:AF53">
    <cfRule type="expression" dxfId="1321" priority="432">
      <formula>B48="日"</formula>
    </cfRule>
  </conditionalFormatting>
  <conditionalFormatting sqref="B52:AF52">
    <cfRule type="expression" dxfId="1320" priority="433">
      <formula>B48="日"</formula>
    </cfRule>
  </conditionalFormatting>
  <conditionalFormatting sqref="B53:D53 G53:AF53">
    <cfRule type="expression" dxfId="1319" priority="434">
      <formula>B48="土"</formula>
    </cfRule>
  </conditionalFormatting>
  <conditionalFormatting sqref="B60:AE61">
    <cfRule type="containsText" dxfId="1318" priority="420" operator="containsText" text="日">
      <formula>NOT(ISERROR(SEARCH("日",B60)))</formula>
    </cfRule>
    <cfRule type="containsText" dxfId="1317" priority="421" operator="containsText" text="日">
      <formula>NOT(ISERROR(SEARCH("日",B60)))</formula>
    </cfRule>
    <cfRule type="containsText" dxfId="1316" priority="422" operator="containsText" text="土">
      <formula>NOT(ISERROR(SEARCH("土",B60)))</formula>
    </cfRule>
    <cfRule type="expression" dxfId="1315" priority="423">
      <formula>WEEKDAY(B60)=7</formula>
    </cfRule>
  </conditionalFormatting>
  <conditionalFormatting sqref="B60:AE60">
    <cfRule type="expression" dxfId="1314" priority="419">
      <formula>B56="土"</formula>
    </cfRule>
  </conditionalFormatting>
  <conditionalFormatting sqref="B61:AE61">
    <cfRule type="expression" dxfId="1313" priority="424">
      <formula>B56="日"</formula>
    </cfRule>
  </conditionalFormatting>
  <conditionalFormatting sqref="B60:AE60">
    <cfRule type="expression" dxfId="1312" priority="425">
      <formula>B56="日"</formula>
    </cfRule>
  </conditionalFormatting>
  <conditionalFormatting sqref="B61:AE61">
    <cfRule type="expression" dxfId="1311" priority="426">
      <formula>B56="土"</formula>
    </cfRule>
  </conditionalFormatting>
  <conditionalFormatting sqref="B68:AE69">
    <cfRule type="containsText" dxfId="1310" priority="412" operator="containsText" text="日">
      <formula>NOT(ISERROR(SEARCH("日",B68)))</formula>
    </cfRule>
    <cfRule type="containsText" dxfId="1309" priority="413" operator="containsText" text="日">
      <formula>NOT(ISERROR(SEARCH("日",B68)))</formula>
    </cfRule>
    <cfRule type="containsText" dxfId="1308" priority="414" operator="containsText" text="土">
      <formula>NOT(ISERROR(SEARCH("土",B68)))</formula>
    </cfRule>
    <cfRule type="expression" dxfId="1307" priority="415">
      <formula>WEEKDAY(B68)=7</formula>
    </cfRule>
  </conditionalFormatting>
  <conditionalFormatting sqref="B68:AE68">
    <cfRule type="expression" dxfId="1306" priority="411">
      <formula>B64="土"</formula>
    </cfRule>
  </conditionalFormatting>
  <conditionalFormatting sqref="B69:AE69">
    <cfRule type="expression" dxfId="1305" priority="416">
      <formula>B64="日"</formula>
    </cfRule>
  </conditionalFormatting>
  <conditionalFormatting sqref="B68:AE68">
    <cfRule type="expression" dxfId="1304" priority="417">
      <formula>B64="日"</formula>
    </cfRule>
  </conditionalFormatting>
  <conditionalFormatting sqref="B69:AE69">
    <cfRule type="expression" dxfId="1303" priority="418">
      <formula>B64="土"</formula>
    </cfRule>
  </conditionalFormatting>
  <conditionalFormatting sqref="B76:AE77">
    <cfRule type="containsText" dxfId="1302" priority="404" operator="containsText" text="日">
      <formula>NOT(ISERROR(SEARCH("日",B76)))</formula>
    </cfRule>
    <cfRule type="containsText" dxfId="1301" priority="405" operator="containsText" text="日">
      <formula>NOT(ISERROR(SEARCH("日",B76)))</formula>
    </cfRule>
    <cfRule type="containsText" dxfId="1300" priority="406" operator="containsText" text="土">
      <formula>NOT(ISERROR(SEARCH("土",B76)))</formula>
    </cfRule>
    <cfRule type="expression" dxfId="1299" priority="407">
      <formula>WEEKDAY(B76)=7</formula>
    </cfRule>
  </conditionalFormatting>
  <conditionalFormatting sqref="B76:AE76">
    <cfRule type="expression" dxfId="1298" priority="403">
      <formula>B72="土"</formula>
    </cfRule>
  </conditionalFormatting>
  <conditionalFormatting sqref="B77:AE77">
    <cfRule type="expression" dxfId="1297" priority="408">
      <formula>B72="日"</formula>
    </cfRule>
  </conditionalFormatting>
  <conditionalFormatting sqref="B76:AE76">
    <cfRule type="expression" dxfId="1296" priority="409">
      <formula>B72="日"</formula>
    </cfRule>
  </conditionalFormatting>
  <conditionalFormatting sqref="B77:AE77">
    <cfRule type="expression" dxfId="1295" priority="410">
      <formula>B72="土"</formula>
    </cfRule>
  </conditionalFormatting>
  <conditionalFormatting sqref="B84:AE85">
    <cfRule type="containsText" dxfId="1294" priority="396" operator="containsText" text="日">
      <formula>NOT(ISERROR(SEARCH("日",B84)))</formula>
    </cfRule>
    <cfRule type="containsText" dxfId="1293" priority="397" operator="containsText" text="日">
      <formula>NOT(ISERROR(SEARCH("日",B84)))</formula>
    </cfRule>
    <cfRule type="containsText" dxfId="1292" priority="398" operator="containsText" text="土">
      <formula>NOT(ISERROR(SEARCH("土",B84)))</formula>
    </cfRule>
    <cfRule type="expression" dxfId="1291" priority="399">
      <formula>WEEKDAY(B84)=7</formula>
    </cfRule>
  </conditionalFormatting>
  <conditionalFormatting sqref="B84:AE84">
    <cfRule type="expression" dxfId="1290" priority="395">
      <formula>B80="土"</formula>
    </cfRule>
  </conditionalFormatting>
  <conditionalFormatting sqref="B85:AE85">
    <cfRule type="expression" dxfId="1289" priority="400">
      <formula>B80="日"</formula>
    </cfRule>
  </conditionalFormatting>
  <conditionalFormatting sqref="B84:AE84">
    <cfRule type="expression" dxfId="1288" priority="401">
      <formula>B80="日"</formula>
    </cfRule>
  </conditionalFormatting>
  <conditionalFormatting sqref="B85:AE85">
    <cfRule type="expression" dxfId="1287" priority="402">
      <formula>B80="土"</formula>
    </cfRule>
  </conditionalFormatting>
  <conditionalFormatting sqref="B92:AE93">
    <cfRule type="containsText" dxfId="1286" priority="388" operator="containsText" text="日">
      <formula>NOT(ISERROR(SEARCH("日",B92)))</formula>
    </cfRule>
    <cfRule type="containsText" dxfId="1285" priority="389" operator="containsText" text="日">
      <formula>NOT(ISERROR(SEARCH("日",B92)))</formula>
    </cfRule>
    <cfRule type="containsText" dxfId="1284" priority="390" operator="containsText" text="土">
      <formula>NOT(ISERROR(SEARCH("土",B92)))</formula>
    </cfRule>
    <cfRule type="expression" dxfId="1283" priority="391">
      <formula>WEEKDAY(B92)=7</formula>
    </cfRule>
  </conditionalFormatting>
  <conditionalFormatting sqref="B92:AE92">
    <cfRule type="expression" dxfId="1282" priority="387">
      <formula>B88="土"</formula>
    </cfRule>
  </conditionalFormatting>
  <conditionalFormatting sqref="B93:AE93">
    <cfRule type="expression" dxfId="1281" priority="392">
      <formula>B88="日"</formula>
    </cfRule>
  </conditionalFormatting>
  <conditionalFormatting sqref="B92:AE92">
    <cfRule type="expression" dxfId="1280" priority="393">
      <formula>B88="日"</formula>
    </cfRule>
  </conditionalFormatting>
  <conditionalFormatting sqref="B93:AE93">
    <cfRule type="expression" dxfId="1279" priority="394">
      <formula>B88="土"</formula>
    </cfRule>
  </conditionalFormatting>
  <conditionalFormatting sqref="B100:AE101">
    <cfRule type="containsText" dxfId="1278" priority="380" operator="containsText" text="日">
      <formula>NOT(ISERROR(SEARCH("日",B100)))</formula>
    </cfRule>
    <cfRule type="containsText" dxfId="1277" priority="381" operator="containsText" text="日">
      <formula>NOT(ISERROR(SEARCH("日",B100)))</formula>
    </cfRule>
    <cfRule type="containsText" dxfId="1276" priority="382" operator="containsText" text="土">
      <formula>NOT(ISERROR(SEARCH("土",B100)))</formula>
    </cfRule>
    <cfRule type="expression" dxfId="1275" priority="383">
      <formula>WEEKDAY(B100)=7</formula>
    </cfRule>
  </conditionalFormatting>
  <conditionalFormatting sqref="B100:AE100">
    <cfRule type="expression" dxfId="1274" priority="379">
      <formula>B96="土"</formula>
    </cfRule>
  </conditionalFormatting>
  <conditionalFormatting sqref="B101:AE101">
    <cfRule type="expression" dxfId="1273" priority="384">
      <formula>B96="日"</formula>
    </cfRule>
  </conditionalFormatting>
  <conditionalFormatting sqref="B100:AE100">
    <cfRule type="expression" dxfId="1272" priority="385">
      <formula>B96="日"</formula>
    </cfRule>
  </conditionalFormatting>
  <conditionalFormatting sqref="B101:AE101">
    <cfRule type="expression" dxfId="1271" priority="386">
      <formula>B96="土"</formula>
    </cfRule>
  </conditionalFormatting>
  <conditionalFormatting sqref="B108:AF109">
    <cfRule type="containsText" dxfId="1270" priority="372" operator="containsText" text="日">
      <formula>NOT(ISERROR(SEARCH("日",B108)))</formula>
    </cfRule>
    <cfRule type="containsText" dxfId="1269" priority="373" operator="containsText" text="日">
      <formula>NOT(ISERROR(SEARCH("日",B108)))</formula>
    </cfRule>
    <cfRule type="containsText" dxfId="1268" priority="374" operator="containsText" text="土">
      <formula>NOT(ISERROR(SEARCH("土",B108)))</formula>
    </cfRule>
    <cfRule type="expression" dxfId="1267" priority="375">
      <formula>WEEKDAY(B108)=7</formula>
    </cfRule>
  </conditionalFormatting>
  <conditionalFormatting sqref="B108:AF108">
    <cfRule type="expression" dxfId="1266" priority="371">
      <formula>B104="土"</formula>
    </cfRule>
  </conditionalFormatting>
  <conditionalFormatting sqref="B109:AF109">
    <cfRule type="expression" dxfId="1265" priority="376">
      <formula>B104="日"</formula>
    </cfRule>
  </conditionalFormatting>
  <conditionalFormatting sqref="B108:AF108">
    <cfRule type="expression" dxfId="1264" priority="377">
      <formula>B104="日"</formula>
    </cfRule>
  </conditionalFormatting>
  <conditionalFormatting sqref="B109:AF109">
    <cfRule type="expression" dxfId="1263" priority="378">
      <formula>B104="土"</formula>
    </cfRule>
  </conditionalFormatting>
  <conditionalFormatting sqref="AF28:AF29 AF24:AF25">
    <cfRule type="containsText" dxfId="1262" priority="361" operator="containsText" text="日">
      <formula>NOT(ISERROR(SEARCH("日",AF24)))</formula>
    </cfRule>
    <cfRule type="containsText" dxfId="1261" priority="362" operator="containsText" text="日">
      <formula>NOT(ISERROR(SEARCH("日",AF24)))</formula>
    </cfRule>
    <cfRule type="containsText" dxfId="1260" priority="364" operator="containsText" text="土">
      <formula>NOT(ISERROR(SEARCH("土",AF24)))</formula>
    </cfRule>
    <cfRule type="expression" dxfId="1259" priority="365">
      <formula>WEEKDAY(AF24)=7</formula>
    </cfRule>
  </conditionalFormatting>
  <conditionalFormatting sqref="AF24">
    <cfRule type="expression" dxfId="1258" priority="359">
      <formula>AF24="土"</formula>
    </cfRule>
  </conditionalFormatting>
  <conditionalFormatting sqref="AF25">
    <cfRule type="expression" dxfId="1257" priority="358">
      <formula>AF24="土"</formula>
    </cfRule>
  </conditionalFormatting>
  <conditionalFormatting sqref="AF24">
    <cfRule type="expression" dxfId="1256" priority="357">
      <formula>#REF!="日"</formula>
    </cfRule>
  </conditionalFormatting>
  <conditionalFormatting sqref="AF24">
    <cfRule type="expression" dxfId="1255" priority="356">
      <formula>AF24="日"</formula>
    </cfRule>
  </conditionalFormatting>
  <conditionalFormatting sqref="AF25">
    <cfRule type="expression" dxfId="1254" priority="355">
      <formula>AF24="日"</formula>
    </cfRule>
  </conditionalFormatting>
  <conditionalFormatting sqref="AF28">
    <cfRule type="expression" dxfId="1253" priority="354">
      <formula>AF24="土"</formula>
    </cfRule>
  </conditionalFormatting>
  <conditionalFormatting sqref="AF29">
    <cfRule type="expression" dxfId="1252" priority="368">
      <formula>AF24="日"</formula>
    </cfRule>
  </conditionalFormatting>
  <conditionalFormatting sqref="AF28">
    <cfRule type="expression" dxfId="1251" priority="369">
      <formula>AF24="日"</formula>
    </cfRule>
  </conditionalFormatting>
  <conditionalFormatting sqref="AF29">
    <cfRule type="expression" dxfId="1250" priority="370">
      <formula>AF24="土"</formula>
    </cfRule>
  </conditionalFormatting>
  <conditionalFormatting sqref="AF36:AF37 AF33">
    <cfRule type="containsText" dxfId="1249" priority="344" operator="containsText" text="日">
      <formula>NOT(ISERROR(SEARCH("日",AF33)))</formula>
    </cfRule>
    <cfRule type="containsText" dxfId="1248" priority="345" operator="containsText" text="日">
      <formula>NOT(ISERROR(SEARCH("日",AF33)))</formula>
    </cfRule>
    <cfRule type="containsText" dxfId="1247" priority="347" operator="containsText" text="土">
      <formula>NOT(ISERROR(SEARCH("土",AF33)))</formula>
    </cfRule>
    <cfRule type="expression" dxfId="1246" priority="348">
      <formula>WEEKDAY(AF33)=7</formula>
    </cfRule>
  </conditionalFormatting>
  <conditionalFormatting sqref="AF33">
    <cfRule type="expression" dxfId="1245" priority="341">
      <formula>AF32="土"</formula>
    </cfRule>
  </conditionalFormatting>
  <conditionalFormatting sqref="AF33">
    <cfRule type="expression" dxfId="1244" priority="338">
      <formula>AF32="日"</formula>
    </cfRule>
  </conditionalFormatting>
  <conditionalFormatting sqref="AF36">
    <cfRule type="expression" dxfId="1243" priority="337">
      <formula>AF32="土"</formula>
    </cfRule>
  </conditionalFormatting>
  <conditionalFormatting sqref="AF37">
    <cfRule type="expression" dxfId="1242" priority="351">
      <formula>AF32="日"</formula>
    </cfRule>
  </conditionalFormatting>
  <conditionalFormatting sqref="AF36">
    <cfRule type="expression" dxfId="1241" priority="352">
      <formula>AF32="日"</formula>
    </cfRule>
  </conditionalFormatting>
  <conditionalFormatting sqref="AF37">
    <cfRule type="expression" dxfId="1240" priority="353">
      <formula>AF32="土"</formula>
    </cfRule>
  </conditionalFormatting>
  <conditionalFormatting sqref="AF44:AF45 AF40:AF41">
    <cfRule type="containsText" dxfId="1239" priority="327" operator="containsText" text="日">
      <formula>NOT(ISERROR(SEARCH("日",AF40)))</formula>
    </cfRule>
    <cfRule type="containsText" dxfId="1238" priority="328" operator="containsText" text="日">
      <formula>NOT(ISERROR(SEARCH("日",AF40)))</formula>
    </cfRule>
    <cfRule type="containsText" dxfId="1237" priority="330" operator="containsText" text="土">
      <formula>NOT(ISERROR(SEARCH("土",AF40)))</formula>
    </cfRule>
    <cfRule type="expression" dxfId="1236" priority="331">
      <formula>WEEKDAY(AF40)=7</formula>
    </cfRule>
  </conditionalFormatting>
  <conditionalFormatting sqref="AF40">
    <cfRule type="expression" dxfId="1235" priority="325">
      <formula>AF40="土"</formula>
    </cfRule>
  </conditionalFormatting>
  <conditionalFormatting sqref="AF41">
    <cfRule type="expression" dxfId="1234" priority="324">
      <formula>AF40="土"</formula>
    </cfRule>
  </conditionalFormatting>
  <conditionalFormatting sqref="AF40">
    <cfRule type="expression" dxfId="1233" priority="323">
      <formula>#REF!="日"</formula>
    </cfRule>
  </conditionalFormatting>
  <conditionalFormatting sqref="AF40">
    <cfRule type="expression" dxfId="1232" priority="322">
      <formula>AF40="日"</formula>
    </cfRule>
  </conditionalFormatting>
  <conditionalFormatting sqref="AF41">
    <cfRule type="expression" dxfId="1231" priority="321">
      <formula>AF40="日"</formula>
    </cfRule>
  </conditionalFormatting>
  <conditionalFormatting sqref="AF44">
    <cfRule type="expression" dxfId="1230" priority="320">
      <formula>AF40="土"</formula>
    </cfRule>
  </conditionalFormatting>
  <conditionalFormatting sqref="AF45">
    <cfRule type="expression" dxfId="1229" priority="334">
      <formula>AF40="日"</formula>
    </cfRule>
  </conditionalFormatting>
  <conditionalFormatting sqref="AF44">
    <cfRule type="expression" dxfId="1228" priority="335">
      <formula>AF40="日"</formula>
    </cfRule>
  </conditionalFormatting>
  <conditionalFormatting sqref="AF45">
    <cfRule type="expression" dxfId="1227" priority="336">
      <formula>AF40="土"</formula>
    </cfRule>
  </conditionalFormatting>
  <conditionalFormatting sqref="AF60:AF61 AF56:AF57">
    <cfRule type="containsText" dxfId="1226" priority="293" operator="containsText" text="日">
      <formula>NOT(ISERROR(SEARCH("日",AF56)))</formula>
    </cfRule>
    <cfRule type="containsText" dxfId="1225" priority="294" operator="containsText" text="日">
      <formula>NOT(ISERROR(SEARCH("日",AF56)))</formula>
    </cfRule>
    <cfRule type="containsText" dxfId="1224" priority="296" operator="containsText" text="土">
      <formula>NOT(ISERROR(SEARCH("土",AF56)))</formula>
    </cfRule>
    <cfRule type="expression" dxfId="1223" priority="297">
      <formula>WEEKDAY(AF56)=7</formula>
    </cfRule>
  </conditionalFormatting>
  <conditionalFormatting sqref="AF56">
    <cfRule type="expression" dxfId="1222" priority="291">
      <formula>AF56="土"</formula>
    </cfRule>
  </conditionalFormatting>
  <conditionalFormatting sqref="AF57">
    <cfRule type="expression" dxfId="1221" priority="290">
      <formula>AF56="土"</formula>
    </cfRule>
  </conditionalFormatting>
  <conditionalFormatting sqref="AF56">
    <cfRule type="expression" dxfId="1220" priority="289">
      <formula>#REF!="日"</formula>
    </cfRule>
  </conditionalFormatting>
  <conditionalFormatting sqref="AF56">
    <cfRule type="expression" dxfId="1219" priority="288">
      <formula>AF56="日"</formula>
    </cfRule>
  </conditionalFormatting>
  <conditionalFormatting sqref="AF57">
    <cfRule type="expression" dxfId="1218" priority="287">
      <formula>AF56="日"</formula>
    </cfRule>
  </conditionalFormatting>
  <conditionalFormatting sqref="AF60">
    <cfRule type="expression" dxfId="1217" priority="286">
      <formula>AF56="土"</formula>
    </cfRule>
  </conditionalFormatting>
  <conditionalFormatting sqref="AF61">
    <cfRule type="expression" dxfId="1216" priority="300">
      <formula>AF56="日"</formula>
    </cfRule>
  </conditionalFormatting>
  <conditionalFormatting sqref="AF60">
    <cfRule type="expression" dxfId="1215" priority="301">
      <formula>AF56="日"</formula>
    </cfRule>
  </conditionalFormatting>
  <conditionalFormatting sqref="AF61">
    <cfRule type="expression" dxfId="1214" priority="302">
      <formula>AF56="土"</formula>
    </cfRule>
  </conditionalFormatting>
  <conditionalFormatting sqref="AF68:AF69 AF64:AF65">
    <cfRule type="containsText" dxfId="1213" priority="276" operator="containsText" text="日">
      <formula>NOT(ISERROR(SEARCH("日",AF64)))</formula>
    </cfRule>
    <cfRule type="containsText" dxfId="1212" priority="277" operator="containsText" text="日">
      <formula>NOT(ISERROR(SEARCH("日",AF64)))</formula>
    </cfRule>
    <cfRule type="containsText" dxfId="1211" priority="279" operator="containsText" text="土">
      <formula>NOT(ISERROR(SEARCH("土",AF64)))</formula>
    </cfRule>
    <cfRule type="expression" dxfId="1210" priority="280">
      <formula>WEEKDAY(AF64)=7</formula>
    </cfRule>
  </conditionalFormatting>
  <conditionalFormatting sqref="AF64">
    <cfRule type="expression" dxfId="1209" priority="274">
      <formula>AF64="土"</formula>
    </cfRule>
  </conditionalFormatting>
  <conditionalFormatting sqref="AF65">
    <cfRule type="expression" dxfId="1208" priority="273">
      <formula>AF64="土"</formula>
    </cfRule>
  </conditionalFormatting>
  <conditionalFormatting sqref="AF64">
    <cfRule type="expression" dxfId="1207" priority="272">
      <formula>#REF!="日"</formula>
    </cfRule>
  </conditionalFormatting>
  <conditionalFormatting sqref="AF64">
    <cfRule type="expression" dxfId="1206" priority="271">
      <formula>AF64="日"</formula>
    </cfRule>
  </conditionalFormatting>
  <conditionalFormatting sqref="AF65">
    <cfRule type="expression" dxfId="1205" priority="270">
      <formula>AF64="日"</formula>
    </cfRule>
  </conditionalFormatting>
  <conditionalFormatting sqref="AF68">
    <cfRule type="expression" dxfId="1204" priority="269">
      <formula>AF64="土"</formula>
    </cfRule>
  </conditionalFormatting>
  <conditionalFormatting sqref="AF69">
    <cfRule type="expression" dxfId="1203" priority="283">
      <formula>AF64="日"</formula>
    </cfRule>
  </conditionalFormatting>
  <conditionalFormatting sqref="AF68">
    <cfRule type="expression" dxfId="1202" priority="284">
      <formula>AF64="日"</formula>
    </cfRule>
  </conditionalFormatting>
  <conditionalFormatting sqref="AF69">
    <cfRule type="expression" dxfId="1201" priority="285">
      <formula>AF64="土"</formula>
    </cfRule>
  </conditionalFormatting>
  <conditionalFormatting sqref="AF76:AF77 AF73">
    <cfRule type="containsText" dxfId="1200" priority="259" operator="containsText" text="日">
      <formula>NOT(ISERROR(SEARCH("日",AF73)))</formula>
    </cfRule>
    <cfRule type="containsText" dxfId="1199" priority="260" operator="containsText" text="日">
      <formula>NOT(ISERROR(SEARCH("日",AF73)))</formula>
    </cfRule>
    <cfRule type="containsText" dxfId="1198" priority="262" operator="containsText" text="土">
      <formula>NOT(ISERROR(SEARCH("土",AF73)))</formula>
    </cfRule>
    <cfRule type="expression" dxfId="1197" priority="263">
      <formula>WEEKDAY(AF73)=7</formula>
    </cfRule>
  </conditionalFormatting>
  <conditionalFormatting sqref="AF73">
    <cfRule type="expression" dxfId="1196" priority="256">
      <formula>AF72="土"</formula>
    </cfRule>
  </conditionalFormatting>
  <conditionalFormatting sqref="AF73">
    <cfRule type="expression" dxfId="1195" priority="253">
      <formula>AF72="日"</formula>
    </cfRule>
  </conditionalFormatting>
  <conditionalFormatting sqref="AF76">
    <cfRule type="expression" dxfId="1194" priority="252">
      <formula>AF72="土"</formula>
    </cfRule>
  </conditionalFormatting>
  <conditionalFormatting sqref="AF77">
    <cfRule type="expression" dxfId="1193" priority="266">
      <formula>AF72="日"</formula>
    </cfRule>
  </conditionalFormatting>
  <conditionalFormatting sqref="AF76">
    <cfRule type="expression" dxfId="1192" priority="267">
      <formula>AF72="日"</formula>
    </cfRule>
  </conditionalFormatting>
  <conditionalFormatting sqref="AF77">
    <cfRule type="expression" dxfId="1191" priority="268">
      <formula>AF72="土"</formula>
    </cfRule>
  </conditionalFormatting>
  <conditionalFormatting sqref="AF84:AF85 AF80:AF81">
    <cfRule type="containsText" dxfId="1190" priority="242" operator="containsText" text="日">
      <formula>NOT(ISERROR(SEARCH("日",AF80)))</formula>
    </cfRule>
    <cfRule type="containsText" dxfId="1189" priority="243" operator="containsText" text="日">
      <formula>NOT(ISERROR(SEARCH("日",AF80)))</formula>
    </cfRule>
    <cfRule type="containsText" dxfId="1188" priority="245" operator="containsText" text="土">
      <formula>NOT(ISERROR(SEARCH("土",AF80)))</formula>
    </cfRule>
    <cfRule type="expression" dxfId="1187" priority="246">
      <formula>WEEKDAY(AF80)=7</formula>
    </cfRule>
  </conditionalFormatting>
  <conditionalFormatting sqref="AF80">
    <cfRule type="expression" dxfId="1186" priority="240">
      <formula>AF80="土"</formula>
    </cfRule>
  </conditionalFormatting>
  <conditionalFormatting sqref="AF81">
    <cfRule type="expression" dxfId="1185" priority="239">
      <formula>AF80="土"</formula>
    </cfRule>
  </conditionalFormatting>
  <conditionalFormatting sqref="AF80">
    <cfRule type="expression" dxfId="1184" priority="238">
      <formula>#REF!="日"</formula>
    </cfRule>
  </conditionalFormatting>
  <conditionalFormatting sqref="AF80">
    <cfRule type="expression" dxfId="1183" priority="237">
      <formula>AF80="日"</formula>
    </cfRule>
  </conditionalFormatting>
  <conditionalFormatting sqref="AF81">
    <cfRule type="expression" dxfId="1182" priority="236">
      <formula>AF80="日"</formula>
    </cfRule>
  </conditionalFormatting>
  <conditionalFormatting sqref="AF84">
    <cfRule type="expression" dxfId="1181" priority="235">
      <formula>AF80="土"</formula>
    </cfRule>
  </conditionalFormatting>
  <conditionalFormatting sqref="AF85">
    <cfRule type="expression" dxfId="1180" priority="249">
      <formula>AF80="日"</formula>
    </cfRule>
  </conditionalFormatting>
  <conditionalFormatting sqref="AF84">
    <cfRule type="expression" dxfId="1179" priority="250">
      <formula>AF80="日"</formula>
    </cfRule>
  </conditionalFormatting>
  <conditionalFormatting sqref="AF85">
    <cfRule type="expression" dxfId="1178" priority="251">
      <formula>AF80="土"</formula>
    </cfRule>
  </conditionalFormatting>
  <conditionalFormatting sqref="AF92:AF93 AF88:AF89">
    <cfRule type="containsText" dxfId="1177" priority="225" operator="containsText" text="日">
      <formula>NOT(ISERROR(SEARCH("日",AF88)))</formula>
    </cfRule>
    <cfRule type="containsText" dxfId="1176" priority="226" operator="containsText" text="日">
      <formula>NOT(ISERROR(SEARCH("日",AF88)))</formula>
    </cfRule>
    <cfRule type="containsText" dxfId="1175" priority="228" operator="containsText" text="土">
      <formula>NOT(ISERROR(SEARCH("土",AF88)))</formula>
    </cfRule>
    <cfRule type="expression" dxfId="1174" priority="229">
      <formula>WEEKDAY(AF88)=7</formula>
    </cfRule>
  </conditionalFormatting>
  <conditionalFormatting sqref="AF88">
    <cfRule type="expression" dxfId="1173" priority="223">
      <formula>AF88="土"</formula>
    </cfRule>
  </conditionalFormatting>
  <conditionalFormatting sqref="AF89">
    <cfRule type="expression" dxfId="1172" priority="222">
      <formula>AF88="土"</formula>
    </cfRule>
  </conditionalFormatting>
  <conditionalFormatting sqref="AF88">
    <cfRule type="expression" dxfId="1171" priority="221">
      <formula>#REF!="日"</formula>
    </cfRule>
  </conditionalFormatting>
  <conditionalFormatting sqref="AF88">
    <cfRule type="expression" dxfId="1170" priority="220">
      <formula>AF88="日"</formula>
    </cfRule>
  </conditionalFormatting>
  <conditionalFormatting sqref="AF89">
    <cfRule type="expression" dxfId="1169" priority="219">
      <formula>AF88="日"</formula>
    </cfRule>
  </conditionalFormatting>
  <conditionalFormatting sqref="AF92">
    <cfRule type="expression" dxfId="1168" priority="218">
      <formula>AF88="土"</formula>
    </cfRule>
  </conditionalFormatting>
  <conditionalFormatting sqref="AF93">
    <cfRule type="expression" dxfId="1167" priority="232">
      <formula>AF88="日"</formula>
    </cfRule>
  </conditionalFormatting>
  <conditionalFormatting sqref="AF92">
    <cfRule type="expression" dxfId="1166" priority="233">
      <formula>AF88="日"</formula>
    </cfRule>
  </conditionalFormatting>
  <conditionalFormatting sqref="AF93">
    <cfRule type="expression" dxfId="1165" priority="234">
      <formula>AF88="土"</formula>
    </cfRule>
  </conditionalFormatting>
  <conditionalFormatting sqref="AF100:AF101 AF96:AF97">
    <cfRule type="containsText" dxfId="1164" priority="208" operator="containsText" text="日">
      <formula>NOT(ISERROR(SEARCH("日",AF96)))</formula>
    </cfRule>
    <cfRule type="containsText" dxfId="1163" priority="209" operator="containsText" text="日">
      <formula>NOT(ISERROR(SEARCH("日",AF96)))</formula>
    </cfRule>
    <cfRule type="containsText" dxfId="1162" priority="211" operator="containsText" text="土">
      <formula>NOT(ISERROR(SEARCH("土",AF96)))</formula>
    </cfRule>
    <cfRule type="expression" dxfId="1161" priority="212">
      <formula>WEEKDAY(AF96)=7</formula>
    </cfRule>
  </conditionalFormatting>
  <conditionalFormatting sqref="AF96">
    <cfRule type="expression" dxfId="1160" priority="206">
      <formula>AF96="土"</formula>
    </cfRule>
  </conditionalFormatting>
  <conditionalFormatting sqref="AF97">
    <cfRule type="expression" dxfId="1159" priority="205">
      <formula>AF96="土"</formula>
    </cfRule>
  </conditionalFormatting>
  <conditionalFormatting sqref="AF96">
    <cfRule type="expression" dxfId="1158" priority="204">
      <formula>#REF!="日"</formula>
    </cfRule>
  </conditionalFormatting>
  <conditionalFormatting sqref="AF96">
    <cfRule type="expression" dxfId="1157" priority="203">
      <formula>AF96="日"</formula>
    </cfRule>
  </conditionalFormatting>
  <conditionalFormatting sqref="AF97">
    <cfRule type="expression" dxfId="1156" priority="202">
      <formula>AF96="日"</formula>
    </cfRule>
  </conditionalFormatting>
  <conditionalFormatting sqref="AF101">
    <cfRule type="expression" dxfId="1155" priority="215">
      <formula>AF96="日"</formula>
    </cfRule>
  </conditionalFormatting>
  <conditionalFormatting sqref="AF100">
    <cfRule type="expression" dxfId="1154" priority="216">
      <formula>AF96="日"</formula>
    </cfRule>
  </conditionalFormatting>
  <conditionalFormatting sqref="AF101">
    <cfRule type="expression" dxfId="1153" priority="217">
      <formula>AF96="土"</formula>
    </cfRule>
  </conditionalFormatting>
  <conditionalFormatting sqref="J37:K37">
    <cfRule type="containsText" dxfId="1152" priority="195" operator="containsText" text="日">
      <formula>NOT(ISERROR(SEARCH("日",J37)))</formula>
    </cfRule>
    <cfRule type="containsText" dxfId="1151" priority="196" operator="containsText" text="日">
      <formula>NOT(ISERROR(SEARCH("日",J37)))</formula>
    </cfRule>
    <cfRule type="containsText" dxfId="1150" priority="197" operator="containsText" text="土">
      <formula>NOT(ISERROR(SEARCH("土",J37)))</formula>
    </cfRule>
    <cfRule type="expression" dxfId="1149" priority="198">
      <formula>WEEKDAY(J37)=7</formula>
    </cfRule>
  </conditionalFormatting>
  <conditionalFormatting sqref="J37:K37">
    <cfRule type="expression" dxfId="1148" priority="199">
      <formula>J32="日"</formula>
    </cfRule>
  </conditionalFormatting>
  <conditionalFormatting sqref="J37:K37">
    <cfRule type="expression" dxfId="1147" priority="200">
      <formula>J32="土"</formula>
    </cfRule>
  </conditionalFormatting>
  <conditionalFormatting sqref="Q37:R37">
    <cfRule type="containsText" dxfId="1146" priority="189" operator="containsText" text="日">
      <formula>NOT(ISERROR(SEARCH("日",Q37)))</formula>
    </cfRule>
    <cfRule type="containsText" dxfId="1145" priority="190" operator="containsText" text="日">
      <formula>NOT(ISERROR(SEARCH("日",Q37)))</formula>
    </cfRule>
    <cfRule type="containsText" dxfId="1144" priority="191" operator="containsText" text="土">
      <formula>NOT(ISERROR(SEARCH("土",Q37)))</formula>
    </cfRule>
    <cfRule type="expression" dxfId="1143" priority="192">
      <formula>WEEKDAY(Q37)=7</formula>
    </cfRule>
  </conditionalFormatting>
  <conditionalFormatting sqref="Q37:R37">
    <cfRule type="expression" dxfId="1142" priority="193">
      <formula>Q32="日"</formula>
    </cfRule>
  </conditionalFormatting>
  <conditionalFormatting sqref="Q37:R37">
    <cfRule type="expression" dxfId="1141" priority="194">
      <formula>Q32="土"</formula>
    </cfRule>
  </conditionalFormatting>
  <conditionalFormatting sqref="X37:Y37">
    <cfRule type="containsText" dxfId="1140" priority="183" operator="containsText" text="日">
      <formula>NOT(ISERROR(SEARCH("日",X37)))</formula>
    </cfRule>
    <cfRule type="containsText" dxfId="1139" priority="184" operator="containsText" text="日">
      <formula>NOT(ISERROR(SEARCH("日",X37)))</formula>
    </cfRule>
    <cfRule type="containsText" dxfId="1138" priority="185" operator="containsText" text="土">
      <formula>NOT(ISERROR(SEARCH("土",X37)))</formula>
    </cfRule>
    <cfRule type="expression" dxfId="1137" priority="186">
      <formula>WEEKDAY(X37)=7</formula>
    </cfRule>
  </conditionalFormatting>
  <conditionalFormatting sqref="X37:Y37">
    <cfRule type="expression" dxfId="1136" priority="187">
      <formula>X32="日"</formula>
    </cfRule>
  </conditionalFormatting>
  <conditionalFormatting sqref="X37:Y37">
    <cfRule type="expression" dxfId="1135" priority="188">
      <formula>X32="土"</formula>
    </cfRule>
  </conditionalFormatting>
  <conditionalFormatting sqref="H45:I45">
    <cfRule type="containsText" dxfId="1134" priority="177" operator="containsText" text="日">
      <formula>NOT(ISERROR(SEARCH("日",H45)))</formula>
    </cfRule>
    <cfRule type="containsText" dxfId="1133" priority="178" operator="containsText" text="日">
      <formula>NOT(ISERROR(SEARCH("日",H45)))</formula>
    </cfRule>
    <cfRule type="containsText" dxfId="1132" priority="179" operator="containsText" text="土">
      <formula>NOT(ISERROR(SEARCH("土",H45)))</formula>
    </cfRule>
    <cfRule type="expression" dxfId="1131" priority="180">
      <formula>WEEKDAY(H45)=7</formula>
    </cfRule>
  </conditionalFormatting>
  <conditionalFormatting sqref="H45:I45">
    <cfRule type="expression" dxfId="1130" priority="181">
      <formula>H40="日"</formula>
    </cfRule>
  </conditionalFormatting>
  <conditionalFormatting sqref="H45:I45">
    <cfRule type="expression" dxfId="1129" priority="182">
      <formula>H40="土"</formula>
    </cfRule>
  </conditionalFormatting>
  <conditionalFormatting sqref="O45:P45">
    <cfRule type="containsText" dxfId="1128" priority="171" operator="containsText" text="日">
      <formula>NOT(ISERROR(SEARCH("日",O45)))</formula>
    </cfRule>
    <cfRule type="containsText" dxfId="1127" priority="172" operator="containsText" text="日">
      <formula>NOT(ISERROR(SEARCH("日",O45)))</formula>
    </cfRule>
    <cfRule type="containsText" dxfId="1126" priority="173" operator="containsText" text="土">
      <formula>NOT(ISERROR(SEARCH("土",O45)))</formula>
    </cfRule>
    <cfRule type="expression" dxfId="1125" priority="174">
      <formula>WEEKDAY(O45)=7</formula>
    </cfRule>
  </conditionalFormatting>
  <conditionalFormatting sqref="O45:P45">
    <cfRule type="expression" dxfId="1124" priority="175">
      <formula>O40="日"</formula>
    </cfRule>
  </conditionalFormatting>
  <conditionalFormatting sqref="O45:P45">
    <cfRule type="expression" dxfId="1123" priority="176">
      <formula>O40="土"</formula>
    </cfRule>
  </conditionalFormatting>
  <conditionalFormatting sqref="V45:W45">
    <cfRule type="containsText" dxfId="1122" priority="165" operator="containsText" text="日">
      <formula>NOT(ISERROR(SEARCH("日",V45)))</formula>
    </cfRule>
    <cfRule type="containsText" dxfId="1121" priority="166" operator="containsText" text="日">
      <formula>NOT(ISERROR(SEARCH("日",V45)))</formula>
    </cfRule>
    <cfRule type="containsText" dxfId="1120" priority="167" operator="containsText" text="土">
      <formula>NOT(ISERROR(SEARCH("土",V45)))</formula>
    </cfRule>
    <cfRule type="expression" dxfId="1119" priority="168">
      <formula>WEEKDAY(V45)=7</formula>
    </cfRule>
  </conditionalFormatting>
  <conditionalFormatting sqref="V45:W45">
    <cfRule type="expression" dxfId="1118" priority="169">
      <formula>V40="日"</formula>
    </cfRule>
  </conditionalFormatting>
  <conditionalFormatting sqref="V45:W45">
    <cfRule type="expression" dxfId="1117" priority="170">
      <formula>V40="土"</formula>
    </cfRule>
  </conditionalFormatting>
  <conditionalFormatting sqref="AC45:AD45">
    <cfRule type="containsText" dxfId="1116" priority="159" operator="containsText" text="日">
      <formula>NOT(ISERROR(SEARCH("日",AC45)))</formula>
    </cfRule>
    <cfRule type="containsText" dxfId="1115" priority="160" operator="containsText" text="日">
      <formula>NOT(ISERROR(SEARCH("日",AC45)))</formula>
    </cfRule>
    <cfRule type="containsText" dxfId="1114" priority="161" operator="containsText" text="土">
      <formula>NOT(ISERROR(SEARCH("土",AC45)))</formula>
    </cfRule>
    <cfRule type="expression" dxfId="1113" priority="162">
      <formula>WEEKDAY(AC45)=7</formula>
    </cfRule>
  </conditionalFormatting>
  <conditionalFormatting sqref="AC45:AD45">
    <cfRule type="expression" dxfId="1112" priority="163">
      <formula>AC40="日"</formula>
    </cfRule>
  </conditionalFormatting>
  <conditionalFormatting sqref="AC45:AD45">
    <cfRule type="expression" dxfId="1111" priority="164">
      <formula>AC40="土"</formula>
    </cfRule>
  </conditionalFormatting>
  <conditionalFormatting sqref="E53:F53">
    <cfRule type="containsText" dxfId="1110" priority="153" operator="containsText" text="日">
      <formula>NOT(ISERROR(SEARCH("日",E53)))</formula>
    </cfRule>
    <cfRule type="containsText" dxfId="1109" priority="154" operator="containsText" text="日">
      <formula>NOT(ISERROR(SEARCH("日",E53)))</formula>
    </cfRule>
    <cfRule type="containsText" dxfId="1108" priority="155" operator="containsText" text="土">
      <formula>NOT(ISERROR(SEARCH("土",E53)))</formula>
    </cfRule>
    <cfRule type="expression" dxfId="1107" priority="156">
      <formula>WEEKDAY(E53)=7</formula>
    </cfRule>
  </conditionalFormatting>
  <conditionalFormatting sqref="E53:F53">
    <cfRule type="expression" dxfId="1106" priority="157">
      <formula>E48="日"</formula>
    </cfRule>
  </conditionalFormatting>
  <conditionalFormatting sqref="E53:F53">
    <cfRule type="expression" dxfId="1105" priority="158">
      <formula>E48="土"</formula>
    </cfRule>
  </conditionalFormatting>
  <conditionalFormatting sqref="B32:AE32">
    <cfRule type="containsText" dxfId="1104" priority="80" operator="containsText" text="日">
      <formula>NOT(ISERROR(SEARCH("日",B32)))</formula>
    </cfRule>
    <cfRule type="containsText" dxfId="1103" priority="81" operator="containsText" text="日">
      <formula>NOT(ISERROR(SEARCH("日",B32)))</formula>
    </cfRule>
    <cfRule type="containsText" dxfId="1102" priority="83" operator="containsText" text="土">
      <formula>NOT(ISERROR(SEARCH("土",B32)))</formula>
    </cfRule>
    <cfRule type="expression" dxfId="1101" priority="84">
      <formula>WEEKDAY(B32)=7</formula>
    </cfRule>
  </conditionalFormatting>
  <conditionalFormatting sqref="B32:AE32">
    <cfRule type="expression" dxfId="1100" priority="78">
      <formula>B32="土"</formula>
    </cfRule>
  </conditionalFormatting>
  <conditionalFormatting sqref="B32:AE32">
    <cfRule type="expression" dxfId="1099" priority="77">
      <formula>B32="日"</formula>
    </cfRule>
  </conditionalFormatting>
  <conditionalFormatting sqref="AF32">
    <cfRule type="containsText" dxfId="1098" priority="70" operator="containsText" text="日">
      <formula>NOT(ISERROR(SEARCH("日",AF32)))</formula>
    </cfRule>
    <cfRule type="containsText" dxfId="1097" priority="71" operator="containsText" text="日">
      <formula>NOT(ISERROR(SEARCH("日",AF32)))</formula>
    </cfRule>
    <cfRule type="containsText" dxfId="1096" priority="73" operator="containsText" text="土">
      <formula>NOT(ISERROR(SEARCH("土",AF32)))</formula>
    </cfRule>
    <cfRule type="expression" dxfId="1095" priority="74">
      <formula>WEEKDAY(AF32)=7</formula>
    </cfRule>
  </conditionalFormatting>
  <conditionalFormatting sqref="AF32">
    <cfRule type="expression" dxfId="1094" priority="68">
      <formula>AF32="土"</formula>
    </cfRule>
  </conditionalFormatting>
  <conditionalFormatting sqref="AF32">
    <cfRule type="expression" dxfId="1093" priority="67">
      <formula>#REF!="日"</formula>
    </cfRule>
  </conditionalFormatting>
  <conditionalFormatting sqref="AF32">
    <cfRule type="expression" dxfId="1092" priority="66">
      <formula>AF32="日"</formula>
    </cfRule>
  </conditionalFormatting>
  <conditionalFormatting sqref="B16:AE16">
    <cfRule type="containsText" dxfId="1091" priority="51" operator="containsText" text="日">
      <formula>NOT(ISERROR(SEARCH("日",B16)))</formula>
    </cfRule>
    <cfRule type="containsText" dxfId="1090" priority="52" operator="containsText" text="日">
      <formula>NOT(ISERROR(SEARCH("日",B16)))</formula>
    </cfRule>
    <cfRule type="containsText" dxfId="1089" priority="54" operator="containsText" text="土">
      <formula>NOT(ISERROR(SEARCH("土",B16)))</formula>
    </cfRule>
    <cfRule type="expression" dxfId="1088" priority="55">
      <formula>WEEKDAY(B16)=7</formula>
    </cfRule>
  </conditionalFormatting>
  <conditionalFormatting sqref="B16:AE16">
    <cfRule type="expression" dxfId="1087" priority="49">
      <formula>B16="土"</formula>
    </cfRule>
  </conditionalFormatting>
  <conditionalFormatting sqref="B16:AE16">
    <cfRule type="expression" dxfId="1086" priority="48">
      <formula>B16="日"</formula>
    </cfRule>
  </conditionalFormatting>
  <conditionalFormatting sqref="AF16">
    <cfRule type="containsText" dxfId="1085" priority="41" operator="containsText" text="日">
      <formula>NOT(ISERROR(SEARCH("日",AF16)))</formula>
    </cfRule>
    <cfRule type="containsText" dxfId="1084" priority="42" operator="containsText" text="日">
      <formula>NOT(ISERROR(SEARCH("日",AF16)))</formula>
    </cfRule>
    <cfRule type="containsText" dxfId="1083" priority="44" operator="containsText" text="土">
      <formula>NOT(ISERROR(SEARCH("土",AF16)))</formula>
    </cfRule>
    <cfRule type="expression" dxfId="1082" priority="45">
      <formula>WEEKDAY(AF16)=7</formula>
    </cfRule>
  </conditionalFormatting>
  <conditionalFormatting sqref="AF16">
    <cfRule type="expression" dxfId="1081" priority="39">
      <formula>AF16="土"</formula>
    </cfRule>
  </conditionalFormatting>
  <conditionalFormatting sqref="AF16">
    <cfRule type="expression" dxfId="1080" priority="38">
      <formula>#REF!="日"</formula>
    </cfRule>
  </conditionalFormatting>
  <conditionalFormatting sqref="AF16">
    <cfRule type="expression" dxfId="1079" priority="37">
      <formula>AF16="日"</formula>
    </cfRule>
  </conditionalFormatting>
  <conditionalFormatting sqref="AJ30 AJ38 AJ102 AJ94 AJ86 AJ78 AJ70 AJ62 AJ46 AJ54 AJ22">
    <cfRule type="expression" dxfId="1078" priority="676">
      <formula>COUNTIF($AO$15:$AO$59,$B$23)=1</formula>
    </cfRule>
    <cfRule type="expression" priority="677">
      <formula>COUNTIF($AO$15:$AO$64,$B$23)=1</formula>
    </cfRule>
    <cfRule type="expression" dxfId="1077" priority="678">
      <formula>COUNTIF($AO$15:$AO$64,$B$23)=1</formula>
    </cfRule>
    <cfRule type="expression" dxfId="1076" priority="679">
      <formula>COUNTIF(祝日リスト,$B23)=1</formula>
    </cfRule>
    <cfRule type="expression" dxfId="1075" priority="680">
      <formula>COUNTIF(祝日リスト,$B23)=1</formula>
    </cfRule>
    <cfRule type="expression" priority="681">
      <formula>COUNTIF(祝日リスト,$B23)=1</formula>
    </cfRule>
  </conditionalFormatting>
  <conditionalFormatting sqref="AG23 AG39 AG55 AG63 AG71 AG79 AG87 AG95 AG103 AG31 AG47">
    <cfRule type="expression" dxfId="1074" priority="762">
      <formula>COUNTIF($AO$15:$AO$59,$B$23)=1</formula>
    </cfRule>
    <cfRule type="expression" priority="763">
      <formula>COUNTIF($AO$15:$AO$64,$B$23)=1</formula>
    </cfRule>
    <cfRule type="expression" dxfId="1073" priority="764">
      <formula>COUNTIF($AO$15:$AO$64,$B$23)=1</formula>
    </cfRule>
    <cfRule type="expression" dxfId="1072" priority="765">
      <formula>COUNTIF(祝日リスト,$B23)=1</formula>
    </cfRule>
    <cfRule type="expression" dxfId="1071" priority="766">
      <formula>COUNTIF(祝日リスト,$B23)=1</formula>
    </cfRule>
    <cfRule type="expression" priority="767">
      <formula>COUNTIF(祝日リスト,$B23)=1</formula>
    </cfRule>
  </conditionalFormatting>
  <conditionalFormatting sqref="AK21 AK29 AK37 AK45 AK53 AK69 AK77 AK93 AK101 AK109">
    <cfRule type="expression" dxfId="1070" priority="893">
      <formula>COUNTIF($AO$15:$AO$59,$B$23)=1</formula>
    </cfRule>
    <cfRule type="expression" priority="894">
      <formula>COUNTIF($AO$15:$AO$64,$B$23)=1</formula>
    </cfRule>
    <cfRule type="expression" dxfId="1069" priority="895">
      <formula>COUNTIF($AO$15:$AO$64,$B$23)=1</formula>
    </cfRule>
    <cfRule type="expression" dxfId="1068" priority="896">
      <formula>COUNTIF(祝日リスト,$B23)=1</formula>
    </cfRule>
    <cfRule type="expression" dxfId="1067" priority="897">
      <formula>COUNTIF(祝日リスト,$B23)=1</formula>
    </cfRule>
    <cfRule type="expression" priority="898">
      <formula>COUNTIF(祝日リスト,$B23)=1</formula>
    </cfRule>
  </conditionalFormatting>
  <conditionalFormatting sqref="B15:AF15 B23:AF23 B31:AF31 B39:AG39 B47:AF47 B55:AF55 B63:AF63 B71:AF71 B79:AF79 B87:AF87 B95:AF95 B103:AF103">
    <cfRule type="expression" dxfId="1066" priority="1">
      <formula>COUNTIF($AO$15:$AO$64,B15)=1</formula>
    </cfRule>
  </conditionalFormatting>
  <conditionalFormatting sqref="B15:AF15 B23:AF23 B31:AF31 B39:AF39 B47:AF47 B55:AF55 B63:AF63 B71:AF71 B79:AF79 B87:AF87 B95:AF95 B103:AF103">
    <cfRule type="expression" dxfId="1065" priority="2">
      <formula>WEEKDAY(A15)=7</formula>
    </cfRule>
    <cfRule type="expression" dxfId="1064" priority="3">
      <formula>WEEKDAY(A15)=6</formula>
    </cfRule>
  </conditionalFormatting>
  <dataValidations count="3">
    <dataValidation type="list" allowBlank="1" showInputMessage="1" showErrorMessage="1" sqref="B20:AF20 B108:AF108 B28:AF28 B36:AF36 B44:AF44 B60:AF60 B68:AF68 B100:AF100 B76:AF76 B84:AF84 B92:AF92 B52:AF52" xr:uid="{00000000-0002-0000-0000-000000000000}">
      <formula1>"○"</formula1>
    </dataValidation>
    <dataValidation type="list" allowBlank="1" showInputMessage="1" showErrorMessage="1" sqref="B21:AF21 B109:AF109 B101:AF101 B29:AF29 B37:AF37 B45:AF45 B61:AF61 B69:AF69 B77:AF77 B85:AF85 B93:AF93 B53:AF53" xr:uid="{00000000-0002-0000-0000-000001000000}">
      <formula1>"●"</formula1>
    </dataValidation>
    <dataValidation type="list" allowBlank="1" showInputMessage="1" showErrorMessage="1" sqref="AL15:AM16 AL23:AM24 AL31:AM32 AL39:AM40 AL47:AM48 AL55:AM56 AL63:AM64 AL71:AM72 AL79:AM80 AL87:AM88 AL95:AM96 AL103:AM104" xr:uid="{00000000-0002-0000-0000-000002000000}">
      <formula1>"1,2,3,4,5,6,7,8,9,10,11,12"</formula1>
    </dataValidation>
  </dataValidations>
  <pageMargins left="0.70866141732283472" right="0.70866141732283472" top="0.74803149606299213" bottom="0.74803149606299213" header="0.31496062992125984" footer="0.31496062992125984"/>
  <pageSetup paperSize="8" scale="69" orientation="landscape" r:id="rId1"/>
  <headerFooter>
    <oddHeader>&amp;L別記様式第１号（第５条関係）</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151"/>
  <sheetViews>
    <sheetView view="pageLayout" zoomScaleNormal="85" zoomScaleSheetLayoutView="85" workbookViewId="0">
      <selection activeCell="C1" sqref="C1:AL2"/>
    </sheetView>
  </sheetViews>
  <sheetFormatPr defaultRowHeight="18.75"/>
  <cols>
    <col min="1" max="32" width="6.375" style="1" customWidth="1"/>
    <col min="33" max="33" width="2.625" style="1" customWidth="1"/>
    <col min="34" max="35" width="7.375" style="1" customWidth="1"/>
    <col min="36" max="36" width="3.375" style="1" customWidth="1"/>
    <col min="37" max="39" width="10.875" style="1" customWidth="1"/>
    <col min="40" max="40" width="4.625" customWidth="1"/>
    <col min="41" max="41" width="27.625" customWidth="1"/>
    <col min="42" max="42" width="27" customWidth="1"/>
    <col min="43" max="43" width="7.125" customWidth="1"/>
    <col min="44" max="71" width="4.625" customWidth="1"/>
  </cols>
  <sheetData>
    <row r="1" spans="1:44" ht="20.100000000000001" customHeight="1">
      <c r="A1" s="2"/>
      <c r="B1" s="3"/>
      <c r="C1" s="162" t="s">
        <v>91</v>
      </c>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4"/>
    </row>
    <row r="2" spans="1:44" ht="20.100000000000001" customHeight="1">
      <c r="A2" s="5"/>
      <c r="B2" s="6"/>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7"/>
    </row>
    <row r="3" spans="1:44" ht="24" customHeight="1">
      <c r="N3" s="79"/>
      <c r="O3" s="79"/>
      <c r="P3" s="79"/>
      <c r="Q3" s="79"/>
      <c r="R3" s="79"/>
      <c r="S3" s="79"/>
      <c r="U3"/>
      <c r="V3"/>
      <c r="W3"/>
      <c r="X3"/>
      <c r="Y3"/>
      <c r="Z3"/>
      <c r="AA3"/>
      <c r="AB3"/>
      <c r="AC3"/>
      <c r="AD3"/>
      <c r="AE3"/>
      <c r="AF3"/>
      <c r="AG3"/>
      <c r="AH3"/>
      <c r="AI3"/>
      <c r="AJ3"/>
      <c r="AK3"/>
      <c r="AL3"/>
      <c r="AM3"/>
    </row>
    <row r="4" spans="1:44" ht="20.100000000000001" customHeight="1">
      <c r="A4" s="164" t="s">
        <v>0</v>
      </c>
      <c r="B4" s="165"/>
      <c r="C4" s="168" t="s">
        <v>1</v>
      </c>
      <c r="D4" s="169"/>
      <c r="E4" s="169"/>
      <c r="F4" s="169"/>
      <c r="G4" s="169"/>
      <c r="H4" s="169"/>
      <c r="I4" s="169"/>
      <c r="J4" s="169"/>
      <c r="K4" s="169"/>
      <c r="L4" s="169"/>
      <c r="M4" s="169"/>
      <c r="N4" s="169"/>
      <c r="O4" s="169"/>
      <c r="P4" s="169"/>
      <c r="Q4" s="170"/>
      <c r="R4" s="9"/>
      <c r="S4" s="229" t="s">
        <v>85</v>
      </c>
      <c r="T4" s="230"/>
      <c r="U4" s="230"/>
      <c r="V4" s="230"/>
      <c r="W4" s="230"/>
      <c r="X4" s="230"/>
      <c r="Y4" s="230"/>
      <c r="Z4" s="230"/>
      <c r="AA4" s="230"/>
      <c r="AB4" s="230"/>
      <c r="AC4" s="230"/>
      <c r="AD4" s="230"/>
      <c r="AE4" s="230"/>
      <c r="AF4" s="231"/>
      <c r="AH4" s="80"/>
      <c r="AI4" s="11"/>
      <c r="AJ4" s="81"/>
      <c r="AK4" s="13" t="s">
        <v>2</v>
      </c>
      <c r="AL4" s="14" t="s">
        <v>3</v>
      </c>
      <c r="AM4" s="189" t="s">
        <v>4</v>
      </c>
    </row>
    <row r="5" spans="1:44" ht="20.100000000000001" customHeight="1">
      <c r="A5" s="166"/>
      <c r="B5" s="167"/>
      <c r="C5" s="171"/>
      <c r="D5" s="172"/>
      <c r="E5" s="172"/>
      <c r="F5" s="172"/>
      <c r="G5" s="172"/>
      <c r="H5" s="172"/>
      <c r="I5" s="172"/>
      <c r="J5" s="172"/>
      <c r="K5" s="172"/>
      <c r="L5" s="172"/>
      <c r="M5" s="172"/>
      <c r="N5" s="172"/>
      <c r="O5" s="172"/>
      <c r="P5" s="172"/>
      <c r="Q5" s="173"/>
      <c r="R5" s="9"/>
      <c r="S5" s="232"/>
      <c r="T5" s="233"/>
      <c r="U5" s="233"/>
      <c r="V5" s="233"/>
      <c r="W5" s="233"/>
      <c r="X5" s="233"/>
      <c r="Y5" s="233"/>
      <c r="Z5" s="233"/>
      <c r="AA5" s="233"/>
      <c r="AB5" s="233"/>
      <c r="AC5" s="233"/>
      <c r="AD5" s="233"/>
      <c r="AE5" s="233"/>
      <c r="AF5" s="234"/>
      <c r="AH5" s="82"/>
      <c r="AI5" s="84"/>
      <c r="AJ5" s="83"/>
      <c r="AK5" s="18" t="s">
        <v>5</v>
      </c>
      <c r="AL5" s="19" t="s">
        <v>6</v>
      </c>
      <c r="AM5" s="190"/>
    </row>
    <row r="6" spans="1:44" ht="20.100000000000001" customHeight="1">
      <c r="A6" s="164" t="s">
        <v>7</v>
      </c>
      <c r="B6" s="165"/>
      <c r="C6" s="191">
        <v>45383</v>
      </c>
      <c r="D6" s="192"/>
      <c r="E6" s="192"/>
      <c r="F6" s="192"/>
      <c r="G6" s="192"/>
      <c r="H6" s="192"/>
      <c r="I6" s="192"/>
      <c r="J6" s="219" t="s">
        <v>8</v>
      </c>
      <c r="K6" s="192">
        <v>45747</v>
      </c>
      <c r="L6" s="192"/>
      <c r="M6" s="192"/>
      <c r="N6" s="192"/>
      <c r="O6" s="192"/>
      <c r="P6" s="192"/>
      <c r="Q6" s="195"/>
      <c r="R6" s="9"/>
      <c r="S6" s="232"/>
      <c r="T6" s="233"/>
      <c r="U6" s="233"/>
      <c r="V6" s="233"/>
      <c r="W6" s="233"/>
      <c r="X6" s="233"/>
      <c r="Y6" s="233"/>
      <c r="Z6" s="233"/>
      <c r="AA6" s="233"/>
      <c r="AB6" s="233"/>
      <c r="AC6" s="233"/>
      <c r="AD6" s="233"/>
      <c r="AE6" s="233"/>
      <c r="AF6" s="234"/>
      <c r="AH6" s="215" t="s">
        <v>9</v>
      </c>
      <c r="AI6" s="216"/>
      <c r="AJ6" s="217"/>
      <c r="AK6" s="20">
        <f>AM17+AM25+AM33+AM41+AM49+AM57+AM65+AM73+AM81+AM89+AM97+AM105</f>
        <v>308</v>
      </c>
      <c r="AL6" s="21">
        <f>AH20+AH28+AH36+AH44+AH52+AH60+AH68+AH76+AH84+AH92+AH100+AH108</f>
        <v>96</v>
      </c>
      <c r="AM6" s="22">
        <f>AL6/AK6</f>
        <v>0.31168831168831168</v>
      </c>
    </row>
    <row r="7" spans="1:44" ht="20.100000000000001" customHeight="1">
      <c r="A7" s="166"/>
      <c r="B7" s="167"/>
      <c r="C7" s="193"/>
      <c r="D7" s="194"/>
      <c r="E7" s="194"/>
      <c r="F7" s="194"/>
      <c r="G7" s="194"/>
      <c r="H7" s="194"/>
      <c r="I7" s="194"/>
      <c r="J7" s="220"/>
      <c r="K7" s="194"/>
      <c r="L7" s="194"/>
      <c r="M7" s="194"/>
      <c r="N7" s="194"/>
      <c r="O7" s="194"/>
      <c r="P7" s="194"/>
      <c r="Q7" s="196"/>
      <c r="R7" s="9"/>
      <c r="S7" s="232"/>
      <c r="T7" s="233"/>
      <c r="U7" s="233"/>
      <c r="V7" s="233"/>
      <c r="W7" s="233"/>
      <c r="X7" s="233"/>
      <c r="Y7" s="233"/>
      <c r="Z7" s="233"/>
      <c r="AA7" s="233"/>
      <c r="AB7" s="233"/>
      <c r="AC7" s="233"/>
      <c r="AD7" s="233"/>
      <c r="AE7" s="233"/>
      <c r="AF7" s="234"/>
      <c r="AH7" s="213" t="s">
        <v>10</v>
      </c>
      <c r="AI7" s="218"/>
      <c r="AJ7" s="214"/>
      <c r="AK7" s="23">
        <f>AM17+AM25+AM33+AM41+AM49+AM57+AM65+AM73+AM81+AM89+AM97+AM105</f>
        <v>308</v>
      </c>
      <c r="AL7" s="24">
        <f>AH21+AH29+AH37+AH45+AH53+AH61+AH69+AH77+AH85+AH93+AH101+AH109</f>
        <v>95</v>
      </c>
      <c r="AM7" s="25">
        <f>AL7/AK7</f>
        <v>0.30844155844155846</v>
      </c>
    </row>
    <row r="8" spans="1:44" ht="7.5" customHeight="1">
      <c r="A8" s="26"/>
      <c r="B8" s="26"/>
      <c r="C8" s="27"/>
      <c r="D8" s="27"/>
      <c r="E8" s="28"/>
      <c r="F8" s="28"/>
      <c r="H8" s="27"/>
      <c r="I8" s="28"/>
      <c r="J8" s="28"/>
      <c r="K8" s="27"/>
      <c r="L8" s="27"/>
      <c r="M8" s="27"/>
      <c r="N8" s="28"/>
      <c r="O8" s="29"/>
      <c r="P8" s="30"/>
      <c r="Q8" s="31"/>
      <c r="R8" s="32"/>
      <c r="S8" s="232"/>
      <c r="T8" s="233"/>
      <c r="U8" s="233"/>
      <c r="V8" s="233"/>
      <c r="W8" s="233"/>
      <c r="X8" s="233"/>
      <c r="Y8" s="233"/>
      <c r="Z8" s="233"/>
      <c r="AA8" s="233"/>
      <c r="AB8" s="233"/>
      <c r="AC8" s="233"/>
      <c r="AD8" s="233"/>
      <c r="AE8" s="233"/>
      <c r="AF8" s="234"/>
      <c r="AH8" s="79"/>
      <c r="AI8" s="79"/>
      <c r="AJ8" s="79"/>
      <c r="AK8" s="79"/>
      <c r="AL8" s="33"/>
      <c r="AM8" s="79"/>
    </row>
    <row r="9" spans="1:44" ht="20.100000000000001" customHeight="1">
      <c r="A9" s="197" t="s">
        <v>11</v>
      </c>
      <c r="B9" s="198"/>
      <c r="C9" s="34"/>
      <c r="E9" s="199" t="s">
        <v>12</v>
      </c>
      <c r="F9" s="200"/>
      <c r="G9" s="35"/>
      <c r="H9" s="35"/>
      <c r="I9" s="199" t="s">
        <v>13</v>
      </c>
      <c r="J9" s="200"/>
      <c r="K9" s="34"/>
      <c r="L9" s="35"/>
      <c r="M9" s="35"/>
      <c r="N9" s="79"/>
      <c r="O9" s="29"/>
      <c r="P9" s="30"/>
      <c r="Q9" s="32"/>
      <c r="R9" s="32"/>
      <c r="S9" s="232"/>
      <c r="T9" s="233"/>
      <c r="U9" s="233"/>
      <c r="V9" s="233"/>
      <c r="W9" s="233"/>
      <c r="X9" s="233"/>
      <c r="Y9" s="233"/>
      <c r="Z9" s="233"/>
      <c r="AA9" s="233"/>
      <c r="AB9" s="233"/>
      <c r="AC9" s="233"/>
      <c r="AD9" s="233"/>
      <c r="AE9" s="233"/>
      <c r="AF9" s="234"/>
      <c r="AH9" s="201"/>
      <c r="AI9" s="202"/>
      <c r="AJ9" s="202"/>
      <c r="AK9" s="203"/>
      <c r="AL9" s="202" t="s">
        <v>77</v>
      </c>
      <c r="AM9" s="203"/>
      <c r="AN9" s="36"/>
    </row>
    <row r="10" spans="1:44" ht="20.100000000000001" customHeight="1">
      <c r="A10" s="213" t="s">
        <v>14</v>
      </c>
      <c r="B10" s="214"/>
      <c r="C10" s="34"/>
      <c r="D10" s="79"/>
      <c r="E10" s="213" t="s">
        <v>5</v>
      </c>
      <c r="F10" s="214"/>
      <c r="G10" s="35"/>
      <c r="H10" s="35"/>
      <c r="I10" s="213" t="s">
        <v>15</v>
      </c>
      <c r="J10" s="214"/>
      <c r="K10" s="34"/>
      <c r="L10" s="35"/>
      <c r="M10" s="35"/>
      <c r="N10" s="79"/>
      <c r="O10" s="29"/>
      <c r="P10" s="29"/>
      <c r="Q10" s="32"/>
      <c r="R10" s="32"/>
      <c r="S10" s="232"/>
      <c r="T10" s="233"/>
      <c r="U10" s="233"/>
      <c r="V10" s="233"/>
      <c r="W10" s="233"/>
      <c r="X10" s="233"/>
      <c r="Y10" s="233"/>
      <c r="Z10" s="233"/>
      <c r="AA10" s="233"/>
      <c r="AB10" s="233"/>
      <c r="AC10" s="233"/>
      <c r="AD10" s="233"/>
      <c r="AE10" s="233"/>
      <c r="AF10" s="234"/>
      <c r="AH10" s="204"/>
      <c r="AI10" s="205"/>
      <c r="AJ10" s="205"/>
      <c r="AK10" s="206"/>
      <c r="AL10" s="205"/>
      <c r="AM10" s="206"/>
      <c r="AO10" s="37"/>
      <c r="AP10" s="37" t="s">
        <v>16</v>
      </c>
    </row>
    <row r="11" spans="1:44" ht="20.100000000000001" customHeight="1">
      <c r="A11" s="146">
        <f>AI109</f>
        <v>95</v>
      </c>
      <c r="B11" s="147"/>
      <c r="C11" s="34"/>
      <c r="D11" s="79"/>
      <c r="E11" s="146">
        <f>AK6</f>
        <v>308</v>
      </c>
      <c r="F11" s="147"/>
      <c r="G11" s="35"/>
      <c r="H11" s="35"/>
      <c r="I11" s="152">
        <f>ROUNDDOWN(A11/E11*100,2)</f>
        <v>30.84</v>
      </c>
      <c r="J11" s="153"/>
      <c r="K11" s="38" t="s">
        <v>17</v>
      </c>
      <c r="L11" s="39">
        <v>28.5</v>
      </c>
      <c r="M11" s="40" t="s">
        <v>18</v>
      </c>
      <c r="N11" s="41" t="s">
        <v>19</v>
      </c>
      <c r="O11" s="41"/>
      <c r="P11" s="42"/>
      <c r="Q11" s="32"/>
      <c r="R11" s="32"/>
      <c r="S11" s="232"/>
      <c r="T11" s="233"/>
      <c r="U11" s="233"/>
      <c r="V11" s="233"/>
      <c r="W11" s="233"/>
      <c r="X11" s="233"/>
      <c r="Y11" s="233"/>
      <c r="Z11" s="233"/>
      <c r="AA11" s="233"/>
      <c r="AB11" s="233"/>
      <c r="AC11" s="233"/>
      <c r="AD11" s="233"/>
      <c r="AE11" s="233"/>
      <c r="AF11" s="234"/>
      <c r="AH11" s="221" t="s">
        <v>20</v>
      </c>
      <c r="AI11" s="222"/>
      <c r="AJ11" s="222"/>
      <c r="AK11" s="223"/>
      <c r="AL11" s="185">
        <f>AP11-AL7</f>
        <v>-7</v>
      </c>
      <c r="AM11" s="186"/>
      <c r="AO11" s="43" t="s">
        <v>21</v>
      </c>
      <c r="AP11" s="43">
        <f>ROUNDUP(AK6*0.285,0)</f>
        <v>88</v>
      </c>
    </row>
    <row r="12" spans="1:44" ht="20.100000000000001" customHeight="1">
      <c r="A12" s="148"/>
      <c r="B12" s="149"/>
      <c r="C12" s="224" t="s">
        <v>22</v>
      </c>
      <c r="D12" s="224"/>
      <c r="E12" s="148"/>
      <c r="F12" s="149"/>
      <c r="G12" s="225" t="s">
        <v>23</v>
      </c>
      <c r="H12" s="224"/>
      <c r="I12" s="154"/>
      <c r="J12" s="155"/>
      <c r="K12" s="38" t="s">
        <v>17</v>
      </c>
      <c r="L12" s="39">
        <v>25</v>
      </c>
      <c r="M12" s="40" t="s">
        <v>18</v>
      </c>
      <c r="N12" s="41" t="s">
        <v>24</v>
      </c>
      <c r="O12" s="41"/>
      <c r="P12" s="42"/>
      <c r="Q12" s="32"/>
      <c r="R12" s="32"/>
      <c r="S12" s="232"/>
      <c r="T12" s="233"/>
      <c r="U12" s="233"/>
      <c r="V12" s="233"/>
      <c r="W12" s="233"/>
      <c r="X12" s="233"/>
      <c r="Y12" s="233"/>
      <c r="Z12" s="233"/>
      <c r="AA12" s="233"/>
      <c r="AB12" s="233"/>
      <c r="AC12" s="233"/>
      <c r="AD12" s="233"/>
      <c r="AE12" s="233"/>
      <c r="AF12" s="234"/>
      <c r="AH12" s="226" t="s">
        <v>25</v>
      </c>
      <c r="AI12" s="227"/>
      <c r="AJ12" s="227"/>
      <c r="AK12" s="228"/>
      <c r="AL12" s="187">
        <f>AP12-AL7</f>
        <v>-18</v>
      </c>
      <c r="AM12" s="188"/>
      <c r="AO12" s="43" t="s">
        <v>26</v>
      </c>
      <c r="AP12" s="43">
        <f>ROUNDUP(AK6*0.25,0)</f>
        <v>77</v>
      </c>
    </row>
    <row r="13" spans="1:44" ht="20.100000000000001" customHeight="1">
      <c r="A13" s="150"/>
      <c r="B13" s="151"/>
      <c r="C13" s="35"/>
      <c r="D13" s="79"/>
      <c r="E13" s="150"/>
      <c r="F13" s="151"/>
      <c r="G13" s="35"/>
      <c r="H13" s="35"/>
      <c r="I13" s="156"/>
      <c r="J13" s="157"/>
      <c r="K13" s="38" t="s">
        <v>17</v>
      </c>
      <c r="L13" s="39">
        <v>21.4</v>
      </c>
      <c r="M13" s="40" t="s">
        <v>18</v>
      </c>
      <c r="N13" s="41" t="s">
        <v>27</v>
      </c>
      <c r="O13" s="41"/>
      <c r="P13" s="42"/>
      <c r="Q13" s="32"/>
      <c r="R13" s="32"/>
      <c r="S13" s="235"/>
      <c r="T13" s="236"/>
      <c r="U13" s="236"/>
      <c r="V13" s="236"/>
      <c r="W13" s="236"/>
      <c r="X13" s="236"/>
      <c r="Y13" s="236"/>
      <c r="Z13" s="236"/>
      <c r="AA13" s="236"/>
      <c r="AB13" s="236"/>
      <c r="AC13" s="236"/>
      <c r="AD13" s="236"/>
      <c r="AE13" s="236"/>
      <c r="AF13" s="237"/>
      <c r="AH13" s="158" t="s">
        <v>28</v>
      </c>
      <c r="AI13" s="159"/>
      <c r="AJ13" s="159"/>
      <c r="AK13" s="160"/>
      <c r="AL13" s="183">
        <f>AP13-AL7</f>
        <v>-29</v>
      </c>
      <c r="AM13" s="184"/>
      <c r="AO13" s="43" t="s">
        <v>29</v>
      </c>
      <c r="AP13" s="43">
        <f>ROUNDUP(AK6*0.214,0)</f>
        <v>66</v>
      </c>
    </row>
    <row r="14" spans="1:44" ht="11.25" customHeight="1">
      <c r="C14" s="79"/>
      <c r="D14" s="79"/>
      <c r="T14" s="1" t="s">
        <v>30</v>
      </c>
      <c r="AK14" s="79"/>
      <c r="AL14" s="79"/>
    </row>
    <row r="15" spans="1:44" ht="20.100000000000001" customHeight="1">
      <c r="A15" s="44" t="s">
        <v>31</v>
      </c>
      <c r="B15" s="77">
        <f>DATE(AK15,AL15,1)</f>
        <v>45383</v>
      </c>
      <c r="C15" s="46">
        <f t="shared" ref="C15:AE15" si="0">B15+1</f>
        <v>45384</v>
      </c>
      <c r="D15" s="46">
        <f t="shared" si="0"/>
        <v>45385</v>
      </c>
      <c r="E15" s="46">
        <f t="shared" si="0"/>
        <v>45386</v>
      </c>
      <c r="F15" s="46">
        <f t="shared" si="0"/>
        <v>45387</v>
      </c>
      <c r="G15" s="46">
        <f t="shared" si="0"/>
        <v>45388</v>
      </c>
      <c r="H15" s="46">
        <f t="shared" si="0"/>
        <v>45389</v>
      </c>
      <c r="I15" s="46">
        <f t="shared" si="0"/>
        <v>45390</v>
      </c>
      <c r="J15" s="46">
        <f t="shared" si="0"/>
        <v>45391</v>
      </c>
      <c r="K15" s="46">
        <f t="shared" si="0"/>
        <v>45392</v>
      </c>
      <c r="L15" s="76">
        <f t="shared" si="0"/>
        <v>45393</v>
      </c>
      <c r="M15" s="46">
        <f t="shared" si="0"/>
        <v>45394</v>
      </c>
      <c r="N15" s="46">
        <f t="shared" si="0"/>
        <v>45395</v>
      </c>
      <c r="O15" s="46">
        <f t="shared" si="0"/>
        <v>45396</v>
      </c>
      <c r="P15" s="46">
        <f t="shared" si="0"/>
        <v>45397</v>
      </c>
      <c r="Q15" s="46">
        <f t="shared" si="0"/>
        <v>45398</v>
      </c>
      <c r="R15" s="76">
        <f t="shared" si="0"/>
        <v>45399</v>
      </c>
      <c r="S15" s="46">
        <f t="shared" si="0"/>
        <v>45400</v>
      </c>
      <c r="T15" s="46">
        <f t="shared" si="0"/>
        <v>45401</v>
      </c>
      <c r="U15" s="46">
        <f t="shared" si="0"/>
        <v>45402</v>
      </c>
      <c r="V15" s="46">
        <f t="shared" si="0"/>
        <v>45403</v>
      </c>
      <c r="W15" s="46">
        <f t="shared" si="0"/>
        <v>45404</v>
      </c>
      <c r="X15" s="46">
        <f t="shared" si="0"/>
        <v>45405</v>
      </c>
      <c r="Y15" s="46">
        <f t="shared" si="0"/>
        <v>45406</v>
      </c>
      <c r="Z15" s="46">
        <f t="shared" si="0"/>
        <v>45407</v>
      </c>
      <c r="AA15" s="46">
        <f t="shared" si="0"/>
        <v>45408</v>
      </c>
      <c r="AB15" s="46">
        <f t="shared" si="0"/>
        <v>45409</v>
      </c>
      <c r="AC15" s="46">
        <f t="shared" si="0"/>
        <v>45410</v>
      </c>
      <c r="AD15" s="46">
        <f t="shared" si="0"/>
        <v>45411</v>
      </c>
      <c r="AE15" s="46">
        <f t="shared" si="0"/>
        <v>45412</v>
      </c>
      <c r="AF15" s="65"/>
      <c r="AG15" s="47"/>
      <c r="AH15" s="117" t="s">
        <v>32</v>
      </c>
      <c r="AI15" s="117" t="s">
        <v>33</v>
      </c>
      <c r="AJ15" s="47"/>
      <c r="AK15" s="120">
        <v>2024</v>
      </c>
      <c r="AL15" s="122">
        <v>4</v>
      </c>
      <c r="AM15" s="123"/>
      <c r="AN15" s="48"/>
      <c r="AO15" s="49">
        <v>45045</v>
      </c>
      <c r="AP15" s="50" t="s">
        <v>34</v>
      </c>
      <c r="AQ15" s="50" t="s">
        <v>35</v>
      </c>
      <c r="AR15" s="48"/>
    </row>
    <row r="16" spans="1:44" ht="20.100000000000001" customHeight="1">
      <c r="A16" s="51" t="s">
        <v>36</v>
      </c>
      <c r="B16" s="78" t="str">
        <f>TEXT(WEEKDAY(B15),"aaa")</f>
        <v>月</v>
      </c>
      <c r="C16" s="53" t="str">
        <f t="shared" ref="C16:AE16" si="1">TEXT(WEEKDAY(C15),"aaa")</f>
        <v>火</v>
      </c>
      <c r="D16" s="53" t="str">
        <f t="shared" si="1"/>
        <v>水</v>
      </c>
      <c r="E16" s="53" t="str">
        <f t="shared" si="1"/>
        <v>木</v>
      </c>
      <c r="F16" s="53" t="str">
        <f t="shared" si="1"/>
        <v>金</v>
      </c>
      <c r="G16" s="53" t="str">
        <f t="shared" si="1"/>
        <v>土</v>
      </c>
      <c r="H16" s="53" t="str">
        <f t="shared" si="1"/>
        <v>日</v>
      </c>
      <c r="I16" s="53" t="str">
        <f t="shared" si="1"/>
        <v>月</v>
      </c>
      <c r="J16" s="53" t="str">
        <f t="shared" si="1"/>
        <v>火</v>
      </c>
      <c r="K16" s="53" t="str">
        <f t="shared" si="1"/>
        <v>水</v>
      </c>
      <c r="L16" s="53" t="str">
        <f t="shared" si="1"/>
        <v>木</v>
      </c>
      <c r="M16" s="53" t="str">
        <f t="shared" si="1"/>
        <v>金</v>
      </c>
      <c r="N16" s="53" t="str">
        <f t="shared" si="1"/>
        <v>土</v>
      </c>
      <c r="O16" s="53" t="str">
        <f t="shared" si="1"/>
        <v>日</v>
      </c>
      <c r="P16" s="53" t="str">
        <f t="shared" si="1"/>
        <v>月</v>
      </c>
      <c r="Q16" s="53" t="str">
        <f t="shared" si="1"/>
        <v>火</v>
      </c>
      <c r="R16" s="53" t="str">
        <f t="shared" si="1"/>
        <v>水</v>
      </c>
      <c r="S16" s="53" t="str">
        <f t="shared" si="1"/>
        <v>木</v>
      </c>
      <c r="T16" s="53" t="str">
        <f t="shared" si="1"/>
        <v>金</v>
      </c>
      <c r="U16" s="53" t="str">
        <f t="shared" si="1"/>
        <v>土</v>
      </c>
      <c r="V16" s="53" t="str">
        <f t="shared" si="1"/>
        <v>日</v>
      </c>
      <c r="W16" s="53" t="str">
        <f t="shared" si="1"/>
        <v>月</v>
      </c>
      <c r="X16" s="53" t="str">
        <f t="shared" si="1"/>
        <v>火</v>
      </c>
      <c r="Y16" s="53" t="str">
        <f t="shared" si="1"/>
        <v>水</v>
      </c>
      <c r="Z16" s="53" t="str">
        <f t="shared" si="1"/>
        <v>木</v>
      </c>
      <c r="AA16" s="53" t="str">
        <f t="shared" si="1"/>
        <v>金</v>
      </c>
      <c r="AB16" s="53" t="str">
        <f t="shared" si="1"/>
        <v>土</v>
      </c>
      <c r="AC16" s="53" t="str">
        <f t="shared" si="1"/>
        <v>日</v>
      </c>
      <c r="AD16" s="53" t="str">
        <f t="shared" si="1"/>
        <v>月</v>
      </c>
      <c r="AE16" s="53" t="str">
        <f t="shared" si="1"/>
        <v>火</v>
      </c>
      <c r="AF16" s="54"/>
      <c r="AG16" s="47"/>
      <c r="AH16" s="118"/>
      <c r="AI16" s="118"/>
      <c r="AJ16" s="47"/>
      <c r="AK16" s="121"/>
      <c r="AL16" s="124"/>
      <c r="AM16" s="125"/>
      <c r="AO16" s="49">
        <v>45049</v>
      </c>
      <c r="AP16" s="50" t="s">
        <v>37</v>
      </c>
      <c r="AQ16" s="50" t="s">
        <v>38</v>
      </c>
    </row>
    <row r="17" spans="1:43" ht="27.95" customHeight="1">
      <c r="A17" s="126" t="s">
        <v>84</v>
      </c>
      <c r="B17" s="207"/>
      <c r="C17" s="210"/>
      <c r="D17" s="132"/>
      <c r="E17" s="132"/>
      <c r="F17" s="132"/>
      <c r="G17" s="132"/>
      <c r="H17" s="132"/>
      <c r="I17" s="132"/>
      <c r="J17" s="132"/>
      <c r="K17" s="132"/>
      <c r="L17" s="132"/>
      <c r="M17" s="132" t="s">
        <v>78</v>
      </c>
      <c r="N17" s="132"/>
      <c r="O17" s="132"/>
      <c r="P17" s="132"/>
      <c r="Q17" s="132"/>
      <c r="R17" s="132"/>
      <c r="S17" s="132"/>
      <c r="T17" s="132"/>
      <c r="U17" s="132"/>
      <c r="V17" s="132"/>
      <c r="W17" s="132"/>
      <c r="X17" s="132"/>
      <c r="Y17" s="132"/>
      <c r="Z17" s="132"/>
      <c r="AA17" s="132"/>
      <c r="AB17" s="132"/>
      <c r="AC17" s="132"/>
      <c r="AD17" s="132"/>
      <c r="AE17" s="132"/>
      <c r="AF17" s="135"/>
      <c r="AG17" s="47"/>
      <c r="AH17" s="118"/>
      <c r="AI17" s="118"/>
      <c r="AJ17" s="47"/>
      <c r="AK17" s="111" t="s">
        <v>40</v>
      </c>
      <c r="AL17" s="161"/>
      <c r="AM17" s="75">
        <f>COUNTA(M15:AF15)</f>
        <v>19</v>
      </c>
      <c r="AO17" s="49">
        <v>45050</v>
      </c>
      <c r="AP17" s="50" t="s">
        <v>41</v>
      </c>
      <c r="AQ17" s="50" t="s">
        <v>42</v>
      </c>
    </row>
    <row r="18" spans="1:43" ht="27.95" customHeight="1">
      <c r="A18" s="127"/>
      <c r="B18" s="208"/>
      <c r="C18" s="211"/>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6"/>
      <c r="AG18" s="47"/>
      <c r="AH18" s="118"/>
      <c r="AI18" s="118"/>
      <c r="AJ18" s="47"/>
      <c r="AK18" s="142" t="s">
        <v>43</v>
      </c>
      <c r="AL18" s="145"/>
      <c r="AM18" s="55">
        <v>6</v>
      </c>
      <c r="AO18" s="49"/>
      <c r="AP18" s="50"/>
      <c r="AQ18" s="50"/>
    </row>
    <row r="19" spans="1:43" ht="27.95" customHeight="1">
      <c r="A19" s="127"/>
      <c r="B19" s="209"/>
      <c r="C19" s="212"/>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7"/>
      <c r="AG19" s="47"/>
      <c r="AH19" s="119"/>
      <c r="AI19" s="119"/>
      <c r="AJ19" s="47"/>
      <c r="AK19" s="142" t="s">
        <v>44</v>
      </c>
      <c r="AL19" s="145"/>
      <c r="AM19" s="96">
        <f>AH21</f>
        <v>6</v>
      </c>
      <c r="AO19" s="49"/>
      <c r="AP19" s="50"/>
      <c r="AQ19" s="50"/>
    </row>
    <row r="20" spans="1:43" ht="27.95" customHeight="1">
      <c r="A20" s="56" t="s">
        <v>9</v>
      </c>
      <c r="B20" s="57"/>
      <c r="C20" s="57"/>
      <c r="D20" s="57"/>
      <c r="E20" s="57"/>
      <c r="F20" s="57"/>
      <c r="G20" s="57"/>
      <c r="H20" s="57"/>
      <c r="I20" s="57"/>
      <c r="J20" s="57"/>
      <c r="K20" s="57"/>
      <c r="L20" s="57"/>
      <c r="M20" s="57" t="s">
        <v>87</v>
      </c>
      <c r="N20" s="57" t="s">
        <v>80</v>
      </c>
      <c r="O20" s="57" t="s">
        <v>80</v>
      </c>
      <c r="P20" s="57" t="s">
        <v>87</v>
      </c>
      <c r="Q20" s="57" t="s">
        <v>87</v>
      </c>
      <c r="R20" s="57" t="s">
        <v>87</v>
      </c>
      <c r="S20" s="57" t="s">
        <v>87</v>
      </c>
      <c r="T20" s="57" t="s">
        <v>87</v>
      </c>
      <c r="U20" s="57" t="s">
        <v>80</v>
      </c>
      <c r="V20" s="57" t="s">
        <v>80</v>
      </c>
      <c r="W20" s="57" t="s">
        <v>87</v>
      </c>
      <c r="X20" s="57" t="s">
        <v>87</v>
      </c>
      <c r="Y20" s="57" t="s">
        <v>87</v>
      </c>
      <c r="Z20" s="57" t="s">
        <v>87</v>
      </c>
      <c r="AA20" s="57" t="s">
        <v>87</v>
      </c>
      <c r="AB20" s="57" t="s">
        <v>80</v>
      </c>
      <c r="AC20" s="57" t="s">
        <v>80</v>
      </c>
      <c r="AD20" s="57" t="s">
        <v>79</v>
      </c>
      <c r="AE20" s="57" t="s">
        <v>87</v>
      </c>
      <c r="AF20" s="74"/>
      <c r="AG20" s="47"/>
      <c r="AH20" s="58">
        <f>COUNTIF(B20:AF20,"●")</f>
        <v>6</v>
      </c>
      <c r="AI20" s="58">
        <f>AH20</f>
        <v>6</v>
      </c>
      <c r="AJ20" s="47"/>
      <c r="AK20" s="142" t="s">
        <v>45</v>
      </c>
      <c r="AL20" s="145"/>
      <c r="AM20" s="59">
        <f>AM18/AM17</f>
        <v>0.31578947368421051</v>
      </c>
      <c r="AN20" s="36"/>
      <c r="AO20" s="49">
        <v>45051</v>
      </c>
      <c r="AP20" s="50" t="s">
        <v>46</v>
      </c>
      <c r="AQ20" s="50" t="s">
        <v>47</v>
      </c>
    </row>
    <row r="21" spans="1:43" ht="27.95" customHeight="1">
      <c r="A21" s="60" t="s">
        <v>10</v>
      </c>
      <c r="B21" s="61"/>
      <c r="C21" s="61"/>
      <c r="D21" s="61"/>
      <c r="E21" s="61"/>
      <c r="F21" s="61"/>
      <c r="G21" s="61"/>
      <c r="H21" s="61"/>
      <c r="I21" s="61"/>
      <c r="J21" s="61"/>
      <c r="K21" s="61"/>
      <c r="L21" s="61"/>
      <c r="M21" s="61" t="s">
        <v>87</v>
      </c>
      <c r="N21" s="61" t="s">
        <v>80</v>
      </c>
      <c r="O21" s="61" t="s">
        <v>80</v>
      </c>
      <c r="P21" s="61" t="s">
        <v>87</v>
      </c>
      <c r="Q21" s="61" t="s">
        <v>87</v>
      </c>
      <c r="R21" s="61" t="s">
        <v>87</v>
      </c>
      <c r="S21" s="61" t="s">
        <v>87</v>
      </c>
      <c r="T21" s="61" t="s">
        <v>87</v>
      </c>
      <c r="U21" s="61" t="s">
        <v>80</v>
      </c>
      <c r="V21" s="61" t="s">
        <v>80</v>
      </c>
      <c r="W21" s="61" t="s">
        <v>87</v>
      </c>
      <c r="X21" s="61" t="s">
        <v>87</v>
      </c>
      <c r="Y21" s="61" t="s">
        <v>87</v>
      </c>
      <c r="Z21" s="61" t="s">
        <v>87</v>
      </c>
      <c r="AA21" s="61" t="s">
        <v>87</v>
      </c>
      <c r="AB21" s="61" t="s">
        <v>80</v>
      </c>
      <c r="AC21" s="61" t="s">
        <v>80</v>
      </c>
      <c r="AD21" s="61" t="s">
        <v>87</v>
      </c>
      <c r="AE21" s="61" t="s">
        <v>87</v>
      </c>
      <c r="AF21" s="62"/>
      <c r="AG21" s="47"/>
      <c r="AH21" s="95">
        <f>COUNTIF(B21:AF21,"●")+COUNTIF(B21:AF21,"▲")+COUNTIF(B21:AF21,"■")</f>
        <v>6</v>
      </c>
      <c r="AI21" s="58">
        <f>AH21</f>
        <v>6</v>
      </c>
      <c r="AJ21" s="47"/>
      <c r="AK21" s="115" t="s">
        <v>48</v>
      </c>
      <c r="AL21" s="144"/>
      <c r="AM21" s="63">
        <f>AM19/AM17</f>
        <v>0.31578947368421051</v>
      </c>
      <c r="AO21" s="49">
        <v>45124</v>
      </c>
      <c r="AP21" s="50" t="s">
        <v>49</v>
      </c>
      <c r="AQ21" s="50" t="s">
        <v>50</v>
      </c>
    </row>
    <row r="22" spans="1:43" ht="20.100000000000001" customHeight="1">
      <c r="A22" s="79"/>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64"/>
      <c r="AK22" s="47"/>
      <c r="AL22" s="47"/>
      <c r="AM22" s="47"/>
      <c r="AO22" s="49">
        <v>45149</v>
      </c>
      <c r="AP22" s="50" t="s">
        <v>51</v>
      </c>
      <c r="AQ22" s="50" t="s">
        <v>47</v>
      </c>
    </row>
    <row r="23" spans="1:43" ht="20.100000000000001" customHeight="1">
      <c r="A23" s="44" t="s">
        <v>31</v>
      </c>
      <c r="B23" s="77">
        <f>DATE(AK23,AL23,1)</f>
        <v>45413</v>
      </c>
      <c r="C23" s="46">
        <f>B23+1</f>
        <v>45414</v>
      </c>
      <c r="D23" s="46">
        <f t="shared" ref="D23:AF23" si="2">C23+1</f>
        <v>45415</v>
      </c>
      <c r="E23" s="46">
        <f t="shared" si="2"/>
        <v>45416</v>
      </c>
      <c r="F23" s="46">
        <f t="shared" si="2"/>
        <v>45417</v>
      </c>
      <c r="G23" s="46">
        <f t="shared" si="2"/>
        <v>45418</v>
      </c>
      <c r="H23" s="46">
        <f t="shared" si="2"/>
        <v>45419</v>
      </c>
      <c r="I23" s="46">
        <f t="shared" si="2"/>
        <v>45420</v>
      </c>
      <c r="J23" s="46">
        <f t="shared" si="2"/>
        <v>45421</v>
      </c>
      <c r="K23" s="46">
        <f t="shared" si="2"/>
        <v>45422</v>
      </c>
      <c r="L23" s="76">
        <f>K23+1</f>
        <v>45423</v>
      </c>
      <c r="M23" s="46">
        <f t="shared" si="2"/>
        <v>45424</v>
      </c>
      <c r="N23" s="46">
        <f t="shared" si="2"/>
        <v>45425</v>
      </c>
      <c r="O23" s="46">
        <f t="shared" si="2"/>
        <v>45426</v>
      </c>
      <c r="P23" s="46">
        <f t="shared" si="2"/>
        <v>45427</v>
      </c>
      <c r="Q23" s="46">
        <f t="shared" si="2"/>
        <v>45428</v>
      </c>
      <c r="R23" s="46">
        <f t="shared" si="2"/>
        <v>45429</v>
      </c>
      <c r="S23" s="46">
        <f t="shared" si="2"/>
        <v>45430</v>
      </c>
      <c r="T23" s="46">
        <f t="shared" si="2"/>
        <v>45431</v>
      </c>
      <c r="U23" s="46">
        <f t="shared" si="2"/>
        <v>45432</v>
      </c>
      <c r="V23" s="46">
        <f t="shared" si="2"/>
        <v>45433</v>
      </c>
      <c r="W23" s="46">
        <f t="shared" si="2"/>
        <v>45434</v>
      </c>
      <c r="X23" s="46">
        <f t="shared" si="2"/>
        <v>45435</v>
      </c>
      <c r="Y23" s="46">
        <f t="shared" si="2"/>
        <v>45436</v>
      </c>
      <c r="Z23" s="46">
        <f t="shared" si="2"/>
        <v>45437</v>
      </c>
      <c r="AA23" s="46">
        <f>Z23+1</f>
        <v>45438</v>
      </c>
      <c r="AB23" s="46">
        <f t="shared" si="2"/>
        <v>45439</v>
      </c>
      <c r="AC23" s="46">
        <f t="shared" si="2"/>
        <v>45440</v>
      </c>
      <c r="AD23" s="46">
        <f t="shared" si="2"/>
        <v>45441</v>
      </c>
      <c r="AE23" s="46">
        <f t="shared" si="2"/>
        <v>45442</v>
      </c>
      <c r="AF23" s="65">
        <f t="shared" si="2"/>
        <v>45443</v>
      </c>
      <c r="AG23" s="64"/>
      <c r="AH23" s="117" t="s">
        <v>32</v>
      </c>
      <c r="AI23" s="117" t="s">
        <v>33</v>
      </c>
      <c r="AJ23" s="47"/>
      <c r="AK23" s="120">
        <v>2024</v>
      </c>
      <c r="AL23" s="122">
        <v>5</v>
      </c>
      <c r="AM23" s="123"/>
      <c r="AO23" s="49">
        <v>45187</v>
      </c>
      <c r="AP23" s="50" t="s">
        <v>52</v>
      </c>
      <c r="AQ23" s="50" t="s">
        <v>50</v>
      </c>
    </row>
    <row r="24" spans="1:43" ht="20.100000000000001" customHeight="1">
      <c r="A24" s="51" t="s">
        <v>36</v>
      </c>
      <c r="B24" s="78" t="str">
        <f>TEXT(WEEKDAY(B23),"aaa")</f>
        <v>水</v>
      </c>
      <c r="C24" s="53" t="str">
        <f t="shared" ref="C24:AF24" si="3">TEXT(WEEKDAY(C23),"aaa")</f>
        <v>木</v>
      </c>
      <c r="D24" s="53" t="str">
        <f t="shared" si="3"/>
        <v>金</v>
      </c>
      <c r="E24" s="53" t="str">
        <f t="shared" si="3"/>
        <v>土</v>
      </c>
      <c r="F24" s="53" t="str">
        <f t="shared" si="3"/>
        <v>日</v>
      </c>
      <c r="G24" s="53" t="str">
        <f t="shared" si="3"/>
        <v>月</v>
      </c>
      <c r="H24" s="53" t="str">
        <f t="shared" si="3"/>
        <v>火</v>
      </c>
      <c r="I24" s="53" t="str">
        <f t="shared" si="3"/>
        <v>水</v>
      </c>
      <c r="J24" s="53" t="str">
        <f t="shared" si="3"/>
        <v>木</v>
      </c>
      <c r="K24" s="53" t="str">
        <f t="shared" si="3"/>
        <v>金</v>
      </c>
      <c r="L24" s="53" t="str">
        <f t="shared" si="3"/>
        <v>土</v>
      </c>
      <c r="M24" s="53" t="str">
        <f t="shared" si="3"/>
        <v>日</v>
      </c>
      <c r="N24" s="53" t="str">
        <f t="shared" si="3"/>
        <v>月</v>
      </c>
      <c r="O24" s="53" t="str">
        <f t="shared" si="3"/>
        <v>火</v>
      </c>
      <c r="P24" s="53" t="str">
        <f t="shared" si="3"/>
        <v>水</v>
      </c>
      <c r="Q24" s="53" t="str">
        <f t="shared" si="3"/>
        <v>木</v>
      </c>
      <c r="R24" s="53" t="str">
        <f t="shared" si="3"/>
        <v>金</v>
      </c>
      <c r="S24" s="53" t="str">
        <f t="shared" si="3"/>
        <v>土</v>
      </c>
      <c r="T24" s="53" t="str">
        <f t="shared" si="3"/>
        <v>日</v>
      </c>
      <c r="U24" s="53" t="str">
        <f t="shared" si="3"/>
        <v>月</v>
      </c>
      <c r="V24" s="53" t="str">
        <f t="shared" si="3"/>
        <v>火</v>
      </c>
      <c r="W24" s="53" t="str">
        <f t="shared" si="3"/>
        <v>水</v>
      </c>
      <c r="X24" s="53" t="str">
        <f t="shared" si="3"/>
        <v>木</v>
      </c>
      <c r="Y24" s="53" t="str">
        <f t="shared" si="3"/>
        <v>金</v>
      </c>
      <c r="Z24" s="53" t="str">
        <f t="shared" si="3"/>
        <v>土</v>
      </c>
      <c r="AA24" s="53" t="str">
        <f t="shared" si="3"/>
        <v>日</v>
      </c>
      <c r="AB24" s="53" t="str">
        <f t="shared" si="3"/>
        <v>月</v>
      </c>
      <c r="AC24" s="53" t="str">
        <f t="shared" si="3"/>
        <v>火</v>
      </c>
      <c r="AD24" s="53" t="str">
        <f t="shared" si="3"/>
        <v>水</v>
      </c>
      <c r="AE24" s="53" t="str">
        <f t="shared" si="3"/>
        <v>木</v>
      </c>
      <c r="AF24" s="54" t="str">
        <f t="shared" si="3"/>
        <v>金</v>
      </c>
      <c r="AG24" s="47"/>
      <c r="AH24" s="118"/>
      <c r="AI24" s="118"/>
      <c r="AJ24" s="47"/>
      <c r="AK24" s="121"/>
      <c r="AL24" s="124"/>
      <c r="AM24" s="125"/>
      <c r="AO24" s="49">
        <v>45192</v>
      </c>
      <c r="AP24" s="50" t="s">
        <v>53</v>
      </c>
      <c r="AQ24" s="50" t="s">
        <v>35</v>
      </c>
    </row>
    <row r="25" spans="1:43" ht="27.95" customHeight="1">
      <c r="A25" s="126" t="s">
        <v>84</v>
      </c>
      <c r="B25" s="138"/>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5"/>
      <c r="AG25" s="47"/>
      <c r="AH25" s="118"/>
      <c r="AI25" s="118"/>
      <c r="AJ25" s="47"/>
      <c r="AK25" s="111" t="s">
        <v>40</v>
      </c>
      <c r="AL25" s="112"/>
      <c r="AM25" s="75">
        <f>COUNTA(B23:AF23)</f>
        <v>31</v>
      </c>
      <c r="AO25" s="49">
        <v>45208</v>
      </c>
      <c r="AP25" s="50" t="s">
        <v>54</v>
      </c>
      <c r="AQ25" s="50" t="s">
        <v>50</v>
      </c>
    </row>
    <row r="26" spans="1:43" ht="27.95" customHeight="1">
      <c r="A26" s="127"/>
      <c r="B26" s="139"/>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6"/>
      <c r="AG26" s="47"/>
      <c r="AH26" s="118"/>
      <c r="AI26" s="118"/>
      <c r="AJ26" s="47"/>
      <c r="AK26" s="142" t="s">
        <v>43</v>
      </c>
      <c r="AL26" s="143"/>
      <c r="AM26" s="55">
        <v>10</v>
      </c>
      <c r="AO26" s="49">
        <v>45233</v>
      </c>
      <c r="AP26" s="50" t="s">
        <v>55</v>
      </c>
      <c r="AQ26" s="50" t="s">
        <v>47</v>
      </c>
    </row>
    <row r="27" spans="1:43" ht="27.95" customHeight="1">
      <c r="A27" s="127"/>
      <c r="B27" s="140"/>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7"/>
      <c r="AG27" s="47"/>
      <c r="AH27" s="119"/>
      <c r="AI27" s="119"/>
      <c r="AJ27" s="47"/>
      <c r="AK27" s="142" t="s">
        <v>44</v>
      </c>
      <c r="AL27" s="143"/>
      <c r="AM27" s="96">
        <f>AH29</f>
        <v>10</v>
      </c>
      <c r="AO27" s="49">
        <v>45253</v>
      </c>
      <c r="AP27" s="50" t="s">
        <v>56</v>
      </c>
      <c r="AQ27" s="50" t="s">
        <v>42</v>
      </c>
    </row>
    <row r="28" spans="1:43" ht="27.95" customHeight="1">
      <c r="A28" s="66" t="s">
        <v>9</v>
      </c>
      <c r="B28" s="57" t="s">
        <v>87</v>
      </c>
      <c r="C28" s="57" t="s">
        <v>87</v>
      </c>
      <c r="D28" s="57" t="s">
        <v>80</v>
      </c>
      <c r="E28" s="57" t="s">
        <v>80</v>
      </c>
      <c r="F28" s="57" t="s">
        <v>80</v>
      </c>
      <c r="G28" s="57" t="s">
        <v>80</v>
      </c>
      <c r="H28" s="57" t="s">
        <v>87</v>
      </c>
      <c r="I28" s="57" t="s">
        <v>87</v>
      </c>
      <c r="J28" s="57" t="s">
        <v>87</v>
      </c>
      <c r="K28" s="57" t="s">
        <v>87</v>
      </c>
      <c r="L28" s="57" t="s">
        <v>80</v>
      </c>
      <c r="M28" s="57" t="s">
        <v>80</v>
      </c>
      <c r="N28" s="57" t="s">
        <v>87</v>
      </c>
      <c r="O28" s="57" t="s">
        <v>87</v>
      </c>
      <c r="P28" s="57" t="s">
        <v>87</v>
      </c>
      <c r="Q28" s="57" t="s">
        <v>87</v>
      </c>
      <c r="R28" s="57" t="s">
        <v>87</v>
      </c>
      <c r="S28" s="57" t="s">
        <v>80</v>
      </c>
      <c r="T28" s="57" t="s">
        <v>80</v>
      </c>
      <c r="U28" s="57" t="s">
        <v>87</v>
      </c>
      <c r="V28" s="57" t="s">
        <v>87</v>
      </c>
      <c r="W28" s="57" t="s">
        <v>87</v>
      </c>
      <c r="X28" s="57" t="s">
        <v>87</v>
      </c>
      <c r="Y28" s="57" t="s">
        <v>87</v>
      </c>
      <c r="Z28" s="57" t="s">
        <v>80</v>
      </c>
      <c r="AA28" s="57" t="s">
        <v>80</v>
      </c>
      <c r="AB28" s="57" t="s">
        <v>87</v>
      </c>
      <c r="AC28" s="57" t="s">
        <v>87</v>
      </c>
      <c r="AD28" s="57" t="s">
        <v>87</v>
      </c>
      <c r="AE28" s="57" t="s">
        <v>87</v>
      </c>
      <c r="AF28" s="74" t="s">
        <v>87</v>
      </c>
      <c r="AG28" s="47"/>
      <c r="AH28" s="58">
        <f>COUNTIF(B28:AF28,"●")</f>
        <v>10</v>
      </c>
      <c r="AI28" s="58">
        <f>AI20+AH28</f>
        <v>16</v>
      </c>
      <c r="AJ28" s="47"/>
      <c r="AK28" s="142" t="s">
        <v>45</v>
      </c>
      <c r="AL28" s="143"/>
      <c r="AM28" s="59">
        <f>AM26/AM25</f>
        <v>0.32258064516129031</v>
      </c>
      <c r="AO28" s="49">
        <v>45290</v>
      </c>
      <c r="AP28" s="50" t="s">
        <v>68</v>
      </c>
      <c r="AQ28" s="50" t="s">
        <v>66</v>
      </c>
    </row>
    <row r="29" spans="1:43" ht="27.95" customHeight="1">
      <c r="A29" s="60" t="s">
        <v>10</v>
      </c>
      <c r="B29" s="61" t="s">
        <v>87</v>
      </c>
      <c r="C29" s="61" t="s">
        <v>87</v>
      </c>
      <c r="D29" s="61" t="s">
        <v>80</v>
      </c>
      <c r="E29" s="61" t="s">
        <v>80</v>
      </c>
      <c r="F29" s="61" t="s">
        <v>80</v>
      </c>
      <c r="G29" s="61" t="s">
        <v>87</v>
      </c>
      <c r="H29" s="61" t="s">
        <v>87</v>
      </c>
      <c r="I29" s="61" t="s">
        <v>87</v>
      </c>
      <c r="J29" s="61" t="s">
        <v>87</v>
      </c>
      <c r="K29" s="61" t="s">
        <v>90</v>
      </c>
      <c r="L29" s="61" t="s">
        <v>80</v>
      </c>
      <c r="M29" s="61" t="s">
        <v>80</v>
      </c>
      <c r="N29" s="61" t="s">
        <v>87</v>
      </c>
      <c r="O29" s="61" t="s">
        <v>87</v>
      </c>
      <c r="P29" s="61" t="s">
        <v>87</v>
      </c>
      <c r="Q29" s="61" t="s">
        <v>87</v>
      </c>
      <c r="R29" s="61" t="s">
        <v>87</v>
      </c>
      <c r="S29" s="61" t="s">
        <v>80</v>
      </c>
      <c r="T29" s="61" t="s">
        <v>80</v>
      </c>
      <c r="U29" s="61" t="s">
        <v>87</v>
      </c>
      <c r="V29" s="61" t="s">
        <v>87</v>
      </c>
      <c r="W29" s="61" t="s">
        <v>87</v>
      </c>
      <c r="X29" s="61" t="s">
        <v>87</v>
      </c>
      <c r="Y29" s="61" t="s">
        <v>87</v>
      </c>
      <c r="Z29" s="61" t="s">
        <v>80</v>
      </c>
      <c r="AA29" s="61" t="s">
        <v>80</v>
      </c>
      <c r="AB29" s="61" t="s">
        <v>87</v>
      </c>
      <c r="AC29" s="61" t="s">
        <v>87</v>
      </c>
      <c r="AD29" s="61" t="s">
        <v>87</v>
      </c>
      <c r="AE29" s="61" t="s">
        <v>87</v>
      </c>
      <c r="AF29" s="62" t="s">
        <v>89</v>
      </c>
      <c r="AG29" s="47"/>
      <c r="AH29" s="95">
        <f>COUNTIF(B29:AF29,"●")+COUNTIF(B29:AF29,"▲")+COUNTIF(B29:AF29,"■")</f>
        <v>10</v>
      </c>
      <c r="AI29" s="58">
        <f>AI21+AH29</f>
        <v>16</v>
      </c>
      <c r="AJ29" s="47"/>
      <c r="AK29" s="115" t="s">
        <v>48</v>
      </c>
      <c r="AL29" s="116"/>
      <c r="AM29" s="67">
        <f>AM27/AM25</f>
        <v>0.32258064516129031</v>
      </c>
      <c r="AO29" s="49">
        <v>45291</v>
      </c>
      <c r="AP29" s="50" t="s">
        <v>68</v>
      </c>
      <c r="AQ29" s="50" t="s">
        <v>67</v>
      </c>
    </row>
    <row r="30" spans="1:43" ht="20.100000000000001" customHeight="1">
      <c r="A30" s="79"/>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64"/>
      <c r="AK30" s="47"/>
      <c r="AL30" s="47"/>
      <c r="AM30" s="47"/>
      <c r="AN30" s="36"/>
      <c r="AO30" s="49">
        <v>45292</v>
      </c>
      <c r="AP30" s="50" t="s">
        <v>57</v>
      </c>
      <c r="AQ30" s="50" t="s">
        <v>50</v>
      </c>
    </row>
    <row r="31" spans="1:43" ht="20.100000000000001" customHeight="1">
      <c r="A31" s="44" t="s">
        <v>31</v>
      </c>
      <c r="B31" s="45">
        <f>DATE(AK31,AL31,1)</f>
        <v>45444</v>
      </c>
      <c r="C31" s="46">
        <f>B31+1</f>
        <v>45445</v>
      </c>
      <c r="D31" s="46">
        <f t="shared" ref="D31:AE31" si="4">C31+1</f>
        <v>45446</v>
      </c>
      <c r="E31" s="46">
        <f>D31+1</f>
        <v>45447</v>
      </c>
      <c r="F31" s="46">
        <f t="shared" si="4"/>
        <v>45448</v>
      </c>
      <c r="G31" s="46">
        <f t="shared" si="4"/>
        <v>45449</v>
      </c>
      <c r="H31" s="46">
        <f t="shared" si="4"/>
        <v>45450</v>
      </c>
      <c r="I31" s="46">
        <f t="shared" si="4"/>
        <v>45451</v>
      </c>
      <c r="J31" s="46">
        <f t="shared" si="4"/>
        <v>45452</v>
      </c>
      <c r="K31" s="46">
        <f t="shared" si="4"/>
        <v>45453</v>
      </c>
      <c r="L31" s="46">
        <f t="shared" si="4"/>
        <v>45454</v>
      </c>
      <c r="M31" s="46">
        <f t="shared" si="4"/>
        <v>45455</v>
      </c>
      <c r="N31" s="46">
        <f t="shared" si="4"/>
        <v>45456</v>
      </c>
      <c r="O31" s="46">
        <f t="shared" si="4"/>
        <v>45457</v>
      </c>
      <c r="P31" s="46">
        <f t="shared" si="4"/>
        <v>45458</v>
      </c>
      <c r="Q31" s="46">
        <f t="shared" si="4"/>
        <v>45459</v>
      </c>
      <c r="R31" s="46">
        <f t="shared" si="4"/>
        <v>45460</v>
      </c>
      <c r="S31" s="46">
        <f t="shared" si="4"/>
        <v>45461</v>
      </c>
      <c r="T31" s="46">
        <f t="shared" si="4"/>
        <v>45462</v>
      </c>
      <c r="U31" s="46">
        <f t="shared" si="4"/>
        <v>45463</v>
      </c>
      <c r="V31" s="46">
        <f t="shared" si="4"/>
        <v>45464</v>
      </c>
      <c r="W31" s="46">
        <f t="shared" si="4"/>
        <v>45465</v>
      </c>
      <c r="X31" s="46">
        <f t="shared" si="4"/>
        <v>45466</v>
      </c>
      <c r="Y31" s="46">
        <f t="shared" si="4"/>
        <v>45467</v>
      </c>
      <c r="Z31" s="46">
        <f t="shared" si="4"/>
        <v>45468</v>
      </c>
      <c r="AA31" s="46">
        <f t="shared" si="4"/>
        <v>45469</v>
      </c>
      <c r="AB31" s="46">
        <f t="shared" si="4"/>
        <v>45470</v>
      </c>
      <c r="AC31" s="46">
        <f t="shared" si="4"/>
        <v>45471</v>
      </c>
      <c r="AD31" s="46">
        <f t="shared" si="4"/>
        <v>45472</v>
      </c>
      <c r="AE31" s="46">
        <f t="shared" si="4"/>
        <v>45473</v>
      </c>
      <c r="AF31" s="65"/>
      <c r="AG31" s="64"/>
      <c r="AH31" s="117" t="s">
        <v>32</v>
      </c>
      <c r="AI31" s="117" t="s">
        <v>33</v>
      </c>
      <c r="AJ31" s="47"/>
      <c r="AK31" s="120">
        <v>2024</v>
      </c>
      <c r="AL31" s="122">
        <v>6</v>
      </c>
      <c r="AM31" s="123"/>
      <c r="AO31" s="49">
        <v>45299</v>
      </c>
      <c r="AP31" s="50" t="s">
        <v>58</v>
      </c>
      <c r="AQ31" s="50" t="s">
        <v>50</v>
      </c>
    </row>
    <row r="32" spans="1:43" ht="20.100000000000001" customHeight="1">
      <c r="A32" s="51" t="s">
        <v>36</v>
      </c>
      <c r="B32" s="52" t="str">
        <f>TEXT(WEEKDAY(B31),"aaa")</f>
        <v>土</v>
      </c>
      <c r="C32" s="53" t="str">
        <f t="shared" ref="C32:AE32" si="5">TEXT(WEEKDAY(C31),"aaa")</f>
        <v>日</v>
      </c>
      <c r="D32" s="53" t="str">
        <f t="shared" si="5"/>
        <v>月</v>
      </c>
      <c r="E32" s="53" t="str">
        <f t="shared" si="5"/>
        <v>火</v>
      </c>
      <c r="F32" s="53" t="str">
        <f t="shared" si="5"/>
        <v>水</v>
      </c>
      <c r="G32" s="53" t="str">
        <f t="shared" si="5"/>
        <v>木</v>
      </c>
      <c r="H32" s="53" t="str">
        <f t="shared" si="5"/>
        <v>金</v>
      </c>
      <c r="I32" s="53" t="str">
        <f t="shared" si="5"/>
        <v>土</v>
      </c>
      <c r="J32" s="53" t="str">
        <f t="shared" si="5"/>
        <v>日</v>
      </c>
      <c r="K32" s="53" t="str">
        <f t="shared" si="5"/>
        <v>月</v>
      </c>
      <c r="L32" s="53" t="str">
        <f t="shared" si="5"/>
        <v>火</v>
      </c>
      <c r="M32" s="53" t="str">
        <f t="shared" si="5"/>
        <v>水</v>
      </c>
      <c r="N32" s="53" t="str">
        <f t="shared" si="5"/>
        <v>木</v>
      </c>
      <c r="O32" s="53" t="str">
        <f t="shared" si="5"/>
        <v>金</v>
      </c>
      <c r="P32" s="53" t="str">
        <f t="shared" si="5"/>
        <v>土</v>
      </c>
      <c r="Q32" s="53" t="str">
        <f t="shared" si="5"/>
        <v>日</v>
      </c>
      <c r="R32" s="53" t="str">
        <f t="shared" si="5"/>
        <v>月</v>
      </c>
      <c r="S32" s="53" t="str">
        <f t="shared" si="5"/>
        <v>火</v>
      </c>
      <c r="T32" s="53" t="str">
        <f t="shared" si="5"/>
        <v>水</v>
      </c>
      <c r="U32" s="53" t="str">
        <f t="shared" si="5"/>
        <v>木</v>
      </c>
      <c r="V32" s="53" t="str">
        <f t="shared" si="5"/>
        <v>金</v>
      </c>
      <c r="W32" s="53" t="str">
        <f t="shared" si="5"/>
        <v>土</v>
      </c>
      <c r="X32" s="53" t="str">
        <f t="shared" si="5"/>
        <v>日</v>
      </c>
      <c r="Y32" s="53" t="str">
        <f t="shared" si="5"/>
        <v>月</v>
      </c>
      <c r="Z32" s="53" t="str">
        <f t="shared" si="5"/>
        <v>火</v>
      </c>
      <c r="AA32" s="53" t="str">
        <f t="shared" si="5"/>
        <v>水</v>
      </c>
      <c r="AB32" s="53" t="str">
        <f t="shared" si="5"/>
        <v>木</v>
      </c>
      <c r="AC32" s="53" t="str">
        <f t="shared" si="5"/>
        <v>金</v>
      </c>
      <c r="AD32" s="53" t="str">
        <f t="shared" si="5"/>
        <v>土</v>
      </c>
      <c r="AE32" s="53" t="str">
        <f t="shared" si="5"/>
        <v>日</v>
      </c>
      <c r="AF32" s="54"/>
      <c r="AG32" s="47"/>
      <c r="AH32" s="118"/>
      <c r="AI32" s="118"/>
      <c r="AJ32" s="47"/>
      <c r="AK32" s="121"/>
      <c r="AL32" s="124"/>
      <c r="AM32" s="125"/>
      <c r="AO32" s="49">
        <v>45333</v>
      </c>
      <c r="AP32" s="50" t="s">
        <v>59</v>
      </c>
      <c r="AQ32" s="50" t="s">
        <v>60</v>
      </c>
    </row>
    <row r="33" spans="1:43" ht="27.95" customHeight="1">
      <c r="A33" s="126" t="s">
        <v>84</v>
      </c>
      <c r="B33" s="138"/>
      <c r="C33" s="132"/>
      <c r="D33" s="132"/>
      <c r="E33" s="132"/>
      <c r="F33" s="132"/>
      <c r="G33" s="132"/>
      <c r="H33" s="132"/>
      <c r="I33" s="132"/>
      <c r="J33" s="132"/>
      <c r="K33" s="132"/>
      <c r="L33" s="132"/>
      <c r="M33" s="132"/>
      <c r="N33" s="132"/>
      <c r="O33" s="132" t="s">
        <v>83</v>
      </c>
      <c r="P33" s="132"/>
      <c r="Q33" s="132"/>
      <c r="R33" s="132"/>
      <c r="S33" s="132"/>
      <c r="T33" s="132"/>
      <c r="U33" s="132"/>
      <c r="V33" s="132"/>
      <c r="W33" s="132"/>
      <c r="X33" s="132"/>
      <c r="Y33" s="132"/>
      <c r="Z33" s="132"/>
      <c r="AA33" s="132"/>
      <c r="AB33" s="132" t="s">
        <v>82</v>
      </c>
      <c r="AC33" s="132"/>
      <c r="AD33" s="132"/>
      <c r="AE33" s="132"/>
      <c r="AF33" s="135"/>
      <c r="AG33" s="47"/>
      <c r="AH33" s="118"/>
      <c r="AI33" s="118"/>
      <c r="AJ33" s="47"/>
      <c r="AK33" s="111" t="s">
        <v>40</v>
      </c>
      <c r="AL33" s="112"/>
      <c r="AM33" s="75">
        <f>COUNTA(B31:N31,AB31:AE31)</f>
        <v>17</v>
      </c>
      <c r="AO33" s="49">
        <v>45334</v>
      </c>
      <c r="AP33" s="50" t="s">
        <v>61</v>
      </c>
      <c r="AQ33" s="50" t="s">
        <v>50</v>
      </c>
    </row>
    <row r="34" spans="1:43" ht="27.95" customHeight="1">
      <c r="A34" s="127"/>
      <c r="B34" s="139"/>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6"/>
      <c r="AG34" s="47"/>
      <c r="AH34" s="118"/>
      <c r="AI34" s="118"/>
      <c r="AJ34" s="47"/>
      <c r="AK34" s="142" t="s">
        <v>43</v>
      </c>
      <c r="AL34" s="143"/>
      <c r="AM34" s="68">
        <v>6</v>
      </c>
      <c r="AO34" s="49"/>
      <c r="AP34" s="50"/>
      <c r="AQ34" s="50"/>
    </row>
    <row r="35" spans="1:43" ht="27.95" customHeight="1">
      <c r="A35" s="127"/>
      <c r="B35" s="140"/>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7"/>
      <c r="AG35" s="47"/>
      <c r="AH35" s="119"/>
      <c r="AI35" s="119"/>
      <c r="AJ35" s="47"/>
      <c r="AK35" s="113" t="s">
        <v>44</v>
      </c>
      <c r="AL35" s="114"/>
      <c r="AM35" s="96">
        <f>AH37</f>
        <v>9</v>
      </c>
      <c r="AO35" s="49"/>
      <c r="AP35" s="50"/>
      <c r="AQ35" s="50"/>
    </row>
    <row r="36" spans="1:43" ht="27.95" customHeight="1">
      <c r="A36" s="66" t="s">
        <v>9</v>
      </c>
      <c r="B36" s="57" t="s">
        <v>80</v>
      </c>
      <c r="C36" s="57" t="s">
        <v>80</v>
      </c>
      <c r="D36" s="57" t="s">
        <v>87</v>
      </c>
      <c r="E36" s="57" t="s">
        <v>87</v>
      </c>
      <c r="F36" s="57" t="s">
        <v>87</v>
      </c>
      <c r="G36" s="57" t="s">
        <v>87</v>
      </c>
      <c r="H36" s="57" t="s">
        <v>87</v>
      </c>
      <c r="I36" s="57" t="s">
        <v>80</v>
      </c>
      <c r="J36" s="57" t="s">
        <v>80</v>
      </c>
      <c r="K36" s="57" t="s">
        <v>87</v>
      </c>
      <c r="L36" s="57" t="s">
        <v>87</v>
      </c>
      <c r="M36" s="57" t="s">
        <v>87</v>
      </c>
      <c r="N36" s="57" t="s">
        <v>87</v>
      </c>
      <c r="O36" s="87"/>
      <c r="P36" s="88"/>
      <c r="Q36" s="88"/>
      <c r="R36" s="88"/>
      <c r="S36" s="88"/>
      <c r="T36" s="88"/>
      <c r="U36" s="88"/>
      <c r="V36" s="88"/>
      <c r="W36" s="88"/>
      <c r="X36" s="88"/>
      <c r="Y36" s="88"/>
      <c r="Z36" s="88"/>
      <c r="AA36" s="88"/>
      <c r="AB36" s="57" t="s">
        <v>87</v>
      </c>
      <c r="AC36" s="57" t="s">
        <v>87</v>
      </c>
      <c r="AD36" s="57" t="s">
        <v>80</v>
      </c>
      <c r="AE36" s="57" t="s">
        <v>80</v>
      </c>
      <c r="AF36" s="74"/>
      <c r="AG36" s="47"/>
      <c r="AH36" s="58">
        <f>COUNTIF(B36:AF36,"●")</f>
        <v>6</v>
      </c>
      <c r="AI36" s="58">
        <f>AI28+AH36</f>
        <v>22</v>
      </c>
      <c r="AJ36" s="47"/>
      <c r="AK36" s="113" t="s">
        <v>45</v>
      </c>
      <c r="AL36" s="114"/>
      <c r="AM36" s="69">
        <f>AM34/AM33</f>
        <v>0.35294117647058826</v>
      </c>
      <c r="AO36" s="49">
        <v>45345</v>
      </c>
      <c r="AP36" s="50" t="s">
        <v>62</v>
      </c>
      <c r="AQ36" s="50" t="s">
        <v>47</v>
      </c>
    </row>
    <row r="37" spans="1:43" ht="27.95" customHeight="1">
      <c r="A37" s="60" t="s">
        <v>10</v>
      </c>
      <c r="B37" s="61" t="s">
        <v>80</v>
      </c>
      <c r="C37" s="61" t="s">
        <v>80</v>
      </c>
      <c r="D37" s="61" t="s">
        <v>88</v>
      </c>
      <c r="E37" s="61" t="s">
        <v>87</v>
      </c>
      <c r="F37" s="61" t="s">
        <v>87</v>
      </c>
      <c r="G37" s="61" t="s">
        <v>87</v>
      </c>
      <c r="H37" s="61" t="s">
        <v>87</v>
      </c>
      <c r="I37" s="61" t="s">
        <v>89</v>
      </c>
      <c r="J37" s="61" t="s">
        <v>80</v>
      </c>
      <c r="K37" s="61" t="s">
        <v>87</v>
      </c>
      <c r="L37" s="61" t="s">
        <v>88</v>
      </c>
      <c r="M37" s="61" t="s">
        <v>80</v>
      </c>
      <c r="N37" s="61" t="s">
        <v>80</v>
      </c>
      <c r="O37" s="89"/>
      <c r="P37" s="90"/>
      <c r="Q37" s="90"/>
      <c r="R37" s="90"/>
      <c r="S37" s="90"/>
      <c r="T37" s="90"/>
      <c r="U37" s="90"/>
      <c r="V37" s="90"/>
      <c r="W37" s="90"/>
      <c r="X37" s="90"/>
      <c r="Y37" s="90"/>
      <c r="Z37" s="90"/>
      <c r="AA37" s="90"/>
      <c r="AB37" s="61" t="s">
        <v>87</v>
      </c>
      <c r="AC37" s="61" t="s">
        <v>87</v>
      </c>
      <c r="AD37" s="61" t="s">
        <v>80</v>
      </c>
      <c r="AE37" s="61" t="s">
        <v>80</v>
      </c>
      <c r="AF37" s="62"/>
      <c r="AG37" s="47"/>
      <c r="AH37" s="95">
        <f>COUNTIF(B37:AF37,"●")+COUNTIF(B37:AF37,"▲")+COUNTIF(B37:AF37,"■")</f>
        <v>9</v>
      </c>
      <c r="AI37" s="58">
        <f>AI29+AH37</f>
        <v>25</v>
      </c>
      <c r="AJ37" s="70"/>
      <c r="AK37" s="115" t="s">
        <v>48</v>
      </c>
      <c r="AL37" s="116"/>
      <c r="AM37" s="67">
        <f>AM35/AM33</f>
        <v>0.52941176470588236</v>
      </c>
      <c r="AO37" s="49">
        <v>45371</v>
      </c>
      <c r="AP37" s="50" t="s">
        <v>63</v>
      </c>
      <c r="AQ37" s="50" t="s">
        <v>38</v>
      </c>
    </row>
    <row r="38" spans="1:43" ht="20.100000000000001" customHeight="1">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47"/>
      <c r="AI38" s="47"/>
      <c r="AJ38" s="64"/>
      <c r="AK38" s="47"/>
      <c r="AL38" s="47"/>
      <c r="AM38" s="47"/>
      <c r="AO38" s="49">
        <v>45411</v>
      </c>
      <c r="AP38" s="50" t="s">
        <v>34</v>
      </c>
      <c r="AQ38" s="50" t="s">
        <v>50</v>
      </c>
    </row>
    <row r="39" spans="1:43" ht="20.100000000000001" hidden="1" customHeight="1">
      <c r="A39" s="44" t="s">
        <v>31</v>
      </c>
      <c r="B39" s="45">
        <f>DATE(AK39,AL39,1)</f>
        <v>45474</v>
      </c>
      <c r="C39" s="46">
        <f>B39+1</f>
        <v>45475</v>
      </c>
      <c r="D39" s="46">
        <f t="shared" ref="D39:AF39" si="6">C39+1</f>
        <v>45476</v>
      </c>
      <c r="E39" s="46">
        <f t="shared" si="6"/>
        <v>45477</v>
      </c>
      <c r="F39" s="46">
        <f t="shared" si="6"/>
        <v>45478</v>
      </c>
      <c r="G39" s="46">
        <f t="shared" si="6"/>
        <v>45479</v>
      </c>
      <c r="H39" s="46">
        <f t="shared" si="6"/>
        <v>45480</v>
      </c>
      <c r="I39" s="46">
        <f t="shared" si="6"/>
        <v>45481</v>
      </c>
      <c r="J39" s="46">
        <f t="shared" si="6"/>
        <v>45482</v>
      </c>
      <c r="K39" s="46">
        <f t="shared" si="6"/>
        <v>45483</v>
      </c>
      <c r="L39" s="46">
        <f t="shared" si="6"/>
        <v>45484</v>
      </c>
      <c r="M39" s="46">
        <f t="shared" si="6"/>
        <v>45485</v>
      </c>
      <c r="N39" s="46">
        <f t="shared" si="6"/>
        <v>45486</v>
      </c>
      <c r="O39" s="46">
        <f t="shared" si="6"/>
        <v>45487</v>
      </c>
      <c r="P39" s="46">
        <f t="shared" si="6"/>
        <v>45488</v>
      </c>
      <c r="Q39" s="46">
        <f t="shared" si="6"/>
        <v>45489</v>
      </c>
      <c r="R39" s="46">
        <f t="shared" si="6"/>
        <v>45490</v>
      </c>
      <c r="S39" s="46">
        <f t="shared" si="6"/>
        <v>45491</v>
      </c>
      <c r="T39" s="46">
        <f t="shared" si="6"/>
        <v>45492</v>
      </c>
      <c r="U39" s="46">
        <f t="shared" si="6"/>
        <v>45493</v>
      </c>
      <c r="V39" s="46">
        <f t="shared" si="6"/>
        <v>45494</v>
      </c>
      <c r="W39" s="46">
        <f t="shared" si="6"/>
        <v>45495</v>
      </c>
      <c r="X39" s="46">
        <f t="shared" si="6"/>
        <v>45496</v>
      </c>
      <c r="Y39" s="46">
        <f t="shared" si="6"/>
        <v>45497</v>
      </c>
      <c r="Z39" s="46">
        <f t="shared" si="6"/>
        <v>45498</v>
      </c>
      <c r="AA39" s="46">
        <f t="shared" si="6"/>
        <v>45499</v>
      </c>
      <c r="AB39" s="46">
        <f t="shared" si="6"/>
        <v>45500</v>
      </c>
      <c r="AC39" s="46">
        <f t="shared" si="6"/>
        <v>45501</v>
      </c>
      <c r="AD39" s="46">
        <f t="shared" si="6"/>
        <v>45502</v>
      </c>
      <c r="AE39" s="46">
        <f t="shared" si="6"/>
        <v>45503</v>
      </c>
      <c r="AF39" s="65">
        <f t="shared" si="6"/>
        <v>45504</v>
      </c>
      <c r="AG39" s="64"/>
      <c r="AH39" s="117" t="s">
        <v>32</v>
      </c>
      <c r="AI39" s="117" t="s">
        <v>33</v>
      </c>
      <c r="AJ39" s="47"/>
      <c r="AK39" s="120">
        <v>2024</v>
      </c>
      <c r="AL39" s="122">
        <v>7</v>
      </c>
      <c r="AM39" s="123"/>
      <c r="AO39" s="49">
        <v>45415</v>
      </c>
      <c r="AP39" s="50" t="s">
        <v>37</v>
      </c>
      <c r="AQ39" s="50" t="s">
        <v>47</v>
      </c>
    </row>
    <row r="40" spans="1:43" ht="20.100000000000001" hidden="1" customHeight="1">
      <c r="A40" s="51" t="s">
        <v>36</v>
      </c>
      <c r="B40" s="52" t="str">
        <f t="shared" ref="B40:AF40" si="7">TEXT(WEEKDAY(B39),"aaa")</f>
        <v>月</v>
      </c>
      <c r="C40" s="53" t="str">
        <f t="shared" si="7"/>
        <v>火</v>
      </c>
      <c r="D40" s="53" t="str">
        <f t="shared" si="7"/>
        <v>水</v>
      </c>
      <c r="E40" s="53" t="str">
        <f t="shared" si="7"/>
        <v>木</v>
      </c>
      <c r="F40" s="53" t="str">
        <f t="shared" si="7"/>
        <v>金</v>
      </c>
      <c r="G40" s="53" t="str">
        <f t="shared" si="7"/>
        <v>土</v>
      </c>
      <c r="H40" s="53" t="str">
        <f t="shared" si="7"/>
        <v>日</v>
      </c>
      <c r="I40" s="53" t="str">
        <f t="shared" si="7"/>
        <v>月</v>
      </c>
      <c r="J40" s="53" t="str">
        <f t="shared" si="7"/>
        <v>火</v>
      </c>
      <c r="K40" s="53" t="str">
        <f t="shared" si="7"/>
        <v>水</v>
      </c>
      <c r="L40" s="53" t="str">
        <f t="shared" si="7"/>
        <v>木</v>
      </c>
      <c r="M40" s="53" t="str">
        <f t="shared" si="7"/>
        <v>金</v>
      </c>
      <c r="N40" s="53" t="str">
        <f t="shared" si="7"/>
        <v>土</v>
      </c>
      <c r="O40" s="53" t="str">
        <f t="shared" si="7"/>
        <v>日</v>
      </c>
      <c r="P40" s="53" t="str">
        <f t="shared" si="7"/>
        <v>月</v>
      </c>
      <c r="Q40" s="53" t="str">
        <f t="shared" si="7"/>
        <v>火</v>
      </c>
      <c r="R40" s="53" t="str">
        <f t="shared" si="7"/>
        <v>水</v>
      </c>
      <c r="S40" s="53" t="str">
        <f t="shared" si="7"/>
        <v>木</v>
      </c>
      <c r="T40" s="53" t="str">
        <f t="shared" si="7"/>
        <v>金</v>
      </c>
      <c r="U40" s="53" t="str">
        <f t="shared" si="7"/>
        <v>土</v>
      </c>
      <c r="V40" s="53" t="str">
        <f t="shared" si="7"/>
        <v>日</v>
      </c>
      <c r="W40" s="53" t="str">
        <f t="shared" si="7"/>
        <v>月</v>
      </c>
      <c r="X40" s="53" t="str">
        <f t="shared" si="7"/>
        <v>火</v>
      </c>
      <c r="Y40" s="53" t="str">
        <f t="shared" si="7"/>
        <v>水</v>
      </c>
      <c r="Z40" s="53" t="str">
        <f t="shared" si="7"/>
        <v>木</v>
      </c>
      <c r="AA40" s="53" t="str">
        <f t="shared" si="7"/>
        <v>金</v>
      </c>
      <c r="AB40" s="53" t="str">
        <f t="shared" si="7"/>
        <v>土</v>
      </c>
      <c r="AC40" s="53" t="str">
        <f t="shared" si="7"/>
        <v>日</v>
      </c>
      <c r="AD40" s="53" t="str">
        <f t="shared" si="7"/>
        <v>月</v>
      </c>
      <c r="AE40" s="53" t="str">
        <f t="shared" si="7"/>
        <v>火</v>
      </c>
      <c r="AF40" s="54" t="str">
        <f t="shared" si="7"/>
        <v>水</v>
      </c>
      <c r="AG40" s="47"/>
      <c r="AH40" s="118"/>
      <c r="AI40" s="118"/>
      <c r="AJ40" s="47"/>
      <c r="AK40" s="121"/>
      <c r="AL40" s="124"/>
      <c r="AM40" s="125"/>
      <c r="AO40" s="49">
        <v>45416</v>
      </c>
      <c r="AP40" s="50" t="s">
        <v>41</v>
      </c>
      <c r="AQ40" s="50" t="s">
        <v>35</v>
      </c>
    </row>
    <row r="41" spans="1:43" ht="27.95" hidden="1" customHeight="1">
      <c r="A41" s="126" t="s">
        <v>39</v>
      </c>
      <c r="B41" s="138"/>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5"/>
      <c r="AG41" s="47"/>
      <c r="AH41" s="118"/>
      <c r="AI41" s="118"/>
      <c r="AJ41" s="47"/>
      <c r="AK41" s="111" t="s">
        <v>40</v>
      </c>
      <c r="AL41" s="112"/>
      <c r="AM41" s="75">
        <f>COUNTA(B39:AF39)</f>
        <v>31</v>
      </c>
      <c r="AO41" s="49">
        <v>45417</v>
      </c>
      <c r="AP41" s="50" t="s">
        <v>46</v>
      </c>
      <c r="AQ41" s="50" t="s">
        <v>60</v>
      </c>
    </row>
    <row r="42" spans="1:43" ht="27.95" hidden="1" customHeight="1">
      <c r="A42" s="127"/>
      <c r="B42" s="139"/>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6"/>
      <c r="AG42" s="47"/>
      <c r="AH42" s="118"/>
      <c r="AI42" s="118"/>
      <c r="AJ42" s="47"/>
      <c r="AK42" s="113" t="s">
        <v>43</v>
      </c>
      <c r="AL42" s="114"/>
      <c r="AM42" s="68">
        <f>COUNTA(B44:AF44)</f>
        <v>8</v>
      </c>
      <c r="AO42" s="49"/>
      <c r="AP42" s="50"/>
      <c r="AQ42" s="50"/>
    </row>
    <row r="43" spans="1:43" ht="27.95" hidden="1" customHeight="1">
      <c r="A43" s="128"/>
      <c r="B43" s="140"/>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7"/>
      <c r="AG43" s="47"/>
      <c r="AH43" s="119"/>
      <c r="AI43" s="119"/>
      <c r="AJ43" s="47"/>
      <c r="AK43" s="113" t="s">
        <v>44</v>
      </c>
      <c r="AL43" s="114"/>
      <c r="AM43" s="68">
        <f>COUNTA(B45:AF45)</f>
        <v>8</v>
      </c>
      <c r="AO43" s="49"/>
      <c r="AP43" s="50"/>
      <c r="AQ43" s="50"/>
    </row>
    <row r="44" spans="1:43" ht="27.95" hidden="1" customHeight="1">
      <c r="A44" s="66" t="s">
        <v>9</v>
      </c>
      <c r="B44" s="57"/>
      <c r="C44" s="57"/>
      <c r="D44" s="57"/>
      <c r="E44" s="57"/>
      <c r="F44" s="57"/>
      <c r="G44" s="57" t="s">
        <v>79</v>
      </c>
      <c r="H44" s="57" t="s">
        <v>79</v>
      </c>
      <c r="I44" s="57"/>
      <c r="J44" s="57"/>
      <c r="K44" s="57"/>
      <c r="L44" s="57"/>
      <c r="M44" s="57"/>
      <c r="N44" s="57" t="s">
        <v>79</v>
      </c>
      <c r="O44" s="57" t="s">
        <v>79</v>
      </c>
      <c r="P44" s="57"/>
      <c r="Q44" s="57"/>
      <c r="R44" s="57"/>
      <c r="S44" s="57"/>
      <c r="T44" s="57"/>
      <c r="U44" s="57" t="s">
        <v>79</v>
      </c>
      <c r="V44" s="57" t="s">
        <v>79</v>
      </c>
      <c r="W44" s="57"/>
      <c r="X44" s="57"/>
      <c r="Y44" s="57"/>
      <c r="Z44" s="57"/>
      <c r="AA44" s="57"/>
      <c r="AB44" s="57" t="s">
        <v>79</v>
      </c>
      <c r="AC44" s="57" t="s">
        <v>79</v>
      </c>
      <c r="AD44" s="57"/>
      <c r="AE44" s="57"/>
      <c r="AF44" s="74"/>
      <c r="AG44" s="47"/>
      <c r="AH44" s="58">
        <f>COUNTIF(B44:AF44,"○")</f>
        <v>8</v>
      </c>
      <c r="AI44" s="58">
        <f>AI36+AH44</f>
        <v>30</v>
      </c>
      <c r="AJ44" s="47"/>
      <c r="AK44" s="113" t="s">
        <v>45</v>
      </c>
      <c r="AL44" s="114"/>
      <c r="AM44" s="69">
        <f>AM42/AM41</f>
        <v>0.25806451612903225</v>
      </c>
      <c r="AO44" s="49">
        <v>45418</v>
      </c>
      <c r="AP44" s="50" t="s">
        <v>61</v>
      </c>
      <c r="AQ44" s="50" t="s">
        <v>50</v>
      </c>
    </row>
    <row r="45" spans="1:43" ht="27.95" hidden="1" customHeight="1">
      <c r="A45" s="60" t="s">
        <v>10</v>
      </c>
      <c r="B45" s="61"/>
      <c r="C45" s="61"/>
      <c r="D45" s="61"/>
      <c r="E45" s="61"/>
      <c r="F45" s="61"/>
      <c r="G45" s="61" t="s">
        <v>80</v>
      </c>
      <c r="H45" s="61" t="s">
        <v>80</v>
      </c>
      <c r="I45" s="61"/>
      <c r="J45" s="61"/>
      <c r="K45" s="61"/>
      <c r="L45" s="61"/>
      <c r="M45" s="61"/>
      <c r="N45" s="61" t="s">
        <v>80</v>
      </c>
      <c r="O45" s="61" t="s">
        <v>80</v>
      </c>
      <c r="P45" s="61"/>
      <c r="Q45" s="61"/>
      <c r="R45" s="61"/>
      <c r="S45" s="61"/>
      <c r="T45" s="61"/>
      <c r="U45" s="61" t="s">
        <v>80</v>
      </c>
      <c r="V45" s="61" t="s">
        <v>80</v>
      </c>
      <c r="W45" s="61"/>
      <c r="X45" s="61"/>
      <c r="Y45" s="61"/>
      <c r="Z45" s="61"/>
      <c r="AA45" s="61"/>
      <c r="AB45" s="61" t="s">
        <v>80</v>
      </c>
      <c r="AC45" s="61" t="s">
        <v>80</v>
      </c>
      <c r="AD45" s="61"/>
      <c r="AE45" s="61"/>
      <c r="AF45" s="62"/>
      <c r="AG45" s="47"/>
      <c r="AH45" s="58">
        <f>COUNTIF(B45:AF45,"●")</f>
        <v>8</v>
      </c>
      <c r="AI45" s="58">
        <f>AI37+AH45</f>
        <v>33</v>
      </c>
      <c r="AJ45" s="70"/>
      <c r="AK45" s="115" t="s">
        <v>48</v>
      </c>
      <c r="AL45" s="116"/>
      <c r="AM45" s="67">
        <f>AM43/AM41</f>
        <v>0.25806451612903225</v>
      </c>
      <c r="AO45" s="49">
        <v>45488</v>
      </c>
      <c r="AP45" s="50" t="s">
        <v>49</v>
      </c>
      <c r="AQ45" s="50" t="s">
        <v>50</v>
      </c>
    </row>
    <row r="46" spans="1:43" ht="20.100000000000001" hidden="1" customHeight="1">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47"/>
      <c r="AI46" s="47"/>
      <c r="AJ46" s="64"/>
      <c r="AK46" s="47"/>
      <c r="AL46" s="47"/>
      <c r="AM46" s="47"/>
      <c r="AO46" s="49">
        <v>45515</v>
      </c>
      <c r="AP46" s="50" t="s">
        <v>51</v>
      </c>
      <c r="AQ46" s="50" t="s">
        <v>60</v>
      </c>
    </row>
    <row r="47" spans="1:43" ht="20.100000000000001" hidden="1" customHeight="1">
      <c r="A47" s="44" t="s">
        <v>31</v>
      </c>
      <c r="B47" s="45">
        <f>DATE(AK47,AL47,1)</f>
        <v>45505</v>
      </c>
      <c r="C47" s="46">
        <f>B47+1</f>
        <v>45506</v>
      </c>
      <c r="D47" s="46">
        <f t="shared" ref="D47:AF47" si="8">C47+1</f>
        <v>45507</v>
      </c>
      <c r="E47" s="46">
        <f t="shared" si="8"/>
        <v>45508</v>
      </c>
      <c r="F47" s="46">
        <f t="shared" si="8"/>
        <v>45509</v>
      </c>
      <c r="G47" s="46">
        <f t="shared" si="8"/>
        <v>45510</v>
      </c>
      <c r="H47" s="46">
        <f t="shared" si="8"/>
        <v>45511</v>
      </c>
      <c r="I47" s="46">
        <f t="shared" si="8"/>
        <v>45512</v>
      </c>
      <c r="J47" s="46">
        <f t="shared" si="8"/>
        <v>45513</v>
      </c>
      <c r="K47" s="46">
        <f t="shared" si="8"/>
        <v>45514</v>
      </c>
      <c r="L47" s="46">
        <f t="shared" si="8"/>
        <v>45515</v>
      </c>
      <c r="M47" s="46">
        <f t="shared" si="8"/>
        <v>45516</v>
      </c>
      <c r="N47" s="46">
        <f t="shared" si="8"/>
        <v>45517</v>
      </c>
      <c r="O47" s="46">
        <f t="shared" si="8"/>
        <v>45518</v>
      </c>
      <c r="P47" s="46">
        <f t="shared" si="8"/>
        <v>45519</v>
      </c>
      <c r="Q47" s="46">
        <f t="shared" si="8"/>
        <v>45520</v>
      </c>
      <c r="R47" s="46">
        <f t="shared" si="8"/>
        <v>45521</v>
      </c>
      <c r="S47" s="46">
        <f t="shared" si="8"/>
        <v>45522</v>
      </c>
      <c r="T47" s="46">
        <f t="shared" si="8"/>
        <v>45523</v>
      </c>
      <c r="U47" s="46">
        <f t="shared" si="8"/>
        <v>45524</v>
      </c>
      <c r="V47" s="46">
        <f t="shared" si="8"/>
        <v>45525</v>
      </c>
      <c r="W47" s="46">
        <f t="shared" si="8"/>
        <v>45526</v>
      </c>
      <c r="X47" s="46">
        <f t="shared" si="8"/>
        <v>45527</v>
      </c>
      <c r="Y47" s="46">
        <f t="shared" si="8"/>
        <v>45528</v>
      </c>
      <c r="Z47" s="46">
        <f t="shared" si="8"/>
        <v>45529</v>
      </c>
      <c r="AA47" s="46">
        <f t="shared" si="8"/>
        <v>45530</v>
      </c>
      <c r="AB47" s="46">
        <f t="shared" si="8"/>
        <v>45531</v>
      </c>
      <c r="AC47" s="46">
        <f t="shared" si="8"/>
        <v>45532</v>
      </c>
      <c r="AD47" s="46">
        <f t="shared" si="8"/>
        <v>45533</v>
      </c>
      <c r="AE47" s="46">
        <f t="shared" si="8"/>
        <v>45534</v>
      </c>
      <c r="AF47" s="65">
        <f t="shared" si="8"/>
        <v>45535</v>
      </c>
      <c r="AG47" s="64"/>
      <c r="AH47" s="117" t="s">
        <v>32</v>
      </c>
      <c r="AI47" s="117" t="s">
        <v>33</v>
      </c>
      <c r="AJ47" s="47"/>
      <c r="AK47" s="120">
        <v>2024</v>
      </c>
      <c r="AL47" s="122">
        <v>8</v>
      </c>
      <c r="AM47" s="123"/>
      <c r="AO47" s="49">
        <v>45516</v>
      </c>
      <c r="AP47" s="50" t="s">
        <v>61</v>
      </c>
      <c r="AQ47" s="50" t="s">
        <v>50</v>
      </c>
    </row>
    <row r="48" spans="1:43" ht="20.100000000000001" hidden="1" customHeight="1">
      <c r="A48" s="51" t="s">
        <v>36</v>
      </c>
      <c r="B48" s="52" t="str">
        <f t="shared" ref="B48:AE48" si="9">TEXT(WEEKDAY(B47),"aaa")</f>
        <v>木</v>
      </c>
      <c r="C48" s="53" t="str">
        <f t="shared" si="9"/>
        <v>金</v>
      </c>
      <c r="D48" s="53" t="str">
        <f t="shared" si="9"/>
        <v>土</v>
      </c>
      <c r="E48" s="53" t="str">
        <f t="shared" si="9"/>
        <v>日</v>
      </c>
      <c r="F48" s="53" t="str">
        <f t="shared" si="9"/>
        <v>月</v>
      </c>
      <c r="G48" s="53" t="str">
        <f t="shared" si="9"/>
        <v>火</v>
      </c>
      <c r="H48" s="53" t="str">
        <f t="shared" si="9"/>
        <v>水</v>
      </c>
      <c r="I48" s="53" t="str">
        <f t="shared" si="9"/>
        <v>木</v>
      </c>
      <c r="J48" s="53" t="str">
        <f t="shared" si="9"/>
        <v>金</v>
      </c>
      <c r="K48" s="53" t="str">
        <f t="shared" si="9"/>
        <v>土</v>
      </c>
      <c r="L48" s="53" t="str">
        <f t="shared" si="9"/>
        <v>日</v>
      </c>
      <c r="M48" s="53" t="str">
        <f t="shared" si="9"/>
        <v>月</v>
      </c>
      <c r="N48" s="53" t="str">
        <f t="shared" si="9"/>
        <v>火</v>
      </c>
      <c r="O48" s="53" t="str">
        <f t="shared" si="9"/>
        <v>水</v>
      </c>
      <c r="P48" s="53" t="str">
        <f t="shared" si="9"/>
        <v>木</v>
      </c>
      <c r="Q48" s="53" t="str">
        <f t="shared" si="9"/>
        <v>金</v>
      </c>
      <c r="R48" s="53" t="str">
        <f t="shared" si="9"/>
        <v>土</v>
      </c>
      <c r="S48" s="53" t="str">
        <f t="shared" si="9"/>
        <v>日</v>
      </c>
      <c r="T48" s="53" t="str">
        <f t="shared" si="9"/>
        <v>月</v>
      </c>
      <c r="U48" s="53" t="str">
        <f t="shared" si="9"/>
        <v>火</v>
      </c>
      <c r="V48" s="53" t="str">
        <f t="shared" si="9"/>
        <v>水</v>
      </c>
      <c r="W48" s="53" t="str">
        <f t="shared" si="9"/>
        <v>木</v>
      </c>
      <c r="X48" s="53" t="str">
        <f t="shared" si="9"/>
        <v>金</v>
      </c>
      <c r="Y48" s="53" t="str">
        <f t="shared" si="9"/>
        <v>土</v>
      </c>
      <c r="Z48" s="53" t="str">
        <f t="shared" si="9"/>
        <v>日</v>
      </c>
      <c r="AA48" s="53" t="str">
        <f t="shared" si="9"/>
        <v>月</v>
      </c>
      <c r="AB48" s="53" t="str">
        <f t="shared" si="9"/>
        <v>火</v>
      </c>
      <c r="AC48" s="53" t="str">
        <f t="shared" si="9"/>
        <v>水</v>
      </c>
      <c r="AD48" s="53" t="str">
        <f t="shared" si="9"/>
        <v>木</v>
      </c>
      <c r="AE48" s="53" t="str">
        <f t="shared" si="9"/>
        <v>金</v>
      </c>
      <c r="AF48" s="54" t="str">
        <f>TEXT(WEEKDAY(AF47),"aaa")</f>
        <v>土</v>
      </c>
      <c r="AG48" s="47"/>
      <c r="AH48" s="118"/>
      <c r="AI48" s="118"/>
      <c r="AJ48" s="47"/>
      <c r="AK48" s="121"/>
      <c r="AL48" s="124"/>
      <c r="AM48" s="125"/>
      <c r="AO48" s="49">
        <v>45551</v>
      </c>
      <c r="AP48" s="50" t="s">
        <v>52</v>
      </c>
      <c r="AQ48" s="50" t="s">
        <v>50</v>
      </c>
    </row>
    <row r="49" spans="1:43" ht="27.95" hidden="1" customHeight="1">
      <c r="A49" s="126" t="s">
        <v>39</v>
      </c>
      <c r="B49" s="138"/>
      <c r="C49" s="132"/>
      <c r="D49" s="132"/>
      <c r="E49" s="132"/>
      <c r="F49" s="132"/>
      <c r="G49" s="132"/>
      <c r="H49" s="132"/>
      <c r="I49" s="132"/>
      <c r="J49" s="132"/>
      <c r="K49" s="132"/>
      <c r="L49" s="132"/>
      <c r="M49" s="132"/>
      <c r="N49" s="132" t="s">
        <v>74</v>
      </c>
      <c r="O49" s="132" t="s">
        <v>75</v>
      </c>
      <c r="P49" s="132" t="s">
        <v>75</v>
      </c>
      <c r="Q49" s="132"/>
      <c r="R49" s="132"/>
      <c r="S49" s="132"/>
      <c r="T49" s="132"/>
      <c r="U49" s="132"/>
      <c r="V49" s="132"/>
      <c r="W49" s="132"/>
      <c r="X49" s="132"/>
      <c r="Y49" s="132"/>
      <c r="Z49" s="132"/>
      <c r="AA49" s="132"/>
      <c r="AB49" s="132"/>
      <c r="AC49" s="132"/>
      <c r="AD49" s="132"/>
      <c r="AE49" s="132"/>
      <c r="AF49" s="135"/>
      <c r="AG49" s="47"/>
      <c r="AH49" s="118"/>
      <c r="AI49" s="118"/>
      <c r="AJ49" s="47"/>
      <c r="AK49" s="111" t="s">
        <v>40</v>
      </c>
      <c r="AL49" s="112"/>
      <c r="AM49" s="75">
        <f>COUNTA(B47:M47,Q47:AF47)</f>
        <v>28</v>
      </c>
      <c r="AO49" s="49">
        <v>45557</v>
      </c>
      <c r="AP49" s="50" t="s">
        <v>53</v>
      </c>
      <c r="AQ49" s="50" t="s">
        <v>60</v>
      </c>
    </row>
    <row r="50" spans="1:43" ht="27.95" hidden="1" customHeight="1">
      <c r="A50" s="127"/>
      <c r="B50" s="139"/>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6"/>
      <c r="AG50" s="47"/>
      <c r="AH50" s="118"/>
      <c r="AI50" s="118"/>
      <c r="AJ50" s="47"/>
      <c r="AK50" s="113" t="s">
        <v>43</v>
      </c>
      <c r="AL50" s="114"/>
      <c r="AM50" s="68">
        <f>COUNTA(B52:AF52)</f>
        <v>10</v>
      </c>
      <c r="AO50" s="49"/>
      <c r="AP50" s="50"/>
      <c r="AQ50" s="50"/>
    </row>
    <row r="51" spans="1:43" ht="27.95" hidden="1" customHeight="1">
      <c r="A51" s="128"/>
      <c r="B51" s="140"/>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7"/>
      <c r="AG51" s="47"/>
      <c r="AH51" s="119"/>
      <c r="AI51" s="119"/>
      <c r="AJ51" s="47"/>
      <c r="AK51" s="113" t="s">
        <v>44</v>
      </c>
      <c r="AL51" s="114"/>
      <c r="AM51" s="68">
        <f>COUNTA(B53:AF53)</f>
        <v>10</v>
      </c>
      <c r="AO51" s="49"/>
      <c r="AP51" s="50"/>
      <c r="AQ51" s="50"/>
    </row>
    <row r="52" spans="1:43" ht="27.95" hidden="1" customHeight="1">
      <c r="A52" s="66" t="s">
        <v>9</v>
      </c>
      <c r="B52" s="57"/>
      <c r="C52" s="57"/>
      <c r="D52" s="57" t="s">
        <v>79</v>
      </c>
      <c r="E52" s="57" t="s">
        <v>79</v>
      </c>
      <c r="F52" s="57"/>
      <c r="G52" s="57"/>
      <c r="H52" s="57"/>
      <c r="I52" s="57"/>
      <c r="J52" s="57"/>
      <c r="K52" s="57" t="s">
        <v>79</v>
      </c>
      <c r="L52" s="57" t="s">
        <v>79</v>
      </c>
      <c r="M52" s="57" t="s">
        <v>79</v>
      </c>
      <c r="N52" s="87"/>
      <c r="O52" s="88"/>
      <c r="P52" s="88"/>
      <c r="Q52" s="57"/>
      <c r="R52" s="57" t="s">
        <v>79</v>
      </c>
      <c r="S52" s="57" t="s">
        <v>79</v>
      </c>
      <c r="T52" s="57"/>
      <c r="U52" s="57"/>
      <c r="V52" s="57"/>
      <c r="W52" s="57"/>
      <c r="X52" s="57"/>
      <c r="Y52" s="57" t="s">
        <v>79</v>
      </c>
      <c r="Z52" s="57" t="s">
        <v>79</v>
      </c>
      <c r="AA52" s="57"/>
      <c r="AB52" s="57"/>
      <c r="AC52" s="57"/>
      <c r="AD52" s="57"/>
      <c r="AE52" s="57"/>
      <c r="AF52" s="85" t="s">
        <v>79</v>
      </c>
      <c r="AG52" s="47"/>
      <c r="AH52" s="58">
        <f>COUNTIF(B52:AF52,"○")</f>
        <v>10</v>
      </c>
      <c r="AI52" s="58">
        <f>AI44+AH52</f>
        <v>40</v>
      </c>
      <c r="AJ52" s="47"/>
      <c r="AK52" s="113" t="s">
        <v>45</v>
      </c>
      <c r="AL52" s="114"/>
      <c r="AM52" s="69">
        <f>AM50/AM49</f>
        <v>0.35714285714285715</v>
      </c>
      <c r="AO52" s="49">
        <v>45558</v>
      </c>
      <c r="AP52" s="50" t="s">
        <v>61</v>
      </c>
      <c r="AQ52" s="50" t="s">
        <v>50</v>
      </c>
    </row>
    <row r="53" spans="1:43" ht="27.95" hidden="1" customHeight="1">
      <c r="A53" s="60" t="s">
        <v>10</v>
      </c>
      <c r="B53" s="61"/>
      <c r="C53" s="61"/>
      <c r="D53" s="61" t="s">
        <v>80</v>
      </c>
      <c r="E53" s="61" t="s">
        <v>80</v>
      </c>
      <c r="F53" s="61"/>
      <c r="G53" s="61"/>
      <c r="H53" s="61"/>
      <c r="I53" s="61"/>
      <c r="J53" s="61"/>
      <c r="K53" s="61" t="s">
        <v>80</v>
      </c>
      <c r="L53" s="61" t="s">
        <v>80</v>
      </c>
      <c r="M53" s="61" t="s">
        <v>80</v>
      </c>
      <c r="N53" s="89"/>
      <c r="O53" s="90"/>
      <c r="P53" s="90"/>
      <c r="Q53" s="61"/>
      <c r="R53" s="61" t="s">
        <v>80</v>
      </c>
      <c r="S53" s="61" t="s">
        <v>80</v>
      </c>
      <c r="T53" s="61"/>
      <c r="U53" s="61"/>
      <c r="V53" s="61"/>
      <c r="W53" s="61"/>
      <c r="X53" s="61"/>
      <c r="Y53" s="61" t="s">
        <v>80</v>
      </c>
      <c r="Z53" s="61" t="s">
        <v>80</v>
      </c>
      <c r="AA53" s="61"/>
      <c r="AB53" s="61"/>
      <c r="AC53" s="61"/>
      <c r="AD53" s="61"/>
      <c r="AE53" s="61"/>
      <c r="AF53" s="62" t="s">
        <v>80</v>
      </c>
      <c r="AG53" s="47"/>
      <c r="AH53" s="58">
        <f>COUNTIF(B53:AF53,"●")</f>
        <v>10</v>
      </c>
      <c r="AI53" s="58">
        <f>AI45+AH53</f>
        <v>43</v>
      </c>
      <c r="AJ53" s="70"/>
      <c r="AK53" s="115" t="s">
        <v>48</v>
      </c>
      <c r="AL53" s="116"/>
      <c r="AM53" s="67">
        <f>AM51/AM49</f>
        <v>0.35714285714285715</v>
      </c>
      <c r="AO53" s="49">
        <v>45579</v>
      </c>
      <c r="AP53" s="50" t="s">
        <v>54</v>
      </c>
      <c r="AQ53" s="50" t="s">
        <v>50</v>
      </c>
    </row>
    <row r="54" spans="1:43" ht="20.100000000000001" hidden="1" customHeight="1">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47"/>
      <c r="AI54" s="47"/>
      <c r="AJ54" s="64"/>
      <c r="AK54" s="47"/>
      <c r="AL54" s="47"/>
      <c r="AM54" s="47"/>
      <c r="AO54" s="49">
        <v>45599</v>
      </c>
      <c r="AP54" s="50" t="s">
        <v>55</v>
      </c>
      <c r="AQ54" s="50" t="s">
        <v>60</v>
      </c>
    </row>
    <row r="55" spans="1:43" ht="20.100000000000001" hidden="1" customHeight="1">
      <c r="A55" s="44" t="s">
        <v>31</v>
      </c>
      <c r="B55" s="45">
        <f>DATE(AK55,AL55,1)</f>
        <v>45536</v>
      </c>
      <c r="C55" s="46">
        <f>B55+1</f>
        <v>45537</v>
      </c>
      <c r="D55" s="46">
        <f t="shared" ref="D55:AE55" si="10">C55+1</f>
        <v>45538</v>
      </c>
      <c r="E55" s="46">
        <f t="shared" si="10"/>
        <v>45539</v>
      </c>
      <c r="F55" s="46">
        <f t="shared" si="10"/>
        <v>45540</v>
      </c>
      <c r="G55" s="46">
        <f t="shared" si="10"/>
        <v>45541</v>
      </c>
      <c r="H55" s="46">
        <f t="shared" si="10"/>
        <v>45542</v>
      </c>
      <c r="I55" s="46">
        <f t="shared" si="10"/>
        <v>45543</v>
      </c>
      <c r="J55" s="46">
        <f t="shared" si="10"/>
        <v>45544</v>
      </c>
      <c r="K55" s="46">
        <f t="shared" si="10"/>
        <v>45545</v>
      </c>
      <c r="L55" s="46">
        <f t="shared" si="10"/>
        <v>45546</v>
      </c>
      <c r="M55" s="46">
        <f t="shared" si="10"/>
        <v>45547</v>
      </c>
      <c r="N55" s="46">
        <f t="shared" si="10"/>
        <v>45548</v>
      </c>
      <c r="O55" s="46">
        <f t="shared" si="10"/>
        <v>45549</v>
      </c>
      <c r="P55" s="46">
        <f t="shared" si="10"/>
        <v>45550</v>
      </c>
      <c r="Q55" s="46">
        <f t="shared" si="10"/>
        <v>45551</v>
      </c>
      <c r="R55" s="46">
        <f t="shared" si="10"/>
        <v>45552</v>
      </c>
      <c r="S55" s="46">
        <f t="shared" si="10"/>
        <v>45553</v>
      </c>
      <c r="T55" s="46">
        <f t="shared" si="10"/>
        <v>45554</v>
      </c>
      <c r="U55" s="46">
        <f t="shared" si="10"/>
        <v>45555</v>
      </c>
      <c r="V55" s="46">
        <f t="shared" si="10"/>
        <v>45556</v>
      </c>
      <c r="W55" s="46">
        <f t="shared" si="10"/>
        <v>45557</v>
      </c>
      <c r="X55" s="46">
        <f t="shared" si="10"/>
        <v>45558</v>
      </c>
      <c r="Y55" s="46">
        <f t="shared" si="10"/>
        <v>45559</v>
      </c>
      <c r="Z55" s="46">
        <f t="shared" si="10"/>
        <v>45560</v>
      </c>
      <c r="AA55" s="46">
        <f t="shared" si="10"/>
        <v>45561</v>
      </c>
      <c r="AB55" s="46">
        <f t="shared" si="10"/>
        <v>45562</v>
      </c>
      <c r="AC55" s="46">
        <f t="shared" si="10"/>
        <v>45563</v>
      </c>
      <c r="AD55" s="46">
        <f t="shared" si="10"/>
        <v>45564</v>
      </c>
      <c r="AE55" s="46">
        <f t="shared" si="10"/>
        <v>45565</v>
      </c>
      <c r="AF55" s="86"/>
      <c r="AG55" s="64"/>
      <c r="AH55" s="117" t="s">
        <v>32</v>
      </c>
      <c r="AI55" s="117" t="s">
        <v>33</v>
      </c>
      <c r="AJ55" s="47"/>
      <c r="AK55" s="120">
        <v>2024</v>
      </c>
      <c r="AL55" s="122">
        <v>9</v>
      </c>
      <c r="AM55" s="123"/>
      <c r="AO55" s="49">
        <v>45600</v>
      </c>
      <c r="AP55" s="50" t="s">
        <v>61</v>
      </c>
      <c r="AQ55" s="50" t="s">
        <v>50</v>
      </c>
    </row>
    <row r="56" spans="1:43" ht="20.100000000000001" hidden="1" customHeight="1">
      <c r="A56" s="51" t="s">
        <v>36</v>
      </c>
      <c r="B56" s="52" t="str">
        <f t="shared" ref="B56:AE56" si="11">TEXT(WEEKDAY(B55),"aaa")</f>
        <v>日</v>
      </c>
      <c r="C56" s="53" t="str">
        <f t="shared" si="11"/>
        <v>月</v>
      </c>
      <c r="D56" s="53" t="str">
        <f t="shared" si="11"/>
        <v>火</v>
      </c>
      <c r="E56" s="53" t="str">
        <f t="shared" si="11"/>
        <v>水</v>
      </c>
      <c r="F56" s="53" t="str">
        <f t="shared" si="11"/>
        <v>木</v>
      </c>
      <c r="G56" s="53" t="str">
        <f t="shared" si="11"/>
        <v>金</v>
      </c>
      <c r="H56" s="53" t="str">
        <f t="shared" si="11"/>
        <v>土</v>
      </c>
      <c r="I56" s="53" t="str">
        <f t="shared" si="11"/>
        <v>日</v>
      </c>
      <c r="J56" s="53" t="str">
        <f t="shared" si="11"/>
        <v>月</v>
      </c>
      <c r="K56" s="53" t="str">
        <f t="shared" si="11"/>
        <v>火</v>
      </c>
      <c r="L56" s="53" t="str">
        <f t="shared" si="11"/>
        <v>水</v>
      </c>
      <c r="M56" s="53" t="str">
        <f t="shared" si="11"/>
        <v>木</v>
      </c>
      <c r="N56" s="53" t="str">
        <f t="shared" si="11"/>
        <v>金</v>
      </c>
      <c r="O56" s="53" t="str">
        <f t="shared" si="11"/>
        <v>土</v>
      </c>
      <c r="P56" s="53" t="str">
        <f t="shared" si="11"/>
        <v>日</v>
      </c>
      <c r="Q56" s="53" t="str">
        <f t="shared" si="11"/>
        <v>月</v>
      </c>
      <c r="R56" s="53" t="str">
        <f t="shared" si="11"/>
        <v>火</v>
      </c>
      <c r="S56" s="53" t="str">
        <f t="shared" si="11"/>
        <v>水</v>
      </c>
      <c r="T56" s="53" t="str">
        <f t="shared" si="11"/>
        <v>木</v>
      </c>
      <c r="U56" s="53" t="str">
        <f t="shared" si="11"/>
        <v>金</v>
      </c>
      <c r="V56" s="53" t="str">
        <f t="shared" si="11"/>
        <v>土</v>
      </c>
      <c r="W56" s="53" t="str">
        <f t="shared" si="11"/>
        <v>日</v>
      </c>
      <c r="X56" s="53" t="str">
        <f t="shared" si="11"/>
        <v>月</v>
      </c>
      <c r="Y56" s="53" t="str">
        <f t="shared" si="11"/>
        <v>火</v>
      </c>
      <c r="Z56" s="53" t="str">
        <f t="shared" si="11"/>
        <v>水</v>
      </c>
      <c r="AA56" s="53" t="str">
        <f t="shared" si="11"/>
        <v>木</v>
      </c>
      <c r="AB56" s="53" t="str">
        <f t="shared" si="11"/>
        <v>金</v>
      </c>
      <c r="AC56" s="53" t="str">
        <f t="shared" si="11"/>
        <v>土</v>
      </c>
      <c r="AD56" s="53" t="str">
        <f t="shared" si="11"/>
        <v>日</v>
      </c>
      <c r="AE56" s="53" t="str">
        <f t="shared" si="11"/>
        <v>月</v>
      </c>
      <c r="AF56" s="85"/>
      <c r="AG56" s="47"/>
      <c r="AH56" s="118"/>
      <c r="AI56" s="118"/>
      <c r="AJ56" s="47"/>
      <c r="AK56" s="121"/>
      <c r="AL56" s="124"/>
      <c r="AM56" s="125"/>
      <c r="AO56" s="49">
        <v>45619</v>
      </c>
      <c r="AP56" s="50" t="s">
        <v>56</v>
      </c>
      <c r="AQ56" s="50" t="s">
        <v>35</v>
      </c>
    </row>
    <row r="57" spans="1:43" ht="27.95" hidden="1" customHeight="1">
      <c r="A57" s="126" t="s">
        <v>39</v>
      </c>
      <c r="B57" s="138"/>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5"/>
      <c r="AG57" s="47"/>
      <c r="AH57" s="118"/>
      <c r="AI57" s="118"/>
      <c r="AJ57" s="47"/>
      <c r="AK57" s="111" t="s">
        <v>40</v>
      </c>
      <c r="AL57" s="112"/>
      <c r="AM57" s="75">
        <f>COUNTA(B55:AF55)</f>
        <v>30</v>
      </c>
      <c r="AO57" s="49">
        <v>45656</v>
      </c>
      <c r="AP57" s="50" t="s">
        <v>68</v>
      </c>
      <c r="AQ57" s="50" t="s">
        <v>70</v>
      </c>
    </row>
    <row r="58" spans="1:43" ht="27.95" hidden="1" customHeight="1">
      <c r="A58" s="127"/>
      <c r="B58" s="139"/>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6"/>
      <c r="AG58" s="47"/>
      <c r="AH58" s="118"/>
      <c r="AI58" s="118"/>
      <c r="AJ58" s="47"/>
      <c r="AK58" s="113" t="s">
        <v>43</v>
      </c>
      <c r="AL58" s="114"/>
      <c r="AM58" s="68">
        <f>COUNTA(B60:AF60)</f>
        <v>9</v>
      </c>
      <c r="AO58" s="49">
        <v>45657</v>
      </c>
      <c r="AP58" s="50" t="s">
        <v>69</v>
      </c>
      <c r="AQ58" s="50" t="s">
        <v>71</v>
      </c>
    </row>
    <row r="59" spans="1:43" ht="27.95" hidden="1" customHeight="1">
      <c r="A59" s="128"/>
      <c r="B59" s="140"/>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7"/>
      <c r="AG59" s="47"/>
      <c r="AH59" s="119"/>
      <c r="AI59" s="119"/>
      <c r="AJ59" s="47"/>
      <c r="AK59" s="113" t="s">
        <v>44</v>
      </c>
      <c r="AL59" s="114"/>
      <c r="AM59" s="68">
        <f>COUNTA(B61:AF61)</f>
        <v>10</v>
      </c>
      <c r="AO59" s="49">
        <v>45658</v>
      </c>
      <c r="AP59" s="50" t="s">
        <v>57</v>
      </c>
      <c r="AQ59" s="50" t="s">
        <v>38</v>
      </c>
    </row>
    <row r="60" spans="1:43" ht="27.95" hidden="1" customHeight="1">
      <c r="A60" s="66" t="s">
        <v>9</v>
      </c>
      <c r="B60" s="57" t="s">
        <v>79</v>
      </c>
      <c r="C60" s="57"/>
      <c r="D60" s="57"/>
      <c r="E60" s="57"/>
      <c r="F60" s="57"/>
      <c r="G60" s="57"/>
      <c r="H60" s="57" t="s">
        <v>79</v>
      </c>
      <c r="I60" s="57" t="s">
        <v>79</v>
      </c>
      <c r="J60" s="57"/>
      <c r="K60" s="57"/>
      <c r="L60" s="57"/>
      <c r="M60" s="57"/>
      <c r="N60" s="57"/>
      <c r="O60" s="57" t="s">
        <v>79</v>
      </c>
      <c r="P60" s="57" t="s">
        <v>79</v>
      </c>
      <c r="Q60" s="57"/>
      <c r="R60" s="57"/>
      <c r="S60" s="57"/>
      <c r="T60" s="57"/>
      <c r="U60" s="57"/>
      <c r="V60" s="57" t="s">
        <v>79</v>
      </c>
      <c r="W60" s="57" t="s">
        <v>79</v>
      </c>
      <c r="X60" s="57"/>
      <c r="Y60" s="57"/>
      <c r="Z60" s="57"/>
      <c r="AA60" s="57"/>
      <c r="AB60" s="57"/>
      <c r="AC60" s="57" t="s">
        <v>79</v>
      </c>
      <c r="AD60" s="57" t="s">
        <v>79</v>
      </c>
      <c r="AE60" s="57"/>
      <c r="AF60" s="74"/>
      <c r="AG60" s="47"/>
      <c r="AH60" s="58">
        <f>COUNTIF(B60:AF60,"○")</f>
        <v>9</v>
      </c>
      <c r="AI60" s="58">
        <f>AI52+AH60</f>
        <v>49</v>
      </c>
      <c r="AJ60" s="47"/>
      <c r="AK60" s="113" t="s">
        <v>45</v>
      </c>
      <c r="AL60" s="114"/>
      <c r="AM60" s="69">
        <f>AM58/AM57</f>
        <v>0.3</v>
      </c>
      <c r="AO60" s="49">
        <v>45670</v>
      </c>
      <c r="AP60" s="50" t="s">
        <v>58</v>
      </c>
      <c r="AQ60" s="50" t="s">
        <v>50</v>
      </c>
    </row>
    <row r="61" spans="1:43" ht="27.95" hidden="1" customHeight="1">
      <c r="A61" s="60" t="s">
        <v>10</v>
      </c>
      <c r="B61" s="61" t="s">
        <v>80</v>
      </c>
      <c r="C61" s="61"/>
      <c r="D61" s="61"/>
      <c r="E61" s="61"/>
      <c r="F61" s="61"/>
      <c r="G61" s="61"/>
      <c r="H61" s="61" t="s">
        <v>80</v>
      </c>
      <c r="I61" s="61" t="s">
        <v>80</v>
      </c>
      <c r="J61" s="61"/>
      <c r="K61" s="61"/>
      <c r="L61" s="61"/>
      <c r="M61" s="61"/>
      <c r="N61" s="61"/>
      <c r="O61" s="61" t="s">
        <v>80</v>
      </c>
      <c r="P61" s="61" t="s">
        <v>80</v>
      </c>
      <c r="Q61" s="61"/>
      <c r="R61" s="61"/>
      <c r="S61" s="61"/>
      <c r="T61" s="61"/>
      <c r="U61" s="61"/>
      <c r="V61" s="61" t="s">
        <v>80</v>
      </c>
      <c r="W61" s="61" t="s">
        <v>80</v>
      </c>
      <c r="X61" s="61" t="s">
        <v>80</v>
      </c>
      <c r="Y61" s="61"/>
      <c r="Z61" s="61"/>
      <c r="AA61" s="61"/>
      <c r="AB61" s="61"/>
      <c r="AC61" s="61" t="s">
        <v>80</v>
      </c>
      <c r="AD61" s="61" t="s">
        <v>80</v>
      </c>
      <c r="AE61" s="61"/>
      <c r="AF61" s="62"/>
      <c r="AG61" s="47"/>
      <c r="AH61" s="58">
        <f>COUNTIF(B61:AF61,"●")</f>
        <v>10</v>
      </c>
      <c r="AI61" s="58">
        <f>AI53+AH61</f>
        <v>53</v>
      </c>
      <c r="AJ61" s="70"/>
      <c r="AK61" s="103" t="s">
        <v>48</v>
      </c>
      <c r="AL61" s="104"/>
      <c r="AM61" s="63">
        <f>AM59/AM57</f>
        <v>0.33333333333333331</v>
      </c>
      <c r="AO61" s="49">
        <v>45699</v>
      </c>
      <c r="AP61" s="50" t="s">
        <v>59</v>
      </c>
      <c r="AQ61" s="50" t="s">
        <v>64</v>
      </c>
    </row>
    <row r="62" spans="1:43" ht="20.100000000000001" hidden="1" customHeight="1">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47"/>
      <c r="AI62" s="47"/>
      <c r="AJ62" s="64"/>
      <c r="AK62" s="47"/>
      <c r="AL62" s="47"/>
      <c r="AM62" s="47"/>
      <c r="AO62" s="49">
        <v>45711</v>
      </c>
      <c r="AP62" s="50" t="s">
        <v>62</v>
      </c>
      <c r="AQ62" s="50" t="s">
        <v>60</v>
      </c>
    </row>
    <row r="63" spans="1:43" ht="20.100000000000001" hidden="1" customHeight="1">
      <c r="A63" s="44" t="s">
        <v>31</v>
      </c>
      <c r="B63" s="45">
        <f>DATE(AK63,AL63,1)</f>
        <v>45566</v>
      </c>
      <c r="C63" s="46">
        <f>B63+1</f>
        <v>45567</v>
      </c>
      <c r="D63" s="46">
        <f t="shared" ref="D63:AF63" si="12">C63+1</f>
        <v>45568</v>
      </c>
      <c r="E63" s="46">
        <f t="shared" si="12"/>
        <v>45569</v>
      </c>
      <c r="F63" s="46">
        <f t="shared" si="12"/>
        <v>45570</v>
      </c>
      <c r="G63" s="46">
        <f t="shared" si="12"/>
        <v>45571</v>
      </c>
      <c r="H63" s="46">
        <f t="shared" si="12"/>
        <v>45572</v>
      </c>
      <c r="I63" s="46">
        <f t="shared" si="12"/>
        <v>45573</v>
      </c>
      <c r="J63" s="46">
        <f t="shared" si="12"/>
        <v>45574</v>
      </c>
      <c r="K63" s="46">
        <f t="shared" si="12"/>
        <v>45575</v>
      </c>
      <c r="L63" s="46">
        <f t="shared" si="12"/>
        <v>45576</v>
      </c>
      <c r="M63" s="46">
        <f t="shared" si="12"/>
        <v>45577</v>
      </c>
      <c r="N63" s="46">
        <f t="shared" si="12"/>
        <v>45578</v>
      </c>
      <c r="O63" s="46">
        <f t="shared" si="12"/>
        <v>45579</v>
      </c>
      <c r="P63" s="46">
        <f t="shared" si="12"/>
        <v>45580</v>
      </c>
      <c r="Q63" s="46">
        <f t="shared" si="12"/>
        <v>45581</v>
      </c>
      <c r="R63" s="46">
        <f t="shared" si="12"/>
        <v>45582</v>
      </c>
      <c r="S63" s="46">
        <f t="shared" si="12"/>
        <v>45583</v>
      </c>
      <c r="T63" s="46">
        <f t="shared" si="12"/>
        <v>45584</v>
      </c>
      <c r="U63" s="46">
        <f t="shared" si="12"/>
        <v>45585</v>
      </c>
      <c r="V63" s="46">
        <f t="shared" si="12"/>
        <v>45586</v>
      </c>
      <c r="W63" s="46">
        <f t="shared" si="12"/>
        <v>45587</v>
      </c>
      <c r="X63" s="46">
        <f t="shared" si="12"/>
        <v>45588</v>
      </c>
      <c r="Y63" s="46">
        <f t="shared" si="12"/>
        <v>45589</v>
      </c>
      <c r="Z63" s="46">
        <f t="shared" si="12"/>
        <v>45590</v>
      </c>
      <c r="AA63" s="46">
        <f t="shared" si="12"/>
        <v>45591</v>
      </c>
      <c r="AB63" s="46">
        <f t="shared" si="12"/>
        <v>45592</v>
      </c>
      <c r="AC63" s="46">
        <f t="shared" si="12"/>
        <v>45593</v>
      </c>
      <c r="AD63" s="46">
        <f t="shared" si="12"/>
        <v>45594</v>
      </c>
      <c r="AE63" s="46">
        <f t="shared" si="12"/>
        <v>45595</v>
      </c>
      <c r="AF63" s="65">
        <f t="shared" si="12"/>
        <v>45596</v>
      </c>
      <c r="AG63" s="64"/>
      <c r="AH63" s="117" t="s">
        <v>32</v>
      </c>
      <c r="AI63" s="117" t="s">
        <v>33</v>
      </c>
      <c r="AJ63" s="47"/>
      <c r="AK63" s="141">
        <v>2024</v>
      </c>
      <c r="AL63" s="122">
        <v>10</v>
      </c>
      <c r="AM63" s="123"/>
      <c r="AO63" s="49">
        <v>45712</v>
      </c>
      <c r="AP63" s="50" t="s">
        <v>61</v>
      </c>
      <c r="AQ63" s="50" t="s">
        <v>50</v>
      </c>
    </row>
    <row r="64" spans="1:43" ht="20.100000000000001" hidden="1" customHeight="1">
      <c r="A64" s="51" t="s">
        <v>36</v>
      </c>
      <c r="B64" s="52" t="str">
        <f t="shared" ref="B64:AF64" si="13">TEXT(WEEKDAY(B63),"aaa")</f>
        <v>火</v>
      </c>
      <c r="C64" s="53" t="str">
        <f t="shared" si="13"/>
        <v>水</v>
      </c>
      <c r="D64" s="53" t="str">
        <f t="shared" si="13"/>
        <v>木</v>
      </c>
      <c r="E64" s="53" t="str">
        <f t="shared" si="13"/>
        <v>金</v>
      </c>
      <c r="F64" s="53" t="str">
        <f t="shared" si="13"/>
        <v>土</v>
      </c>
      <c r="G64" s="53" t="str">
        <f t="shared" si="13"/>
        <v>日</v>
      </c>
      <c r="H64" s="53" t="str">
        <f t="shared" si="13"/>
        <v>月</v>
      </c>
      <c r="I64" s="53" t="str">
        <f t="shared" si="13"/>
        <v>火</v>
      </c>
      <c r="J64" s="53" t="str">
        <f t="shared" si="13"/>
        <v>水</v>
      </c>
      <c r="K64" s="53" t="str">
        <f t="shared" si="13"/>
        <v>木</v>
      </c>
      <c r="L64" s="53" t="str">
        <f t="shared" si="13"/>
        <v>金</v>
      </c>
      <c r="M64" s="53" t="str">
        <f t="shared" si="13"/>
        <v>土</v>
      </c>
      <c r="N64" s="53" t="str">
        <f t="shared" si="13"/>
        <v>日</v>
      </c>
      <c r="O64" s="53" t="str">
        <f t="shared" si="13"/>
        <v>月</v>
      </c>
      <c r="P64" s="53" t="str">
        <f t="shared" si="13"/>
        <v>火</v>
      </c>
      <c r="Q64" s="53" t="str">
        <f t="shared" si="13"/>
        <v>水</v>
      </c>
      <c r="R64" s="53" t="str">
        <f t="shared" si="13"/>
        <v>木</v>
      </c>
      <c r="S64" s="53" t="str">
        <f t="shared" si="13"/>
        <v>金</v>
      </c>
      <c r="T64" s="53" t="str">
        <f t="shared" si="13"/>
        <v>土</v>
      </c>
      <c r="U64" s="53" t="str">
        <f t="shared" si="13"/>
        <v>日</v>
      </c>
      <c r="V64" s="53" t="str">
        <f t="shared" si="13"/>
        <v>月</v>
      </c>
      <c r="W64" s="53" t="str">
        <f t="shared" si="13"/>
        <v>火</v>
      </c>
      <c r="X64" s="53" t="str">
        <f t="shared" si="13"/>
        <v>水</v>
      </c>
      <c r="Y64" s="53" t="str">
        <f t="shared" si="13"/>
        <v>木</v>
      </c>
      <c r="Z64" s="53" t="str">
        <f t="shared" si="13"/>
        <v>金</v>
      </c>
      <c r="AA64" s="53" t="str">
        <f t="shared" si="13"/>
        <v>土</v>
      </c>
      <c r="AB64" s="53" t="str">
        <f t="shared" si="13"/>
        <v>日</v>
      </c>
      <c r="AC64" s="53" t="str">
        <f t="shared" si="13"/>
        <v>月</v>
      </c>
      <c r="AD64" s="53" t="str">
        <f t="shared" si="13"/>
        <v>火</v>
      </c>
      <c r="AE64" s="53" t="str">
        <f t="shared" si="13"/>
        <v>水</v>
      </c>
      <c r="AF64" s="54" t="str">
        <f t="shared" si="13"/>
        <v>木</v>
      </c>
      <c r="AG64" s="47"/>
      <c r="AH64" s="118"/>
      <c r="AI64" s="118"/>
      <c r="AJ64" s="47"/>
      <c r="AK64" s="141"/>
      <c r="AL64" s="124"/>
      <c r="AM64" s="125"/>
      <c r="AO64" s="49">
        <v>45736</v>
      </c>
      <c r="AP64" s="50" t="s">
        <v>63</v>
      </c>
      <c r="AQ64" s="50" t="s">
        <v>42</v>
      </c>
    </row>
    <row r="65" spans="1:39" ht="27.95" hidden="1" customHeight="1">
      <c r="A65" s="126" t="s">
        <v>39</v>
      </c>
      <c r="B65" s="138"/>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5"/>
      <c r="AG65" s="47"/>
      <c r="AH65" s="118"/>
      <c r="AI65" s="118"/>
      <c r="AJ65" s="47"/>
      <c r="AK65" s="111" t="s">
        <v>40</v>
      </c>
      <c r="AL65" s="112"/>
      <c r="AM65" s="75">
        <f>COUNTA(B63:AF63)</f>
        <v>31</v>
      </c>
    </row>
    <row r="66" spans="1:39" ht="27.95" hidden="1" customHeight="1">
      <c r="A66" s="127"/>
      <c r="B66" s="139"/>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6"/>
      <c r="AG66" s="47"/>
      <c r="AH66" s="118"/>
      <c r="AI66" s="118"/>
      <c r="AJ66" s="47"/>
      <c r="AK66" s="113" t="s">
        <v>43</v>
      </c>
      <c r="AL66" s="114"/>
      <c r="AM66" s="68">
        <f>COUNTA(B68:AF68)</f>
        <v>9</v>
      </c>
    </row>
    <row r="67" spans="1:39" ht="27.95" hidden="1" customHeight="1">
      <c r="A67" s="128"/>
      <c r="B67" s="140"/>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7"/>
      <c r="AG67" s="47"/>
      <c r="AH67" s="119"/>
      <c r="AI67" s="119"/>
      <c r="AJ67" s="47"/>
      <c r="AK67" s="113" t="s">
        <v>44</v>
      </c>
      <c r="AL67" s="114"/>
      <c r="AM67" s="68">
        <f>COUNTA(B69:AF69)</f>
        <v>8</v>
      </c>
    </row>
    <row r="68" spans="1:39" ht="27.95" hidden="1" customHeight="1">
      <c r="A68" s="66" t="s">
        <v>9</v>
      </c>
      <c r="B68" s="57"/>
      <c r="C68" s="57"/>
      <c r="D68" s="57"/>
      <c r="E68" s="57"/>
      <c r="F68" s="57" t="s">
        <v>79</v>
      </c>
      <c r="G68" s="57" t="s">
        <v>79</v>
      </c>
      <c r="H68" s="57"/>
      <c r="I68" s="57"/>
      <c r="J68" s="57"/>
      <c r="K68" s="57"/>
      <c r="L68" s="57"/>
      <c r="M68" s="57" t="s">
        <v>79</v>
      </c>
      <c r="N68" s="57" t="s">
        <v>79</v>
      </c>
      <c r="O68" s="57" t="s">
        <v>79</v>
      </c>
      <c r="P68" s="57"/>
      <c r="Q68" s="57"/>
      <c r="R68" s="57"/>
      <c r="S68" s="57"/>
      <c r="T68" s="57" t="s">
        <v>79</v>
      </c>
      <c r="U68" s="57" t="s">
        <v>79</v>
      </c>
      <c r="V68" s="57"/>
      <c r="W68" s="57"/>
      <c r="X68" s="57"/>
      <c r="Y68" s="57"/>
      <c r="Z68" s="57"/>
      <c r="AA68" s="57" t="s">
        <v>79</v>
      </c>
      <c r="AB68" s="57" t="s">
        <v>79</v>
      </c>
      <c r="AC68" s="57"/>
      <c r="AD68" s="57"/>
      <c r="AE68" s="57"/>
      <c r="AF68" s="74"/>
      <c r="AG68" s="47"/>
      <c r="AH68" s="58">
        <f>COUNTIF(B68:AF68,"○")</f>
        <v>9</v>
      </c>
      <c r="AI68" s="58">
        <f>AI60+AH68</f>
        <v>58</v>
      </c>
      <c r="AJ68" s="47"/>
      <c r="AK68" s="113" t="s">
        <v>45</v>
      </c>
      <c r="AL68" s="114"/>
      <c r="AM68" s="69">
        <f>AM66/AM65</f>
        <v>0.29032258064516131</v>
      </c>
    </row>
    <row r="69" spans="1:39" ht="27.95" hidden="1" customHeight="1">
      <c r="A69" s="60" t="s">
        <v>10</v>
      </c>
      <c r="B69" s="61"/>
      <c r="C69" s="61"/>
      <c r="D69" s="61"/>
      <c r="E69" s="61"/>
      <c r="F69" s="61" t="s">
        <v>80</v>
      </c>
      <c r="G69" s="61" t="s">
        <v>80</v>
      </c>
      <c r="H69" s="61"/>
      <c r="I69" s="61"/>
      <c r="J69" s="61"/>
      <c r="K69" s="61"/>
      <c r="L69" s="61"/>
      <c r="M69" s="61" t="s">
        <v>80</v>
      </c>
      <c r="N69" s="61" t="s">
        <v>80</v>
      </c>
      <c r="O69" s="61"/>
      <c r="P69" s="61"/>
      <c r="Q69" s="61"/>
      <c r="R69" s="61"/>
      <c r="S69" s="61"/>
      <c r="T69" s="61" t="s">
        <v>80</v>
      </c>
      <c r="U69" s="61" t="s">
        <v>80</v>
      </c>
      <c r="V69" s="61"/>
      <c r="W69" s="61"/>
      <c r="X69" s="61"/>
      <c r="Y69" s="61"/>
      <c r="Z69" s="61"/>
      <c r="AA69" s="61" t="s">
        <v>80</v>
      </c>
      <c r="AB69" s="61" t="s">
        <v>80</v>
      </c>
      <c r="AC69" s="61"/>
      <c r="AD69" s="61"/>
      <c r="AE69" s="61"/>
      <c r="AF69" s="62"/>
      <c r="AG69" s="47"/>
      <c r="AH69" s="58">
        <f>COUNTIF(B69:AF69,"●")</f>
        <v>8</v>
      </c>
      <c r="AI69" s="58">
        <f>AI61+AH69</f>
        <v>61</v>
      </c>
      <c r="AJ69" s="70"/>
      <c r="AK69" s="115" t="s">
        <v>48</v>
      </c>
      <c r="AL69" s="116"/>
      <c r="AM69" s="67">
        <f>AM67/AM65</f>
        <v>0.25806451612903225</v>
      </c>
    </row>
    <row r="70" spans="1:39" ht="20.100000000000001" hidden="1" customHeight="1">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47"/>
      <c r="AI70" s="47"/>
      <c r="AJ70" s="64"/>
      <c r="AK70" s="47"/>
      <c r="AL70" s="47"/>
      <c r="AM70" s="47"/>
    </row>
    <row r="71" spans="1:39" ht="20.100000000000001" hidden="1" customHeight="1">
      <c r="A71" s="44" t="s">
        <v>31</v>
      </c>
      <c r="B71" s="45">
        <f>DATE(AK71,AL71,1)</f>
        <v>45597</v>
      </c>
      <c r="C71" s="46">
        <f>B71+1</f>
        <v>45598</v>
      </c>
      <c r="D71" s="46">
        <f t="shared" ref="D71:AE71" si="14">C71+1</f>
        <v>45599</v>
      </c>
      <c r="E71" s="46">
        <f t="shared" si="14"/>
        <v>45600</v>
      </c>
      <c r="F71" s="46">
        <f t="shared" si="14"/>
        <v>45601</v>
      </c>
      <c r="G71" s="46">
        <f t="shared" si="14"/>
        <v>45602</v>
      </c>
      <c r="H71" s="46">
        <f t="shared" si="14"/>
        <v>45603</v>
      </c>
      <c r="I71" s="46">
        <f t="shared" si="14"/>
        <v>45604</v>
      </c>
      <c r="J71" s="46">
        <f t="shared" si="14"/>
        <v>45605</v>
      </c>
      <c r="K71" s="46">
        <f t="shared" si="14"/>
        <v>45606</v>
      </c>
      <c r="L71" s="46">
        <f t="shared" si="14"/>
        <v>45607</v>
      </c>
      <c r="M71" s="46">
        <f t="shared" si="14"/>
        <v>45608</v>
      </c>
      <c r="N71" s="46">
        <f t="shared" si="14"/>
        <v>45609</v>
      </c>
      <c r="O71" s="46">
        <f t="shared" si="14"/>
        <v>45610</v>
      </c>
      <c r="P71" s="46">
        <f t="shared" si="14"/>
        <v>45611</v>
      </c>
      <c r="Q71" s="46">
        <f t="shared" si="14"/>
        <v>45612</v>
      </c>
      <c r="R71" s="46">
        <f t="shared" si="14"/>
        <v>45613</v>
      </c>
      <c r="S71" s="46">
        <f t="shared" si="14"/>
        <v>45614</v>
      </c>
      <c r="T71" s="46">
        <f t="shared" si="14"/>
        <v>45615</v>
      </c>
      <c r="U71" s="46">
        <f t="shared" si="14"/>
        <v>45616</v>
      </c>
      <c r="V71" s="46">
        <f t="shared" si="14"/>
        <v>45617</v>
      </c>
      <c r="W71" s="46">
        <f t="shared" si="14"/>
        <v>45618</v>
      </c>
      <c r="X71" s="46">
        <f t="shared" si="14"/>
        <v>45619</v>
      </c>
      <c r="Y71" s="46">
        <f t="shared" si="14"/>
        <v>45620</v>
      </c>
      <c r="Z71" s="46">
        <f t="shared" si="14"/>
        <v>45621</v>
      </c>
      <c r="AA71" s="46">
        <f t="shared" si="14"/>
        <v>45622</v>
      </c>
      <c r="AB71" s="46">
        <f t="shared" si="14"/>
        <v>45623</v>
      </c>
      <c r="AC71" s="46">
        <f t="shared" si="14"/>
        <v>45624</v>
      </c>
      <c r="AD71" s="46">
        <f t="shared" si="14"/>
        <v>45625</v>
      </c>
      <c r="AE71" s="46">
        <f t="shared" si="14"/>
        <v>45626</v>
      </c>
      <c r="AF71" s="65"/>
      <c r="AG71" s="64"/>
      <c r="AH71" s="117" t="s">
        <v>32</v>
      </c>
      <c r="AI71" s="117" t="s">
        <v>33</v>
      </c>
      <c r="AJ71" s="47"/>
      <c r="AK71" s="120">
        <v>2024</v>
      </c>
      <c r="AL71" s="122">
        <v>11</v>
      </c>
      <c r="AM71" s="123"/>
    </row>
    <row r="72" spans="1:39" ht="20.100000000000001" hidden="1" customHeight="1">
      <c r="A72" s="51" t="s">
        <v>36</v>
      </c>
      <c r="B72" s="52" t="str">
        <f t="shared" ref="B72:AE72" si="15">TEXT(WEEKDAY(B71),"aaa")</f>
        <v>金</v>
      </c>
      <c r="C72" s="53" t="str">
        <f t="shared" si="15"/>
        <v>土</v>
      </c>
      <c r="D72" s="53" t="str">
        <f t="shared" si="15"/>
        <v>日</v>
      </c>
      <c r="E72" s="53" t="str">
        <f t="shared" si="15"/>
        <v>月</v>
      </c>
      <c r="F72" s="53" t="str">
        <f t="shared" si="15"/>
        <v>火</v>
      </c>
      <c r="G72" s="53" t="str">
        <f t="shared" si="15"/>
        <v>水</v>
      </c>
      <c r="H72" s="53" t="str">
        <f t="shared" si="15"/>
        <v>木</v>
      </c>
      <c r="I72" s="53" t="str">
        <f t="shared" si="15"/>
        <v>金</v>
      </c>
      <c r="J72" s="53" t="str">
        <f t="shared" si="15"/>
        <v>土</v>
      </c>
      <c r="K72" s="53" t="str">
        <f t="shared" si="15"/>
        <v>日</v>
      </c>
      <c r="L72" s="53" t="str">
        <f t="shared" si="15"/>
        <v>月</v>
      </c>
      <c r="M72" s="53" t="str">
        <f t="shared" si="15"/>
        <v>火</v>
      </c>
      <c r="N72" s="53" t="str">
        <f t="shared" si="15"/>
        <v>水</v>
      </c>
      <c r="O72" s="53" t="str">
        <f t="shared" si="15"/>
        <v>木</v>
      </c>
      <c r="P72" s="53" t="str">
        <f t="shared" si="15"/>
        <v>金</v>
      </c>
      <c r="Q72" s="53" t="str">
        <f t="shared" si="15"/>
        <v>土</v>
      </c>
      <c r="R72" s="53" t="str">
        <f t="shared" si="15"/>
        <v>日</v>
      </c>
      <c r="S72" s="53" t="str">
        <f t="shared" si="15"/>
        <v>月</v>
      </c>
      <c r="T72" s="53" t="str">
        <f t="shared" si="15"/>
        <v>火</v>
      </c>
      <c r="U72" s="53" t="str">
        <f t="shared" si="15"/>
        <v>水</v>
      </c>
      <c r="V72" s="53" t="str">
        <f t="shared" si="15"/>
        <v>木</v>
      </c>
      <c r="W72" s="53" t="str">
        <f t="shared" si="15"/>
        <v>金</v>
      </c>
      <c r="X72" s="53" t="str">
        <f t="shared" si="15"/>
        <v>土</v>
      </c>
      <c r="Y72" s="53" t="str">
        <f t="shared" si="15"/>
        <v>日</v>
      </c>
      <c r="Z72" s="53" t="str">
        <f t="shared" si="15"/>
        <v>月</v>
      </c>
      <c r="AA72" s="53" t="str">
        <f t="shared" si="15"/>
        <v>火</v>
      </c>
      <c r="AB72" s="53" t="str">
        <f t="shared" si="15"/>
        <v>水</v>
      </c>
      <c r="AC72" s="53" t="str">
        <f t="shared" si="15"/>
        <v>木</v>
      </c>
      <c r="AD72" s="53" t="str">
        <f t="shared" si="15"/>
        <v>金</v>
      </c>
      <c r="AE72" s="53" t="str">
        <f t="shared" si="15"/>
        <v>土</v>
      </c>
      <c r="AF72" s="54"/>
      <c r="AG72" s="47"/>
      <c r="AH72" s="118"/>
      <c r="AI72" s="118"/>
      <c r="AJ72" s="47"/>
      <c r="AK72" s="121"/>
      <c r="AL72" s="124"/>
      <c r="AM72" s="125"/>
    </row>
    <row r="73" spans="1:39" ht="27.95" hidden="1" customHeight="1">
      <c r="A73" s="126" t="s">
        <v>39</v>
      </c>
      <c r="B73" s="138"/>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5"/>
      <c r="AG73" s="47"/>
      <c r="AH73" s="118"/>
      <c r="AI73" s="118"/>
      <c r="AJ73" s="47"/>
      <c r="AK73" s="111" t="s">
        <v>40</v>
      </c>
      <c r="AL73" s="112"/>
      <c r="AM73" s="75">
        <f>COUNTA(B71:AF71)</f>
        <v>30</v>
      </c>
    </row>
    <row r="74" spans="1:39" ht="27.95" hidden="1" customHeight="1">
      <c r="A74" s="127"/>
      <c r="B74" s="139"/>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6"/>
      <c r="AG74" s="47"/>
      <c r="AH74" s="118"/>
      <c r="AI74" s="118"/>
      <c r="AJ74" s="47"/>
      <c r="AK74" s="113" t="s">
        <v>43</v>
      </c>
      <c r="AL74" s="114"/>
      <c r="AM74" s="68">
        <f>COUNTA(B76:AF76)</f>
        <v>10</v>
      </c>
    </row>
    <row r="75" spans="1:39" ht="27.95" hidden="1" customHeight="1">
      <c r="A75" s="128"/>
      <c r="B75" s="140"/>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7"/>
      <c r="AG75" s="47"/>
      <c r="AH75" s="119"/>
      <c r="AI75" s="119"/>
      <c r="AJ75" s="47"/>
      <c r="AK75" s="113" t="s">
        <v>44</v>
      </c>
      <c r="AL75" s="114"/>
      <c r="AM75" s="68">
        <f>COUNTA(B77:AF77)</f>
        <v>9</v>
      </c>
    </row>
    <row r="76" spans="1:39" ht="27.95" hidden="1" customHeight="1">
      <c r="A76" s="66" t="s">
        <v>9</v>
      </c>
      <c r="B76" s="57"/>
      <c r="C76" s="57" t="s">
        <v>79</v>
      </c>
      <c r="D76" s="57" t="s">
        <v>79</v>
      </c>
      <c r="E76" s="57" t="s">
        <v>79</v>
      </c>
      <c r="F76" s="57"/>
      <c r="G76" s="57"/>
      <c r="H76" s="57"/>
      <c r="I76" s="57"/>
      <c r="J76" s="57" t="s">
        <v>79</v>
      </c>
      <c r="K76" s="57" t="s">
        <v>79</v>
      </c>
      <c r="L76" s="57"/>
      <c r="M76" s="57"/>
      <c r="N76" s="57"/>
      <c r="O76" s="57"/>
      <c r="P76" s="57"/>
      <c r="Q76" s="57" t="s">
        <v>79</v>
      </c>
      <c r="R76" s="57" t="s">
        <v>79</v>
      </c>
      <c r="S76" s="57"/>
      <c r="T76" s="57"/>
      <c r="U76" s="57"/>
      <c r="V76" s="57"/>
      <c r="W76" s="57"/>
      <c r="X76" s="57" t="s">
        <v>79</v>
      </c>
      <c r="Y76" s="57" t="s">
        <v>79</v>
      </c>
      <c r="Z76" s="57"/>
      <c r="AA76" s="57"/>
      <c r="AB76" s="57"/>
      <c r="AC76" s="57"/>
      <c r="AD76" s="57"/>
      <c r="AE76" s="57" t="s">
        <v>79</v>
      </c>
      <c r="AF76" s="74"/>
      <c r="AG76" s="47"/>
      <c r="AH76" s="58">
        <f>COUNTIF(B76:AF76,"○")</f>
        <v>10</v>
      </c>
      <c r="AI76" s="58">
        <f>AI68+AH76</f>
        <v>68</v>
      </c>
      <c r="AJ76" s="47"/>
      <c r="AK76" s="113" t="s">
        <v>45</v>
      </c>
      <c r="AL76" s="114"/>
      <c r="AM76" s="69">
        <f>AM74/AM73</f>
        <v>0.33333333333333331</v>
      </c>
    </row>
    <row r="77" spans="1:39" ht="27.95" hidden="1" customHeight="1">
      <c r="A77" s="60" t="s">
        <v>10</v>
      </c>
      <c r="B77" s="61"/>
      <c r="C77" s="61" t="s">
        <v>80</v>
      </c>
      <c r="D77" s="61" t="s">
        <v>80</v>
      </c>
      <c r="E77" s="61"/>
      <c r="F77" s="61"/>
      <c r="G77" s="61"/>
      <c r="H77" s="61"/>
      <c r="I77" s="61"/>
      <c r="J77" s="61" t="s">
        <v>80</v>
      </c>
      <c r="K77" s="61" t="s">
        <v>80</v>
      </c>
      <c r="L77" s="61"/>
      <c r="M77" s="61"/>
      <c r="N77" s="61"/>
      <c r="O77" s="61"/>
      <c r="P77" s="61"/>
      <c r="Q77" s="61" t="s">
        <v>80</v>
      </c>
      <c r="R77" s="61" t="s">
        <v>80</v>
      </c>
      <c r="S77" s="61"/>
      <c r="T77" s="61"/>
      <c r="U77" s="61"/>
      <c r="V77" s="61"/>
      <c r="W77" s="61"/>
      <c r="X77" s="61" t="s">
        <v>80</v>
      </c>
      <c r="Y77" s="61" t="s">
        <v>80</v>
      </c>
      <c r="Z77" s="61"/>
      <c r="AA77" s="61"/>
      <c r="AB77" s="61"/>
      <c r="AC77" s="61"/>
      <c r="AD77" s="61"/>
      <c r="AE77" s="61" t="s">
        <v>80</v>
      </c>
      <c r="AF77" s="62"/>
      <c r="AG77" s="47"/>
      <c r="AH77" s="58">
        <f>COUNTIF(B77:AF77,"●")</f>
        <v>9</v>
      </c>
      <c r="AI77" s="58">
        <f>AI69+AH77</f>
        <v>70</v>
      </c>
      <c r="AJ77" s="70"/>
      <c r="AK77" s="103" t="s">
        <v>48</v>
      </c>
      <c r="AL77" s="104"/>
      <c r="AM77" s="63">
        <f>AM75/AM73</f>
        <v>0.3</v>
      </c>
    </row>
    <row r="78" spans="1:39" ht="20.100000000000001" hidden="1" customHeight="1">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47"/>
      <c r="AI78" s="47"/>
      <c r="AJ78" s="64"/>
      <c r="AK78" s="47"/>
      <c r="AL78" s="47"/>
      <c r="AM78" s="47"/>
    </row>
    <row r="79" spans="1:39" ht="20.100000000000001" hidden="1" customHeight="1">
      <c r="A79" s="44" t="s">
        <v>31</v>
      </c>
      <c r="B79" s="45">
        <f>DATE(AK79,AL79,1)</f>
        <v>45627</v>
      </c>
      <c r="C79" s="46">
        <f>B79+1</f>
        <v>45628</v>
      </c>
      <c r="D79" s="46">
        <f t="shared" ref="D79:AF79" si="16">C79+1</f>
        <v>45629</v>
      </c>
      <c r="E79" s="46">
        <f t="shared" si="16"/>
        <v>45630</v>
      </c>
      <c r="F79" s="46">
        <f t="shared" si="16"/>
        <v>45631</v>
      </c>
      <c r="G79" s="46">
        <f t="shared" si="16"/>
        <v>45632</v>
      </c>
      <c r="H79" s="46">
        <f t="shared" si="16"/>
        <v>45633</v>
      </c>
      <c r="I79" s="46">
        <f t="shared" si="16"/>
        <v>45634</v>
      </c>
      <c r="J79" s="46">
        <f t="shared" si="16"/>
        <v>45635</v>
      </c>
      <c r="K79" s="46">
        <f t="shared" si="16"/>
        <v>45636</v>
      </c>
      <c r="L79" s="46">
        <f t="shared" si="16"/>
        <v>45637</v>
      </c>
      <c r="M79" s="46">
        <f t="shared" si="16"/>
        <v>45638</v>
      </c>
      <c r="N79" s="46">
        <f t="shared" si="16"/>
        <v>45639</v>
      </c>
      <c r="O79" s="46">
        <f t="shared" si="16"/>
        <v>45640</v>
      </c>
      <c r="P79" s="46">
        <f t="shared" si="16"/>
        <v>45641</v>
      </c>
      <c r="Q79" s="46">
        <f t="shared" si="16"/>
        <v>45642</v>
      </c>
      <c r="R79" s="46">
        <f t="shared" si="16"/>
        <v>45643</v>
      </c>
      <c r="S79" s="46">
        <f t="shared" si="16"/>
        <v>45644</v>
      </c>
      <c r="T79" s="46">
        <f t="shared" si="16"/>
        <v>45645</v>
      </c>
      <c r="U79" s="46">
        <f t="shared" si="16"/>
        <v>45646</v>
      </c>
      <c r="V79" s="46">
        <f t="shared" si="16"/>
        <v>45647</v>
      </c>
      <c r="W79" s="46">
        <f t="shared" si="16"/>
        <v>45648</v>
      </c>
      <c r="X79" s="46">
        <f t="shared" si="16"/>
        <v>45649</v>
      </c>
      <c r="Y79" s="46">
        <f t="shared" si="16"/>
        <v>45650</v>
      </c>
      <c r="Z79" s="46">
        <f t="shared" si="16"/>
        <v>45651</v>
      </c>
      <c r="AA79" s="46">
        <f t="shared" si="16"/>
        <v>45652</v>
      </c>
      <c r="AB79" s="46">
        <f t="shared" si="16"/>
        <v>45653</v>
      </c>
      <c r="AC79" s="46">
        <f t="shared" si="16"/>
        <v>45654</v>
      </c>
      <c r="AD79" s="46">
        <f t="shared" si="16"/>
        <v>45655</v>
      </c>
      <c r="AE79" s="46">
        <f t="shared" si="16"/>
        <v>45656</v>
      </c>
      <c r="AF79" s="65">
        <f t="shared" si="16"/>
        <v>45657</v>
      </c>
      <c r="AG79" s="64"/>
      <c r="AH79" s="117" t="s">
        <v>32</v>
      </c>
      <c r="AI79" s="117" t="s">
        <v>33</v>
      </c>
      <c r="AJ79" s="47"/>
      <c r="AK79" s="120">
        <v>2024</v>
      </c>
      <c r="AL79" s="122">
        <v>12</v>
      </c>
      <c r="AM79" s="123"/>
    </row>
    <row r="80" spans="1:39" ht="20.100000000000001" hidden="1" customHeight="1">
      <c r="A80" s="51" t="s">
        <v>36</v>
      </c>
      <c r="B80" s="52" t="str">
        <f t="shared" ref="B80:AF80" si="17">TEXT(WEEKDAY(B79),"aaa")</f>
        <v>日</v>
      </c>
      <c r="C80" s="53" t="str">
        <f t="shared" si="17"/>
        <v>月</v>
      </c>
      <c r="D80" s="53" t="str">
        <f t="shared" si="17"/>
        <v>火</v>
      </c>
      <c r="E80" s="53" t="str">
        <f t="shared" si="17"/>
        <v>水</v>
      </c>
      <c r="F80" s="53" t="str">
        <f t="shared" si="17"/>
        <v>木</v>
      </c>
      <c r="G80" s="53" t="str">
        <f t="shared" si="17"/>
        <v>金</v>
      </c>
      <c r="H80" s="53" t="str">
        <f t="shared" si="17"/>
        <v>土</v>
      </c>
      <c r="I80" s="53" t="str">
        <f t="shared" si="17"/>
        <v>日</v>
      </c>
      <c r="J80" s="53" t="str">
        <f t="shared" si="17"/>
        <v>月</v>
      </c>
      <c r="K80" s="53" t="str">
        <f t="shared" si="17"/>
        <v>火</v>
      </c>
      <c r="L80" s="53" t="str">
        <f t="shared" si="17"/>
        <v>水</v>
      </c>
      <c r="M80" s="53" t="str">
        <f t="shared" si="17"/>
        <v>木</v>
      </c>
      <c r="N80" s="53" t="str">
        <f t="shared" si="17"/>
        <v>金</v>
      </c>
      <c r="O80" s="53" t="str">
        <f t="shared" si="17"/>
        <v>土</v>
      </c>
      <c r="P80" s="53" t="str">
        <f t="shared" si="17"/>
        <v>日</v>
      </c>
      <c r="Q80" s="53" t="str">
        <f t="shared" si="17"/>
        <v>月</v>
      </c>
      <c r="R80" s="53" t="str">
        <f t="shared" si="17"/>
        <v>火</v>
      </c>
      <c r="S80" s="53" t="str">
        <f t="shared" si="17"/>
        <v>水</v>
      </c>
      <c r="T80" s="53" t="str">
        <f t="shared" si="17"/>
        <v>木</v>
      </c>
      <c r="U80" s="53" t="str">
        <f t="shared" si="17"/>
        <v>金</v>
      </c>
      <c r="V80" s="53" t="str">
        <f t="shared" si="17"/>
        <v>土</v>
      </c>
      <c r="W80" s="53" t="str">
        <f t="shared" si="17"/>
        <v>日</v>
      </c>
      <c r="X80" s="53" t="str">
        <f t="shared" si="17"/>
        <v>月</v>
      </c>
      <c r="Y80" s="53" t="str">
        <f t="shared" si="17"/>
        <v>火</v>
      </c>
      <c r="Z80" s="53" t="str">
        <f t="shared" si="17"/>
        <v>水</v>
      </c>
      <c r="AA80" s="53" t="str">
        <f t="shared" si="17"/>
        <v>木</v>
      </c>
      <c r="AB80" s="53" t="str">
        <f t="shared" si="17"/>
        <v>金</v>
      </c>
      <c r="AC80" s="53" t="str">
        <f t="shared" si="17"/>
        <v>土</v>
      </c>
      <c r="AD80" s="53" t="str">
        <f t="shared" si="17"/>
        <v>日</v>
      </c>
      <c r="AE80" s="53" t="str">
        <f t="shared" si="17"/>
        <v>月</v>
      </c>
      <c r="AF80" s="54" t="str">
        <f t="shared" si="17"/>
        <v>火</v>
      </c>
      <c r="AG80" s="47"/>
      <c r="AH80" s="118"/>
      <c r="AI80" s="118"/>
      <c r="AJ80" s="47"/>
      <c r="AK80" s="121"/>
      <c r="AL80" s="124"/>
      <c r="AM80" s="125"/>
    </row>
    <row r="81" spans="1:40" ht="27.95" hidden="1" customHeight="1">
      <c r="A81" s="126" t="s">
        <v>39</v>
      </c>
      <c r="B81" s="138"/>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t="s">
        <v>68</v>
      </c>
      <c r="AE81" s="132" t="s">
        <v>73</v>
      </c>
      <c r="AF81" s="135" t="s">
        <v>73</v>
      </c>
      <c r="AG81" s="47"/>
      <c r="AH81" s="118"/>
      <c r="AI81" s="118"/>
      <c r="AJ81" s="71"/>
      <c r="AK81" s="111" t="s">
        <v>40</v>
      </c>
      <c r="AL81" s="112"/>
      <c r="AM81" s="75">
        <f>COUNTA(B79:AC79)</f>
        <v>28</v>
      </c>
    </row>
    <row r="82" spans="1:40" ht="27.95" hidden="1" customHeight="1">
      <c r="A82" s="127"/>
      <c r="B82" s="139"/>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6"/>
      <c r="AG82" s="47"/>
      <c r="AH82" s="118"/>
      <c r="AI82" s="118"/>
      <c r="AJ82" s="47"/>
      <c r="AK82" s="113" t="s">
        <v>43</v>
      </c>
      <c r="AL82" s="114"/>
      <c r="AM82" s="68">
        <f>COUNTA(B84:AF84)</f>
        <v>8</v>
      </c>
    </row>
    <row r="83" spans="1:40" ht="27.95" hidden="1" customHeight="1">
      <c r="A83" s="128"/>
      <c r="B83" s="140"/>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7"/>
      <c r="AG83" s="47"/>
      <c r="AH83" s="119"/>
      <c r="AI83" s="119"/>
      <c r="AJ83" s="47"/>
      <c r="AK83" s="113" t="s">
        <v>44</v>
      </c>
      <c r="AL83" s="114"/>
      <c r="AM83" s="68">
        <f>COUNTA(B85:AF85)</f>
        <v>7</v>
      </c>
    </row>
    <row r="84" spans="1:40" ht="27.95" hidden="1" customHeight="1">
      <c r="A84" s="66" t="s">
        <v>9</v>
      </c>
      <c r="B84" s="57" t="s">
        <v>79</v>
      </c>
      <c r="C84" s="57"/>
      <c r="D84" s="57"/>
      <c r="E84" s="57"/>
      <c r="F84" s="57"/>
      <c r="G84" s="57"/>
      <c r="H84" s="57" t="s">
        <v>79</v>
      </c>
      <c r="I84" s="57" t="s">
        <v>79</v>
      </c>
      <c r="J84" s="57"/>
      <c r="K84" s="57"/>
      <c r="L84" s="57"/>
      <c r="M84" s="57"/>
      <c r="N84" s="57"/>
      <c r="O84" s="57" t="s">
        <v>79</v>
      </c>
      <c r="P84" s="57" t="s">
        <v>79</v>
      </c>
      <c r="Q84" s="57"/>
      <c r="R84" s="57"/>
      <c r="S84" s="57"/>
      <c r="T84" s="57"/>
      <c r="U84" s="57"/>
      <c r="V84" s="57" t="s">
        <v>79</v>
      </c>
      <c r="W84" s="57" t="s">
        <v>79</v>
      </c>
      <c r="X84" s="57"/>
      <c r="Y84" s="57"/>
      <c r="Z84" s="57"/>
      <c r="AA84" s="57"/>
      <c r="AB84" s="57"/>
      <c r="AC84" s="57" t="s">
        <v>79</v>
      </c>
      <c r="AD84" s="87"/>
      <c r="AE84" s="87"/>
      <c r="AF84" s="91"/>
      <c r="AG84" s="71"/>
      <c r="AH84" s="58">
        <f>COUNTIF(B84:AF84,"○")</f>
        <v>8</v>
      </c>
      <c r="AI84" s="58">
        <f>AI76+AH84</f>
        <v>76</v>
      </c>
      <c r="AJ84" s="47"/>
      <c r="AK84" s="113" t="s">
        <v>45</v>
      </c>
      <c r="AL84" s="114"/>
      <c r="AM84" s="69">
        <f>AM82/AM81</f>
        <v>0.2857142857142857</v>
      </c>
      <c r="AN84" s="57"/>
    </row>
    <row r="85" spans="1:40" ht="27.95" hidden="1" customHeight="1">
      <c r="A85" s="60" t="s">
        <v>10</v>
      </c>
      <c r="B85" s="61" t="s">
        <v>80</v>
      </c>
      <c r="C85" s="61"/>
      <c r="D85" s="61"/>
      <c r="E85" s="61"/>
      <c r="F85" s="61"/>
      <c r="G85" s="61"/>
      <c r="H85" s="61" t="s">
        <v>80</v>
      </c>
      <c r="I85" s="61" t="s">
        <v>80</v>
      </c>
      <c r="J85" s="61"/>
      <c r="K85" s="61"/>
      <c r="L85" s="61"/>
      <c r="M85" s="61"/>
      <c r="N85" s="61"/>
      <c r="O85" s="61" t="s">
        <v>80</v>
      </c>
      <c r="P85" s="61" t="s">
        <v>80</v>
      </c>
      <c r="Q85" s="61"/>
      <c r="R85" s="61"/>
      <c r="S85" s="61"/>
      <c r="T85" s="61"/>
      <c r="U85" s="61"/>
      <c r="V85" s="61" t="s">
        <v>80</v>
      </c>
      <c r="W85" s="61" t="s">
        <v>80</v>
      </c>
      <c r="X85" s="61"/>
      <c r="Y85" s="61"/>
      <c r="Z85" s="61"/>
      <c r="AA85" s="61"/>
      <c r="AB85" s="61"/>
      <c r="AC85" s="61"/>
      <c r="AD85" s="89"/>
      <c r="AE85" s="89"/>
      <c r="AF85" s="92"/>
      <c r="AG85" s="47"/>
      <c r="AH85" s="58">
        <f>COUNTIF(B85:AF85,"●")</f>
        <v>7</v>
      </c>
      <c r="AI85" s="58">
        <f>AI77+AH85</f>
        <v>77</v>
      </c>
      <c r="AJ85" s="70"/>
      <c r="AK85" s="115" t="s">
        <v>48</v>
      </c>
      <c r="AL85" s="116"/>
      <c r="AM85" s="63">
        <f>AM83/AM81</f>
        <v>0.25</v>
      </c>
    </row>
    <row r="86" spans="1:40" ht="20.100000000000001" hidden="1" customHeight="1">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47"/>
      <c r="AI86" s="47"/>
      <c r="AJ86" s="64"/>
      <c r="AK86" s="47"/>
      <c r="AL86" s="47"/>
      <c r="AM86" s="47"/>
    </row>
    <row r="87" spans="1:40" ht="20.100000000000001" hidden="1" customHeight="1">
      <c r="A87" s="44" t="s">
        <v>31</v>
      </c>
      <c r="B87" s="45">
        <f>DATE(AK87,AL87,1)</f>
        <v>45658</v>
      </c>
      <c r="C87" s="46">
        <f>B87+1</f>
        <v>45659</v>
      </c>
      <c r="D87" s="46">
        <f t="shared" ref="D87:AF87" si="18">C87+1</f>
        <v>45660</v>
      </c>
      <c r="E87" s="46">
        <f t="shared" si="18"/>
        <v>45661</v>
      </c>
      <c r="F87" s="46">
        <f t="shared" si="18"/>
        <v>45662</v>
      </c>
      <c r="G87" s="46">
        <f t="shared" si="18"/>
        <v>45663</v>
      </c>
      <c r="H87" s="46">
        <f t="shared" si="18"/>
        <v>45664</v>
      </c>
      <c r="I87" s="46">
        <f t="shared" si="18"/>
        <v>45665</v>
      </c>
      <c r="J87" s="46">
        <f t="shared" si="18"/>
        <v>45666</v>
      </c>
      <c r="K87" s="46">
        <f t="shared" si="18"/>
        <v>45667</v>
      </c>
      <c r="L87" s="46">
        <f>K87+1</f>
        <v>45668</v>
      </c>
      <c r="M87" s="46">
        <f t="shared" si="18"/>
        <v>45669</v>
      </c>
      <c r="N87" s="46">
        <f t="shared" si="18"/>
        <v>45670</v>
      </c>
      <c r="O87" s="46">
        <f t="shared" si="18"/>
        <v>45671</v>
      </c>
      <c r="P87" s="46">
        <f t="shared" si="18"/>
        <v>45672</v>
      </c>
      <c r="Q87" s="46">
        <f t="shared" si="18"/>
        <v>45673</v>
      </c>
      <c r="R87" s="46">
        <f t="shared" si="18"/>
        <v>45674</v>
      </c>
      <c r="S87" s="46">
        <f t="shared" si="18"/>
        <v>45675</v>
      </c>
      <c r="T87" s="46">
        <f t="shared" si="18"/>
        <v>45676</v>
      </c>
      <c r="U87" s="46">
        <f t="shared" si="18"/>
        <v>45677</v>
      </c>
      <c r="V87" s="46">
        <f t="shared" si="18"/>
        <v>45678</v>
      </c>
      <c r="W87" s="46">
        <f t="shared" si="18"/>
        <v>45679</v>
      </c>
      <c r="X87" s="46">
        <f t="shared" si="18"/>
        <v>45680</v>
      </c>
      <c r="Y87" s="46">
        <f t="shared" si="18"/>
        <v>45681</v>
      </c>
      <c r="Z87" s="46">
        <f t="shared" si="18"/>
        <v>45682</v>
      </c>
      <c r="AA87" s="46">
        <f t="shared" si="18"/>
        <v>45683</v>
      </c>
      <c r="AB87" s="46">
        <f t="shared" si="18"/>
        <v>45684</v>
      </c>
      <c r="AC87" s="46">
        <f t="shared" si="18"/>
        <v>45685</v>
      </c>
      <c r="AD87" s="46">
        <f t="shared" si="18"/>
        <v>45686</v>
      </c>
      <c r="AE87" s="46">
        <f t="shared" si="18"/>
        <v>45687</v>
      </c>
      <c r="AF87" s="65">
        <f t="shared" si="18"/>
        <v>45688</v>
      </c>
      <c r="AG87" s="64"/>
      <c r="AH87" s="117" t="s">
        <v>32</v>
      </c>
      <c r="AI87" s="117" t="s">
        <v>33</v>
      </c>
      <c r="AJ87" s="47"/>
      <c r="AK87" s="120">
        <v>2025</v>
      </c>
      <c r="AL87" s="122">
        <v>1</v>
      </c>
      <c r="AM87" s="123"/>
    </row>
    <row r="88" spans="1:40" ht="20.100000000000001" hidden="1" customHeight="1">
      <c r="A88" s="51" t="s">
        <v>36</v>
      </c>
      <c r="B88" s="52" t="str">
        <f t="shared" ref="B88:AF88" si="19">TEXT(WEEKDAY(B87),"aaa")</f>
        <v>水</v>
      </c>
      <c r="C88" s="53" t="str">
        <f t="shared" si="19"/>
        <v>木</v>
      </c>
      <c r="D88" s="53" t="str">
        <f t="shared" si="19"/>
        <v>金</v>
      </c>
      <c r="E88" s="53" t="str">
        <f t="shared" si="19"/>
        <v>土</v>
      </c>
      <c r="F88" s="53" t="str">
        <f t="shared" si="19"/>
        <v>日</v>
      </c>
      <c r="G88" s="53" t="str">
        <f t="shared" si="19"/>
        <v>月</v>
      </c>
      <c r="H88" s="53" t="str">
        <f t="shared" si="19"/>
        <v>火</v>
      </c>
      <c r="I88" s="53" t="str">
        <f t="shared" si="19"/>
        <v>水</v>
      </c>
      <c r="J88" s="53" t="str">
        <f t="shared" si="19"/>
        <v>木</v>
      </c>
      <c r="K88" s="53" t="str">
        <f t="shared" si="19"/>
        <v>金</v>
      </c>
      <c r="L88" s="53" t="str">
        <f t="shared" si="19"/>
        <v>土</v>
      </c>
      <c r="M88" s="53" t="str">
        <f t="shared" si="19"/>
        <v>日</v>
      </c>
      <c r="N88" s="53" t="str">
        <f t="shared" si="19"/>
        <v>月</v>
      </c>
      <c r="O88" s="53" t="str">
        <f t="shared" si="19"/>
        <v>火</v>
      </c>
      <c r="P88" s="53" t="str">
        <f t="shared" si="19"/>
        <v>水</v>
      </c>
      <c r="Q88" s="53" t="str">
        <f t="shared" si="19"/>
        <v>木</v>
      </c>
      <c r="R88" s="53" t="str">
        <f t="shared" si="19"/>
        <v>金</v>
      </c>
      <c r="S88" s="53" t="str">
        <f t="shared" si="19"/>
        <v>土</v>
      </c>
      <c r="T88" s="53" t="str">
        <f t="shared" si="19"/>
        <v>日</v>
      </c>
      <c r="U88" s="53" t="str">
        <f t="shared" si="19"/>
        <v>月</v>
      </c>
      <c r="V88" s="53" t="str">
        <f t="shared" si="19"/>
        <v>火</v>
      </c>
      <c r="W88" s="53" t="str">
        <f t="shared" si="19"/>
        <v>水</v>
      </c>
      <c r="X88" s="53" t="str">
        <f t="shared" si="19"/>
        <v>木</v>
      </c>
      <c r="Y88" s="53" t="str">
        <f t="shared" si="19"/>
        <v>金</v>
      </c>
      <c r="Z88" s="53" t="str">
        <f t="shared" si="19"/>
        <v>土</v>
      </c>
      <c r="AA88" s="53" t="str">
        <f t="shared" si="19"/>
        <v>日</v>
      </c>
      <c r="AB88" s="53" t="str">
        <f t="shared" si="19"/>
        <v>月</v>
      </c>
      <c r="AC88" s="53" t="str">
        <f t="shared" si="19"/>
        <v>火</v>
      </c>
      <c r="AD88" s="53" t="str">
        <f t="shared" si="19"/>
        <v>水</v>
      </c>
      <c r="AE88" s="53" t="str">
        <f t="shared" si="19"/>
        <v>木</v>
      </c>
      <c r="AF88" s="54" t="str">
        <f t="shared" si="19"/>
        <v>金</v>
      </c>
      <c r="AG88" s="47"/>
      <c r="AH88" s="118"/>
      <c r="AI88" s="118"/>
      <c r="AJ88" s="47"/>
      <c r="AK88" s="121"/>
      <c r="AL88" s="124"/>
      <c r="AM88" s="125"/>
    </row>
    <row r="89" spans="1:40" ht="27.95" hidden="1" customHeight="1">
      <c r="A89" s="126" t="s">
        <v>39</v>
      </c>
      <c r="B89" s="138" t="s">
        <v>72</v>
      </c>
      <c r="C89" s="132" t="s">
        <v>72</v>
      </c>
      <c r="D89" s="132" t="s">
        <v>65</v>
      </c>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5"/>
      <c r="AG89" s="47"/>
      <c r="AH89" s="118"/>
      <c r="AI89" s="118"/>
      <c r="AJ89" s="47"/>
      <c r="AK89" s="111" t="s">
        <v>40</v>
      </c>
      <c r="AL89" s="112"/>
      <c r="AM89" s="75">
        <f>COUNTA(E87:AF87)</f>
        <v>28</v>
      </c>
    </row>
    <row r="90" spans="1:40" ht="27.95" hidden="1" customHeight="1">
      <c r="A90" s="127"/>
      <c r="B90" s="139"/>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6"/>
      <c r="AG90" s="47"/>
      <c r="AH90" s="118"/>
      <c r="AI90" s="118"/>
      <c r="AJ90" s="47"/>
      <c r="AK90" s="113" t="s">
        <v>43</v>
      </c>
      <c r="AL90" s="114"/>
      <c r="AM90" s="68">
        <f>COUNTA(B92:AF92)</f>
        <v>9</v>
      </c>
    </row>
    <row r="91" spans="1:40" ht="27.95" hidden="1" customHeight="1">
      <c r="A91" s="128"/>
      <c r="B91" s="140"/>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7"/>
      <c r="AG91" s="47"/>
      <c r="AH91" s="119"/>
      <c r="AI91" s="119"/>
      <c r="AJ91" s="47"/>
      <c r="AK91" s="113" t="s">
        <v>44</v>
      </c>
      <c r="AL91" s="114"/>
      <c r="AM91" s="68">
        <f>COUNTA(B93:AF93)</f>
        <v>8</v>
      </c>
    </row>
    <row r="92" spans="1:40" ht="27.95" hidden="1" customHeight="1">
      <c r="A92" s="66" t="s">
        <v>9</v>
      </c>
      <c r="B92" s="93"/>
      <c r="C92" s="88"/>
      <c r="D92" s="87"/>
      <c r="E92" s="57" t="s">
        <v>79</v>
      </c>
      <c r="F92" s="57" t="s">
        <v>79</v>
      </c>
      <c r="G92" s="57"/>
      <c r="H92" s="57"/>
      <c r="I92" s="57"/>
      <c r="J92" s="57"/>
      <c r="K92" s="57"/>
      <c r="L92" s="57" t="s">
        <v>79</v>
      </c>
      <c r="M92" s="57" t="s">
        <v>79</v>
      </c>
      <c r="N92" s="57" t="s">
        <v>79</v>
      </c>
      <c r="O92" s="57"/>
      <c r="P92" s="57"/>
      <c r="Q92" s="57"/>
      <c r="R92" s="57"/>
      <c r="S92" s="57" t="s">
        <v>79</v>
      </c>
      <c r="T92" s="57" t="s">
        <v>79</v>
      </c>
      <c r="U92" s="57"/>
      <c r="V92" s="57"/>
      <c r="W92" s="57"/>
      <c r="X92" s="57"/>
      <c r="Y92" s="57"/>
      <c r="Z92" s="57" t="s">
        <v>79</v>
      </c>
      <c r="AA92" s="57" t="s">
        <v>79</v>
      </c>
      <c r="AB92" s="57"/>
      <c r="AC92" s="57"/>
      <c r="AD92" s="57"/>
      <c r="AE92" s="57"/>
      <c r="AF92" s="74"/>
      <c r="AG92" s="47"/>
      <c r="AH92" s="58">
        <f>COUNTIF(B92:AF92,"○")</f>
        <v>9</v>
      </c>
      <c r="AI92" s="58">
        <f>AI84+AH92</f>
        <v>85</v>
      </c>
      <c r="AJ92" s="47"/>
      <c r="AK92" s="113" t="s">
        <v>45</v>
      </c>
      <c r="AL92" s="114"/>
      <c r="AM92" s="69">
        <f>AM90/AM89</f>
        <v>0.32142857142857145</v>
      </c>
    </row>
    <row r="93" spans="1:40" ht="27.95" hidden="1" customHeight="1">
      <c r="A93" s="60" t="s">
        <v>10</v>
      </c>
      <c r="B93" s="94"/>
      <c r="C93" s="90"/>
      <c r="D93" s="89"/>
      <c r="E93" s="61" t="s">
        <v>80</v>
      </c>
      <c r="F93" s="61" t="s">
        <v>80</v>
      </c>
      <c r="G93" s="61"/>
      <c r="H93" s="61"/>
      <c r="I93" s="61"/>
      <c r="J93" s="61"/>
      <c r="K93" s="61"/>
      <c r="L93" s="61" t="s">
        <v>80</v>
      </c>
      <c r="M93" s="61" t="s">
        <v>80</v>
      </c>
      <c r="N93" s="61"/>
      <c r="O93" s="61"/>
      <c r="P93" s="61"/>
      <c r="Q93" s="61"/>
      <c r="R93" s="61"/>
      <c r="S93" s="61" t="s">
        <v>80</v>
      </c>
      <c r="T93" s="61" t="s">
        <v>80</v>
      </c>
      <c r="U93" s="61"/>
      <c r="V93" s="61"/>
      <c r="W93" s="61"/>
      <c r="X93" s="61"/>
      <c r="Y93" s="61"/>
      <c r="Z93" s="61" t="s">
        <v>80</v>
      </c>
      <c r="AA93" s="61" t="s">
        <v>80</v>
      </c>
      <c r="AB93" s="61"/>
      <c r="AC93" s="61"/>
      <c r="AD93" s="61"/>
      <c r="AE93" s="61"/>
      <c r="AF93" s="62"/>
      <c r="AG93" s="47"/>
      <c r="AH93" s="58">
        <f>COUNTIF(B93:AF93,"●")</f>
        <v>8</v>
      </c>
      <c r="AI93" s="58">
        <f>AI85+AH93</f>
        <v>85</v>
      </c>
      <c r="AJ93" s="70"/>
      <c r="AK93" s="103" t="s">
        <v>48</v>
      </c>
      <c r="AL93" s="104"/>
      <c r="AM93" s="63">
        <f>AM91/AM89</f>
        <v>0.2857142857142857</v>
      </c>
    </row>
    <row r="94" spans="1:40" ht="20.100000000000001" hidden="1" customHeight="1">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47"/>
      <c r="AI94" s="47"/>
      <c r="AJ94" s="64"/>
      <c r="AK94" s="47"/>
      <c r="AL94" s="47"/>
      <c r="AM94" s="47"/>
    </row>
    <row r="95" spans="1:40" ht="20.100000000000001" hidden="1" customHeight="1">
      <c r="A95" s="44" t="s">
        <v>31</v>
      </c>
      <c r="B95" s="45">
        <f>DATE(AK95,AL95,1)</f>
        <v>45689</v>
      </c>
      <c r="C95" s="46">
        <f>B95+1</f>
        <v>45690</v>
      </c>
      <c r="D95" s="46">
        <f t="shared" ref="D95:AC95" si="20">C95+1</f>
        <v>45691</v>
      </c>
      <c r="E95" s="46">
        <f t="shared" si="20"/>
        <v>45692</v>
      </c>
      <c r="F95" s="46">
        <f t="shared" si="20"/>
        <v>45693</v>
      </c>
      <c r="G95" s="46">
        <f t="shared" si="20"/>
        <v>45694</v>
      </c>
      <c r="H95" s="46">
        <f t="shared" si="20"/>
        <v>45695</v>
      </c>
      <c r="I95" s="46">
        <f t="shared" si="20"/>
        <v>45696</v>
      </c>
      <c r="J95" s="46">
        <f t="shared" si="20"/>
        <v>45697</v>
      </c>
      <c r="K95" s="46">
        <f t="shared" si="20"/>
        <v>45698</v>
      </c>
      <c r="L95" s="46">
        <f t="shared" si="20"/>
        <v>45699</v>
      </c>
      <c r="M95" s="46">
        <f t="shared" si="20"/>
        <v>45700</v>
      </c>
      <c r="N95" s="46">
        <f t="shared" si="20"/>
        <v>45701</v>
      </c>
      <c r="O95" s="46">
        <f t="shared" si="20"/>
        <v>45702</v>
      </c>
      <c r="P95" s="46">
        <f t="shared" si="20"/>
        <v>45703</v>
      </c>
      <c r="Q95" s="46">
        <f t="shared" si="20"/>
        <v>45704</v>
      </c>
      <c r="R95" s="46">
        <f t="shared" si="20"/>
        <v>45705</v>
      </c>
      <c r="S95" s="46">
        <f t="shared" si="20"/>
        <v>45706</v>
      </c>
      <c r="T95" s="46">
        <f t="shared" si="20"/>
        <v>45707</v>
      </c>
      <c r="U95" s="46">
        <f t="shared" si="20"/>
        <v>45708</v>
      </c>
      <c r="V95" s="46">
        <f t="shared" si="20"/>
        <v>45709</v>
      </c>
      <c r="W95" s="46">
        <f t="shared" si="20"/>
        <v>45710</v>
      </c>
      <c r="X95" s="46">
        <f t="shared" si="20"/>
        <v>45711</v>
      </c>
      <c r="Y95" s="46">
        <f t="shared" si="20"/>
        <v>45712</v>
      </c>
      <c r="Z95" s="46">
        <f t="shared" si="20"/>
        <v>45713</v>
      </c>
      <c r="AA95" s="46">
        <f t="shared" si="20"/>
        <v>45714</v>
      </c>
      <c r="AB95" s="46">
        <f t="shared" si="20"/>
        <v>45715</v>
      </c>
      <c r="AC95" s="46">
        <f t="shared" si="20"/>
        <v>45716</v>
      </c>
      <c r="AD95" s="46"/>
      <c r="AE95" s="46"/>
      <c r="AF95" s="65"/>
      <c r="AG95" s="64"/>
      <c r="AH95" s="117" t="s">
        <v>32</v>
      </c>
      <c r="AI95" s="117" t="s">
        <v>33</v>
      </c>
      <c r="AJ95" s="47"/>
      <c r="AK95" s="120">
        <v>2025</v>
      </c>
      <c r="AL95" s="122">
        <v>2</v>
      </c>
      <c r="AM95" s="123"/>
    </row>
    <row r="96" spans="1:40" ht="20.100000000000001" hidden="1" customHeight="1">
      <c r="A96" s="51" t="s">
        <v>36</v>
      </c>
      <c r="B96" s="52" t="str">
        <f t="shared" ref="B96:AC96" si="21">TEXT(WEEKDAY(B95),"aaa")</f>
        <v>土</v>
      </c>
      <c r="C96" s="53" t="str">
        <f t="shared" si="21"/>
        <v>日</v>
      </c>
      <c r="D96" s="53" t="str">
        <f t="shared" si="21"/>
        <v>月</v>
      </c>
      <c r="E96" s="53" t="str">
        <f t="shared" si="21"/>
        <v>火</v>
      </c>
      <c r="F96" s="53" t="str">
        <f t="shared" si="21"/>
        <v>水</v>
      </c>
      <c r="G96" s="53" t="str">
        <f t="shared" si="21"/>
        <v>木</v>
      </c>
      <c r="H96" s="53" t="str">
        <f t="shared" si="21"/>
        <v>金</v>
      </c>
      <c r="I96" s="53" t="str">
        <f t="shared" si="21"/>
        <v>土</v>
      </c>
      <c r="J96" s="53" t="str">
        <f t="shared" si="21"/>
        <v>日</v>
      </c>
      <c r="K96" s="53" t="str">
        <f t="shared" si="21"/>
        <v>月</v>
      </c>
      <c r="L96" s="53" t="str">
        <f t="shared" si="21"/>
        <v>火</v>
      </c>
      <c r="M96" s="53" t="str">
        <f t="shared" si="21"/>
        <v>水</v>
      </c>
      <c r="N96" s="53" t="str">
        <f t="shared" si="21"/>
        <v>木</v>
      </c>
      <c r="O96" s="53" t="str">
        <f t="shared" si="21"/>
        <v>金</v>
      </c>
      <c r="P96" s="53" t="str">
        <f t="shared" si="21"/>
        <v>土</v>
      </c>
      <c r="Q96" s="53" t="str">
        <f t="shared" si="21"/>
        <v>日</v>
      </c>
      <c r="R96" s="53" t="str">
        <f t="shared" si="21"/>
        <v>月</v>
      </c>
      <c r="S96" s="53" t="str">
        <f t="shared" si="21"/>
        <v>火</v>
      </c>
      <c r="T96" s="53" t="str">
        <f t="shared" si="21"/>
        <v>水</v>
      </c>
      <c r="U96" s="53" t="str">
        <f t="shared" si="21"/>
        <v>木</v>
      </c>
      <c r="V96" s="53" t="str">
        <f t="shared" si="21"/>
        <v>金</v>
      </c>
      <c r="W96" s="53" t="str">
        <f t="shared" si="21"/>
        <v>土</v>
      </c>
      <c r="X96" s="53" t="str">
        <f t="shared" si="21"/>
        <v>日</v>
      </c>
      <c r="Y96" s="53" t="str">
        <f t="shared" si="21"/>
        <v>月</v>
      </c>
      <c r="Z96" s="53" t="str">
        <f t="shared" si="21"/>
        <v>火</v>
      </c>
      <c r="AA96" s="53" t="str">
        <f t="shared" si="21"/>
        <v>水</v>
      </c>
      <c r="AB96" s="53" t="str">
        <f t="shared" si="21"/>
        <v>木</v>
      </c>
      <c r="AC96" s="53" t="str">
        <f t="shared" si="21"/>
        <v>金</v>
      </c>
      <c r="AD96" s="53"/>
      <c r="AE96" s="53"/>
      <c r="AF96" s="54"/>
      <c r="AG96" s="47"/>
      <c r="AH96" s="118"/>
      <c r="AI96" s="118"/>
      <c r="AJ96" s="47"/>
      <c r="AK96" s="121"/>
      <c r="AL96" s="124"/>
      <c r="AM96" s="125"/>
    </row>
    <row r="97" spans="1:39" ht="27.95" hidden="1" customHeight="1">
      <c r="A97" s="126" t="s">
        <v>39</v>
      </c>
      <c r="B97" s="138"/>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5"/>
      <c r="AG97" s="47"/>
      <c r="AH97" s="118"/>
      <c r="AI97" s="118"/>
      <c r="AJ97" s="47"/>
      <c r="AK97" s="111" t="s">
        <v>40</v>
      </c>
      <c r="AL97" s="112"/>
      <c r="AM97" s="75">
        <f>COUNTA(B95:AF95)</f>
        <v>28</v>
      </c>
    </row>
    <row r="98" spans="1:39" ht="27.95" hidden="1" customHeight="1">
      <c r="A98" s="127"/>
      <c r="B98" s="139"/>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6"/>
      <c r="AG98" s="47"/>
      <c r="AH98" s="118"/>
      <c r="AI98" s="118"/>
      <c r="AJ98" s="47"/>
      <c r="AK98" s="113" t="s">
        <v>43</v>
      </c>
      <c r="AL98" s="114"/>
      <c r="AM98" s="68">
        <f>COUNTA(B100:AF100)</f>
        <v>9</v>
      </c>
    </row>
    <row r="99" spans="1:39" ht="27.95" hidden="1" customHeight="1">
      <c r="A99" s="128"/>
      <c r="B99" s="140"/>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7"/>
      <c r="AG99" s="47"/>
      <c r="AH99" s="119"/>
      <c r="AI99" s="119"/>
      <c r="AJ99" s="47"/>
      <c r="AK99" s="113" t="s">
        <v>44</v>
      </c>
      <c r="AL99" s="114"/>
      <c r="AM99" s="68">
        <f>COUNTA(B101:AF101)</f>
        <v>8</v>
      </c>
    </row>
    <row r="100" spans="1:39" ht="27.95" hidden="1" customHeight="1">
      <c r="A100" s="66" t="s">
        <v>9</v>
      </c>
      <c r="B100" s="57" t="s">
        <v>79</v>
      </c>
      <c r="C100" s="57" t="s">
        <v>79</v>
      </c>
      <c r="D100" s="57"/>
      <c r="E100" s="57"/>
      <c r="F100" s="57"/>
      <c r="G100" s="57"/>
      <c r="H100" s="57"/>
      <c r="I100" s="57" t="s">
        <v>79</v>
      </c>
      <c r="J100" s="57" t="s">
        <v>79</v>
      </c>
      <c r="K100" s="57"/>
      <c r="L100" s="57"/>
      <c r="M100" s="57"/>
      <c r="N100" s="57"/>
      <c r="O100" s="57"/>
      <c r="P100" s="57" t="s">
        <v>79</v>
      </c>
      <c r="Q100" s="57" t="s">
        <v>79</v>
      </c>
      <c r="R100" s="57"/>
      <c r="S100" s="57"/>
      <c r="T100" s="57"/>
      <c r="U100" s="57"/>
      <c r="V100" s="57"/>
      <c r="W100" s="57" t="s">
        <v>79</v>
      </c>
      <c r="X100" s="57" t="s">
        <v>79</v>
      </c>
      <c r="Y100" s="57" t="s">
        <v>79</v>
      </c>
      <c r="Z100" s="57"/>
      <c r="AA100" s="57"/>
      <c r="AB100" s="57"/>
      <c r="AC100" s="57"/>
      <c r="AD100" s="57"/>
      <c r="AE100" s="57"/>
      <c r="AF100" s="74"/>
      <c r="AG100" s="47"/>
      <c r="AH100" s="58">
        <f>COUNTIF(B100:AF100,"○")</f>
        <v>9</v>
      </c>
      <c r="AI100" s="58">
        <f>AI92+AH100</f>
        <v>94</v>
      </c>
      <c r="AJ100" s="47"/>
      <c r="AK100" s="113" t="s">
        <v>45</v>
      </c>
      <c r="AL100" s="114"/>
      <c r="AM100" s="69">
        <f>AM98/AM97</f>
        <v>0.32142857142857145</v>
      </c>
    </row>
    <row r="101" spans="1:39" ht="27.95" hidden="1" customHeight="1">
      <c r="A101" s="60" t="s">
        <v>10</v>
      </c>
      <c r="B101" s="61" t="s">
        <v>80</v>
      </c>
      <c r="C101" s="61" t="s">
        <v>80</v>
      </c>
      <c r="D101" s="61"/>
      <c r="E101" s="61"/>
      <c r="F101" s="61"/>
      <c r="G101" s="61"/>
      <c r="H101" s="61"/>
      <c r="I101" s="61" t="s">
        <v>80</v>
      </c>
      <c r="J101" s="61" t="s">
        <v>80</v>
      </c>
      <c r="K101" s="61"/>
      <c r="L101" s="61"/>
      <c r="M101" s="61"/>
      <c r="N101" s="61"/>
      <c r="O101" s="61"/>
      <c r="P101" s="61" t="s">
        <v>80</v>
      </c>
      <c r="Q101" s="61" t="s">
        <v>80</v>
      </c>
      <c r="R101" s="61"/>
      <c r="S101" s="61"/>
      <c r="T101" s="61"/>
      <c r="U101" s="61"/>
      <c r="V101" s="61"/>
      <c r="W101" s="61" t="s">
        <v>80</v>
      </c>
      <c r="X101" s="61" t="s">
        <v>80</v>
      </c>
      <c r="Y101" s="61"/>
      <c r="Z101" s="61"/>
      <c r="AA101" s="61"/>
      <c r="AB101" s="61"/>
      <c r="AC101" s="61"/>
      <c r="AD101" s="61"/>
      <c r="AE101" s="61"/>
      <c r="AF101" s="62"/>
      <c r="AG101" s="47"/>
      <c r="AH101" s="58">
        <f>COUNTIF(B101:AF101,"●")</f>
        <v>8</v>
      </c>
      <c r="AI101" s="58">
        <f>AI93+AH101</f>
        <v>93</v>
      </c>
      <c r="AJ101" s="70"/>
      <c r="AK101" s="115" t="s">
        <v>48</v>
      </c>
      <c r="AL101" s="116"/>
      <c r="AM101" s="67">
        <f>AM99/AM97</f>
        <v>0.2857142857142857</v>
      </c>
    </row>
    <row r="102" spans="1:39" ht="20.100000000000001" hidden="1" customHeight="1">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47"/>
      <c r="AI102" s="47"/>
      <c r="AJ102" s="64"/>
      <c r="AK102" s="47"/>
      <c r="AL102" s="47"/>
      <c r="AM102" s="47"/>
    </row>
    <row r="103" spans="1:39" ht="20.100000000000001" customHeight="1">
      <c r="A103" s="44" t="s">
        <v>31</v>
      </c>
      <c r="B103" s="45">
        <f>DATE(AK103,AL103,1)</f>
        <v>45717</v>
      </c>
      <c r="C103" s="46">
        <f>B103+1</f>
        <v>45718</v>
      </c>
      <c r="D103" s="46">
        <f t="shared" ref="D103:AF103" si="22">C103+1</f>
        <v>45719</v>
      </c>
      <c r="E103" s="46">
        <f t="shared" si="22"/>
        <v>45720</v>
      </c>
      <c r="F103" s="46">
        <f t="shared" si="22"/>
        <v>45721</v>
      </c>
      <c r="G103" s="46">
        <f t="shared" si="22"/>
        <v>45722</v>
      </c>
      <c r="H103" s="46">
        <f t="shared" si="22"/>
        <v>45723</v>
      </c>
      <c r="I103" s="46">
        <f t="shared" si="22"/>
        <v>45724</v>
      </c>
      <c r="J103" s="46">
        <f t="shared" si="22"/>
        <v>45725</v>
      </c>
      <c r="K103" s="46">
        <f t="shared" si="22"/>
        <v>45726</v>
      </c>
      <c r="L103" s="46">
        <f t="shared" si="22"/>
        <v>45727</v>
      </c>
      <c r="M103" s="46">
        <f t="shared" si="22"/>
        <v>45728</v>
      </c>
      <c r="N103" s="46">
        <f t="shared" si="22"/>
        <v>45729</v>
      </c>
      <c r="O103" s="46">
        <f t="shared" si="22"/>
        <v>45730</v>
      </c>
      <c r="P103" s="46">
        <f t="shared" si="22"/>
        <v>45731</v>
      </c>
      <c r="Q103" s="46">
        <f t="shared" si="22"/>
        <v>45732</v>
      </c>
      <c r="R103" s="46">
        <f t="shared" si="22"/>
        <v>45733</v>
      </c>
      <c r="S103" s="46">
        <f t="shared" si="22"/>
        <v>45734</v>
      </c>
      <c r="T103" s="46">
        <f t="shared" si="22"/>
        <v>45735</v>
      </c>
      <c r="U103" s="46">
        <f t="shared" si="22"/>
        <v>45736</v>
      </c>
      <c r="V103" s="46">
        <f t="shared" si="22"/>
        <v>45737</v>
      </c>
      <c r="W103" s="46">
        <f t="shared" si="22"/>
        <v>45738</v>
      </c>
      <c r="X103" s="46">
        <f t="shared" si="22"/>
        <v>45739</v>
      </c>
      <c r="Y103" s="46">
        <f t="shared" si="22"/>
        <v>45740</v>
      </c>
      <c r="Z103" s="46">
        <f t="shared" si="22"/>
        <v>45741</v>
      </c>
      <c r="AA103" s="46">
        <f t="shared" si="22"/>
        <v>45742</v>
      </c>
      <c r="AB103" s="46">
        <f t="shared" si="22"/>
        <v>45743</v>
      </c>
      <c r="AC103" s="46">
        <f t="shared" si="22"/>
        <v>45744</v>
      </c>
      <c r="AD103" s="46">
        <f t="shared" si="22"/>
        <v>45745</v>
      </c>
      <c r="AE103" s="46">
        <f t="shared" si="22"/>
        <v>45746</v>
      </c>
      <c r="AF103" s="65">
        <f t="shared" si="22"/>
        <v>45747</v>
      </c>
      <c r="AG103" s="64"/>
      <c r="AH103" s="117" t="s">
        <v>32</v>
      </c>
      <c r="AI103" s="117" t="s">
        <v>33</v>
      </c>
      <c r="AJ103" s="47"/>
      <c r="AK103" s="120">
        <v>2025</v>
      </c>
      <c r="AL103" s="122">
        <v>3</v>
      </c>
      <c r="AM103" s="123"/>
    </row>
    <row r="104" spans="1:39" ht="20.100000000000001" customHeight="1">
      <c r="A104" s="51" t="s">
        <v>36</v>
      </c>
      <c r="B104" s="52" t="str">
        <f t="shared" ref="B104:AF104" si="23">TEXT(WEEKDAY(B103),"aaa")</f>
        <v>土</v>
      </c>
      <c r="C104" s="53" t="str">
        <f t="shared" si="23"/>
        <v>日</v>
      </c>
      <c r="D104" s="53" t="str">
        <f t="shared" si="23"/>
        <v>月</v>
      </c>
      <c r="E104" s="53" t="str">
        <f t="shared" si="23"/>
        <v>火</v>
      </c>
      <c r="F104" s="53" t="str">
        <f t="shared" si="23"/>
        <v>水</v>
      </c>
      <c r="G104" s="53" t="str">
        <f t="shared" si="23"/>
        <v>木</v>
      </c>
      <c r="H104" s="53" t="str">
        <f t="shared" si="23"/>
        <v>金</v>
      </c>
      <c r="I104" s="53" t="str">
        <f t="shared" si="23"/>
        <v>土</v>
      </c>
      <c r="J104" s="53" t="str">
        <f t="shared" si="23"/>
        <v>日</v>
      </c>
      <c r="K104" s="53" t="str">
        <f t="shared" si="23"/>
        <v>月</v>
      </c>
      <c r="L104" s="53" t="str">
        <f t="shared" si="23"/>
        <v>火</v>
      </c>
      <c r="M104" s="53" t="str">
        <f t="shared" si="23"/>
        <v>水</v>
      </c>
      <c r="N104" s="53" t="str">
        <f t="shared" si="23"/>
        <v>木</v>
      </c>
      <c r="O104" s="53" t="str">
        <f t="shared" si="23"/>
        <v>金</v>
      </c>
      <c r="P104" s="53" t="str">
        <f t="shared" si="23"/>
        <v>土</v>
      </c>
      <c r="Q104" s="53" t="str">
        <f t="shared" si="23"/>
        <v>日</v>
      </c>
      <c r="R104" s="53" t="str">
        <f t="shared" si="23"/>
        <v>月</v>
      </c>
      <c r="S104" s="53" t="str">
        <f t="shared" si="23"/>
        <v>火</v>
      </c>
      <c r="T104" s="53" t="str">
        <f t="shared" si="23"/>
        <v>水</v>
      </c>
      <c r="U104" s="53" t="str">
        <f t="shared" si="23"/>
        <v>木</v>
      </c>
      <c r="V104" s="53" t="str">
        <f t="shared" si="23"/>
        <v>金</v>
      </c>
      <c r="W104" s="53" t="str">
        <f t="shared" si="23"/>
        <v>土</v>
      </c>
      <c r="X104" s="53" t="str">
        <f t="shared" si="23"/>
        <v>日</v>
      </c>
      <c r="Y104" s="53" t="str">
        <f t="shared" si="23"/>
        <v>月</v>
      </c>
      <c r="Z104" s="53" t="str">
        <f t="shared" si="23"/>
        <v>火</v>
      </c>
      <c r="AA104" s="53" t="str">
        <f t="shared" si="23"/>
        <v>水</v>
      </c>
      <c r="AB104" s="53" t="str">
        <f t="shared" si="23"/>
        <v>木</v>
      </c>
      <c r="AC104" s="53" t="str">
        <f t="shared" si="23"/>
        <v>金</v>
      </c>
      <c r="AD104" s="53" t="str">
        <f t="shared" si="23"/>
        <v>土</v>
      </c>
      <c r="AE104" s="53" t="str">
        <f t="shared" si="23"/>
        <v>日</v>
      </c>
      <c r="AF104" s="54" t="str">
        <f t="shared" si="23"/>
        <v>月</v>
      </c>
      <c r="AG104" s="47"/>
      <c r="AH104" s="118"/>
      <c r="AI104" s="118"/>
      <c r="AJ104" s="79"/>
      <c r="AK104" s="121"/>
      <c r="AL104" s="124"/>
      <c r="AM104" s="125"/>
    </row>
    <row r="105" spans="1:39" ht="27.95" customHeight="1">
      <c r="A105" s="126" t="s">
        <v>84</v>
      </c>
      <c r="B105" s="129"/>
      <c r="C105" s="105"/>
      <c r="D105" s="105"/>
      <c r="E105" s="105"/>
      <c r="F105" s="105"/>
      <c r="G105" s="105"/>
      <c r="H105" s="105" t="s">
        <v>81</v>
      </c>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8"/>
      <c r="AG105" s="79"/>
      <c r="AH105" s="118"/>
      <c r="AI105" s="118"/>
      <c r="AJ105" s="79"/>
      <c r="AK105" s="111" t="s">
        <v>40</v>
      </c>
      <c r="AL105" s="112"/>
      <c r="AM105" s="75">
        <f>COUNTA(B103:H103)</f>
        <v>7</v>
      </c>
    </row>
    <row r="106" spans="1:39" ht="27.95" customHeight="1">
      <c r="A106" s="127"/>
      <c r="B106" s="130"/>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9"/>
      <c r="AG106" s="79"/>
      <c r="AH106" s="118"/>
      <c r="AI106" s="118"/>
      <c r="AJ106" s="79"/>
      <c r="AK106" s="113" t="s">
        <v>43</v>
      </c>
      <c r="AL106" s="114"/>
      <c r="AM106" s="68">
        <v>2</v>
      </c>
    </row>
    <row r="107" spans="1:39" ht="27.95" customHeight="1">
      <c r="A107" s="127"/>
      <c r="B107" s="131"/>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10"/>
      <c r="AG107" s="79"/>
      <c r="AH107" s="119"/>
      <c r="AI107" s="119"/>
      <c r="AJ107" s="79"/>
      <c r="AK107" s="113" t="s">
        <v>44</v>
      </c>
      <c r="AL107" s="114"/>
      <c r="AM107" s="96">
        <f>AH109</f>
        <v>2</v>
      </c>
    </row>
    <row r="108" spans="1:39" ht="27.95" customHeight="1">
      <c r="A108" s="66" t="s">
        <v>9</v>
      </c>
      <c r="B108" s="57" t="s">
        <v>80</v>
      </c>
      <c r="C108" s="57" t="s">
        <v>80</v>
      </c>
      <c r="D108" s="57" t="s">
        <v>87</v>
      </c>
      <c r="E108" s="57" t="s">
        <v>87</v>
      </c>
      <c r="F108" s="57" t="s">
        <v>87</v>
      </c>
      <c r="G108" s="57" t="s">
        <v>87</v>
      </c>
      <c r="H108" s="57" t="s">
        <v>87</v>
      </c>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74"/>
      <c r="AG108" s="72"/>
      <c r="AH108" s="58">
        <f>COUNTIF(B108:AF108,"●")</f>
        <v>2</v>
      </c>
      <c r="AI108" s="58">
        <f>AI100+AH108</f>
        <v>96</v>
      </c>
      <c r="AJ108" s="79"/>
      <c r="AK108" s="113" t="s">
        <v>45</v>
      </c>
      <c r="AL108" s="114"/>
      <c r="AM108" s="69">
        <f>AM106/AM105</f>
        <v>0.2857142857142857</v>
      </c>
    </row>
    <row r="109" spans="1:39" ht="27.95" customHeight="1">
      <c r="A109" s="60" t="s">
        <v>10</v>
      </c>
      <c r="B109" s="61" t="s">
        <v>80</v>
      </c>
      <c r="C109" s="61" t="s">
        <v>80</v>
      </c>
      <c r="D109" s="61" t="s">
        <v>87</v>
      </c>
      <c r="E109" s="61" t="s">
        <v>87</v>
      </c>
      <c r="F109" s="61" t="s">
        <v>87</v>
      </c>
      <c r="G109" s="61" t="s">
        <v>87</v>
      </c>
      <c r="H109" s="61" t="s">
        <v>87</v>
      </c>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2"/>
      <c r="AG109" s="72"/>
      <c r="AH109" s="95">
        <f>COUNTIF(B109:AF109,"●")+COUNTIF(B109:AF109,"▲")+COUNTIF(B109:AF109,"■")</f>
        <v>2</v>
      </c>
      <c r="AI109" s="58">
        <f>AI101+AH109</f>
        <v>95</v>
      </c>
      <c r="AK109" s="103" t="s">
        <v>48</v>
      </c>
      <c r="AL109" s="104"/>
      <c r="AM109" s="73">
        <f>AM107/AM105</f>
        <v>0.2857142857142857</v>
      </c>
    </row>
    <row r="110" spans="1:39" ht="20.100000000000001" customHeight="1">
      <c r="AH110" s="47"/>
      <c r="AI110" s="47"/>
    </row>
    <row r="111" spans="1:39" ht="20.100000000000001" customHeight="1"/>
    <row r="112" spans="1:39" ht="20.100000000000001" customHeight="1"/>
    <row r="113" spans="40:44" s="1" customFormat="1" ht="20.100000000000001" customHeight="1">
      <c r="AN113"/>
      <c r="AO113"/>
      <c r="AP113"/>
      <c r="AQ113"/>
      <c r="AR113"/>
    </row>
    <row r="114" spans="40:44" s="1" customFormat="1" ht="20.100000000000001" customHeight="1">
      <c r="AN114"/>
      <c r="AO114"/>
      <c r="AP114"/>
      <c r="AQ114"/>
      <c r="AR114"/>
    </row>
    <row r="115" spans="40:44" s="1" customFormat="1" ht="20.100000000000001" customHeight="1">
      <c r="AN115"/>
      <c r="AO115"/>
      <c r="AP115"/>
      <c r="AQ115"/>
      <c r="AR115"/>
    </row>
    <row r="116" spans="40:44" s="1" customFormat="1" ht="20.100000000000001" customHeight="1">
      <c r="AN116"/>
      <c r="AO116"/>
      <c r="AP116"/>
      <c r="AQ116"/>
      <c r="AR116"/>
    </row>
    <row r="117" spans="40:44" s="1" customFormat="1" ht="20.100000000000001" customHeight="1">
      <c r="AN117"/>
      <c r="AO117"/>
      <c r="AP117"/>
      <c r="AQ117"/>
      <c r="AR117"/>
    </row>
    <row r="118" spans="40:44" s="1" customFormat="1" ht="20.100000000000001" customHeight="1">
      <c r="AN118"/>
      <c r="AO118"/>
      <c r="AP118"/>
      <c r="AQ118"/>
      <c r="AR118"/>
    </row>
    <row r="119" spans="40:44" s="1" customFormat="1" ht="20.100000000000001" customHeight="1">
      <c r="AN119"/>
      <c r="AO119"/>
      <c r="AP119"/>
      <c r="AQ119"/>
      <c r="AR119"/>
    </row>
    <row r="120" spans="40:44" s="1" customFormat="1" ht="20.100000000000001" customHeight="1">
      <c r="AN120"/>
      <c r="AO120"/>
      <c r="AP120"/>
      <c r="AQ120"/>
      <c r="AR120"/>
    </row>
    <row r="121" spans="40:44" s="1" customFormat="1" ht="20.100000000000001" customHeight="1">
      <c r="AN121"/>
      <c r="AO121"/>
      <c r="AP121"/>
      <c r="AQ121"/>
      <c r="AR121"/>
    </row>
    <row r="122" spans="40:44" s="1" customFormat="1" ht="20.100000000000001" customHeight="1">
      <c r="AN122"/>
      <c r="AO122"/>
      <c r="AP122"/>
      <c r="AQ122"/>
      <c r="AR122"/>
    </row>
    <row r="123" spans="40:44" s="1" customFormat="1" ht="20.100000000000001" customHeight="1">
      <c r="AN123"/>
      <c r="AO123"/>
      <c r="AP123"/>
      <c r="AQ123"/>
      <c r="AR123"/>
    </row>
    <row r="124" spans="40:44" s="1" customFormat="1" ht="20.100000000000001" customHeight="1">
      <c r="AN124"/>
      <c r="AO124"/>
      <c r="AP124"/>
      <c r="AQ124"/>
      <c r="AR124"/>
    </row>
    <row r="125" spans="40:44" s="1" customFormat="1" ht="20.100000000000001" customHeight="1">
      <c r="AN125"/>
      <c r="AO125"/>
      <c r="AP125"/>
      <c r="AQ125"/>
      <c r="AR125"/>
    </row>
    <row r="126" spans="40:44" s="1" customFormat="1" ht="20.100000000000001" customHeight="1">
      <c r="AN126"/>
      <c r="AO126"/>
      <c r="AP126"/>
      <c r="AQ126"/>
      <c r="AR126"/>
    </row>
    <row r="127" spans="40:44" s="1" customFormat="1" ht="20.100000000000001" customHeight="1">
      <c r="AN127"/>
      <c r="AO127"/>
      <c r="AP127"/>
      <c r="AQ127"/>
      <c r="AR127"/>
    </row>
    <row r="128" spans="40:44" s="1" customFormat="1" ht="20.100000000000001" customHeight="1">
      <c r="AN128"/>
      <c r="AO128"/>
      <c r="AP128"/>
      <c r="AQ128"/>
      <c r="AR128"/>
    </row>
    <row r="129" spans="40:44" s="1" customFormat="1" ht="20.100000000000001" customHeight="1">
      <c r="AN129"/>
      <c r="AO129"/>
      <c r="AP129"/>
      <c r="AQ129"/>
      <c r="AR129"/>
    </row>
    <row r="130" spans="40:44" s="1" customFormat="1" ht="20.100000000000001" customHeight="1">
      <c r="AN130"/>
      <c r="AO130"/>
      <c r="AP130"/>
      <c r="AQ130"/>
      <c r="AR130"/>
    </row>
    <row r="131" spans="40:44" s="1" customFormat="1" ht="20.100000000000001" customHeight="1">
      <c r="AN131"/>
      <c r="AO131"/>
      <c r="AP131"/>
      <c r="AQ131"/>
      <c r="AR131"/>
    </row>
    <row r="132" spans="40:44" s="1" customFormat="1" ht="20.100000000000001" customHeight="1">
      <c r="AN132"/>
      <c r="AO132"/>
      <c r="AP132"/>
      <c r="AQ132"/>
      <c r="AR132"/>
    </row>
    <row r="133" spans="40:44" s="1" customFormat="1" ht="20.100000000000001" customHeight="1">
      <c r="AN133"/>
      <c r="AO133"/>
      <c r="AP133"/>
      <c r="AQ133"/>
      <c r="AR133"/>
    </row>
    <row r="134" spans="40:44" s="1" customFormat="1" ht="20.100000000000001" customHeight="1">
      <c r="AN134"/>
      <c r="AO134"/>
      <c r="AP134"/>
      <c r="AQ134"/>
      <c r="AR134"/>
    </row>
    <row r="135" spans="40:44" s="1" customFormat="1" ht="20.100000000000001" customHeight="1">
      <c r="AN135"/>
      <c r="AO135"/>
      <c r="AP135"/>
      <c r="AQ135"/>
      <c r="AR135"/>
    </row>
    <row r="136" spans="40:44" s="1" customFormat="1" ht="20.100000000000001" customHeight="1">
      <c r="AN136"/>
      <c r="AO136"/>
      <c r="AP136"/>
      <c r="AQ136"/>
      <c r="AR136"/>
    </row>
    <row r="137" spans="40:44" s="1" customFormat="1" ht="20.100000000000001" customHeight="1">
      <c r="AN137"/>
      <c r="AO137"/>
      <c r="AP137"/>
      <c r="AQ137"/>
      <c r="AR137"/>
    </row>
    <row r="138" spans="40:44" s="1" customFormat="1" ht="20.100000000000001" customHeight="1">
      <c r="AN138"/>
      <c r="AO138"/>
      <c r="AP138"/>
      <c r="AQ138"/>
      <c r="AR138"/>
    </row>
    <row r="139" spans="40:44" s="1" customFormat="1" ht="20.100000000000001" customHeight="1">
      <c r="AN139"/>
      <c r="AO139"/>
      <c r="AP139"/>
      <c r="AQ139"/>
      <c r="AR139"/>
    </row>
    <row r="140" spans="40:44" s="1" customFormat="1" ht="20.100000000000001" customHeight="1">
      <c r="AN140"/>
      <c r="AO140"/>
      <c r="AP140"/>
      <c r="AQ140"/>
      <c r="AR140"/>
    </row>
    <row r="141" spans="40:44" s="1" customFormat="1" ht="20.100000000000001" customHeight="1">
      <c r="AN141"/>
      <c r="AO141"/>
      <c r="AP141"/>
      <c r="AQ141"/>
      <c r="AR141"/>
    </row>
    <row r="142" spans="40:44" s="1" customFormat="1" ht="20.100000000000001" customHeight="1">
      <c r="AN142"/>
      <c r="AO142"/>
      <c r="AP142"/>
      <c r="AQ142"/>
      <c r="AR142"/>
    </row>
    <row r="143" spans="40:44" s="1" customFormat="1" ht="20.100000000000001" customHeight="1">
      <c r="AN143"/>
      <c r="AO143"/>
      <c r="AP143"/>
      <c r="AQ143"/>
      <c r="AR143"/>
    </row>
    <row r="144" spans="40:44" s="1" customFormat="1" ht="20.100000000000001" customHeight="1">
      <c r="AN144"/>
      <c r="AO144"/>
      <c r="AP144"/>
      <c r="AQ144"/>
      <c r="AR144"/>
    </row>
    <row r="145" spans="40:44" s="1" customFormat="1" ht="20.100000000000001" customHeight="1">
      <c r="AN145"/>
      <c r="AO145"/>
      <c r="AP145"/>
      <c r="AQ145"/>
      <c r="AR145"/>
    </row>
    <row r="146" spans="40:44" s="1" customFormat="1" ht="20.100000000000001" customHeight="1">
      <c r="AN146"/>
      <c r="AO146"/>
      <c r="AP146"/>
      <c r="AQ146"/>
      <c r="AR146"/>
    </row>
    <row r="147" spans="40:44" s="1" customFormat="1" ht="20.100000000000001" customHeight="1">
      <c r="AN147"/>
      <c r="AO147"/>
      <c r="AP147"/>
      <c r="AQ147"/>
      <c r="AR147"/>
    </row>
    <row r="148" spans="40:44" s="1" customFormat="1" ht="20.100000000000001" customHeight="1">
      <c r="AN148"/>
      <c r="AO148"/>
      <c r="AP148"/>
      <c r="AQ148"/>
      <c r="AR148"/>
    </row>
    <row r="149" spans="40:44" s="1" customFormat="1" ht="20.100000000000001" customHeight="1">
      <c r="AN149"/>
      <c r="AO149"/>
      <c r="AP149"/>
      <c r="AQ149"/>
      <c r="AR149"/>
    </row>
    <row r="150" spans="40:44" s="1" customFormat="1" ht="20.100000000000001" customHeight="1">
      <c r="AN150"/>
      <c r="AO150"/>
      <c r="AP150"/>
      <c r="AQ150"/>
      <c r="AR150"/>
    </row>
    <row r="151" spans="40:44" s="1" customFormat="1" ht="20.100000000000001" customHeight="1">
      <c r="AN151"/>
      <c r="AO151"/>
      <c r="AP151"/>
      <c r="AQ151"/>
      <c r="AR151"/>
    </row>
  </sheetData>
  <mergeCells count="522">
    <mergeCell ref="AH11:AK11"/>
    <mergeCell ref="V17:V19"/>
    <mergeCell ref="W17:W19"/>
    <mergeCell ref="C1:AL2"/>
    <mergeCell ref="A4:B5"/>
    <mergeCell ref="C4:Q5"/>
    <mergeCell ref="S4:AF13"/>
    <mergeCell ref="AM4:AM5"/>
    <mergeCell ref="A6:B7"/>
    <mergeCell ref="C6:I7"/>
    <mergeCell ref="J6:J7"/>
    <mergeCell ref="K6:Q7"/>
    <mergeCell ref="AH6:AJ6"/>
    <mergeCell ref="AH7:AJ7"/>
    <mergeCell ref="A9:B9"/>
    <mergeCell ref="E9:F9"/>
    <mergeCell ref="I9:J9"/>
    <mergeCell ref="AH9:AK10"/>
    <mergeCell ref="AL9:AM10"/>
    <mergeCell ref="A10:B10"/>
    <mergeCell ref="E10:F10"/>
    <mergeCell ref="I10:J10"/>
    <mergeCell ref="AL13:AM13"/>
    <mergeCell ref="A11:B13"/>
    <mergeCell ref="E11:F13"/>
    <mergeCell ref="A17:A19"/>
    <mergeCell ref="B17:B19"/>
    <mergeCell ref="C17:C19"/>
    <mergeCell ref="D17:D19"/>
    <mergeCell ref="E17:E19"/>
    <mergeCell ref="R17:R19"/>
    <mergeCell ref="S17:S19"/>
    <mergeCell ref="I11:J13"/>
    <mergeCell ref="T17:T19"/>
    <mergeCell ref="U17:U19"/>
    <mergeCell ref="AL11:AM11"/>
    <mergeCell ref="C12:D12"/>
    <mergeCell ref="G12:H12"/>
    <mergeCell ref="AH12:AK12"/>
    <mergeCell ref="AL12:AM12"/>
    <mergeCell ref="AH13:AK13"/>
    <mergeCell ref="L17:L19"/>
    <mergeCell ref="M17:M19"/>
    <mergeCell ref="N17:N19"/>
    <mergeCell ref="O17:O19"/>
    <mergeCell ref="P17:P19"/>
    <mergeCell ref="Q17:Q19"/>
    <mergeCell ref="F17:F19"/>
    <mergeCell ref="G17:G19"/>
    <mergeCell ref="H17:H19"/>
    <mergeCell ref="I17:I19"/>
    <mergeCell ref="J17:J19"/>
    <mergeCell ref="K17:K19"/>
    <mergeCell ref="X17:X19"/>
    <mergeCell ref="Y17:Y19"/>
    <mergeCell ref="Z17:Z19"/>
    <mergeCell ref="AA17:AA19"/>
    <mergeCell ref="AB17:AB19"/>
    <mergeCell ref="AC17:AC19"/>
    <mergeCell ref="AK20:AL20"/>
    <mergeCell ref="AK21:AL21"/>
    <mergeCell ref="AH23:AH27"/>
    <mergeCell ref="AI23:AI27"/>
    <mergeCell ref="AK23:AK24"/>
    <mergeCell ref="AL23:AM24"/>
    <mergeCell ref="AD17:AD19"/>
    <mergeCell ref="AE17:AE19"/>
    <mergeCell ref="AF17:AF19"/>
    <mergeCell ref="AK17:AL17"/>
    <mergeCell ref="AK18:AL18"/>
    <mergeCell ref="AK19:AL19"/>
    <mergeCell ref="AE25:AE27"/>
    <mergeCell ref="AF25:AF27"/>
    <mergeCell ref="AK25:AL25"/>
    <mergeCell ref="AK26:AL26"/>
    <mergeCell ref="AK27:AL27"/>
    <mergeCell ref="AH15:AH19"/>
    <mergeCell ref="AI15:AI19"/>
    <mergeCell ref="AK15:AK16"/>
    <mergeCell ref="AL15:AM16"/>
    <mergeCell ref="G25:G27"/>
    <mergeCell ref="H25:H27"/>
    <mergeCell ref="I25:I27"/>
    <mergeCell ref="J25:J27"/>
    <mergeCell ref="K25:K27"/>
    <mergeCell ref="L25:L27"/>
    <mergeCell ref="A25:A27"/>
    <mergeCell ref="B25:B27"/>
    <mergeCell ref="C25:C27"/>
    <mergeCell ref="D25:D27"/>
    <mergeCell ref="E25:E27"/>
    <mergeCell ref="F25:F27"/>
    <mergeCell ref="S25:S27"/>
    <mergeCell ref="T25:T27"/>
    <mergeCell ref="U25:U27"/>
    <mergeCell ref="V25:V27"/>
    <mergeCell ref="W25:W27"/>
    <mergeCell ref="X25:X27"/>
    <mergeCell ref="M25:M27"/>
    <mergeCell ref="N25:N27"/>
    <mergeCell ref="O25:O27"/>
    <mergeCell ref="P25:P27"/>
    <mergeCell ref="Q25:Q27"/>
    <mergeCell ref="R25:R27"/>
    <mergeCell ref="AK28:AL28"/>
    <mergeCell ref="Y25:Y27"/>
    <mergeCell ref="Z25:Z27"/>
    <mergeCell ref="AA25:AA27"/>
    <mergeCell ref="AB25:AB27"/>
    <mergeCell ref="AC25:AC27"/>
    <mergeCell ref="AD25:AD27"/>
    <mergeCell ref="AK29:AL29"/>
    <mergeCell ref="AH31:AH35"/>
    <mergeCell ref="AI31:AI35"/>
    <mergeCell ref="AK31:AK32"/>
    <mergeCell ref="AL31:AM32"/>
    <mergeCell ref="Y33:Y35"/>
    <mergeCell ref="Z33:Z35"/>
    <mergeCell ref="AA33:AA35"/>
    <mergeCell ref="AB33:AB35"/>
    <mergeCell ref="AC33:AC35"/>
    <mergeCell ref="A33:A35"/>
    <mergeCell ref="B33:B35"/>
    <mergeCell ref="C33:C35"/>
    <mergeCell ref="D33:D35"/>
    <mergeCell ref="E33:E35"/>
    <mergeCell ref="L33:L35"/>
    <mergeCell ref="M33:M35"/>
    <mergeCell ref="N33:N35"/>
    <mergeCell ref="O33:O35"/>
    <mergeCell ref="P33:P35"/>
    <mergeCell ref="Q33:Q35"/>
    <mergeCell ref="F33:F35"/>
    <mergeCell ref="G33:G35"/>
    <mergeCell ref="H33:H35"/>
    <mergeCell ref="I33:I35"/>
    <mergeCell ref="J33:J35"/>
    <mergeCell ref="K33:K35"/>
    <mergeCell ref="X33:X35"/>
    <mergeCell ref="R33:R35"/>
    <mergeCell ref="S33:S35"/>
    <mergeCell ref="T33:T35"/>
    <mergeCell ref="U33:U35"/>
    <mergeCell ref="V33:V35"/>
    <mergeCell ref="W33:W35"/>
    <mergeCell ref="AK36:AL36"/>
    <mergeCell ref="AK37:AL37"/>
    <mergeCell ref="AH39:AH43"/>
    <mergeCell ref="AI39:AI43"/>
    <mergeCell ref="AK39:AK40"/>
    <mergeCell ref="AL39:AM40"/>
    <mergeCell ref="AD33:AD35"/>
    <mergeCell ref="AE33:AE35"/>
    <mergeCell ref="AF33:AF35"/>
    <mergeCell ref="AK33:AL33"/>
    <mergeCell ref="AK34:AL34"/>
    <mergeCell ref="AK35:AL35"/>
    <mergeCell ref="AE41:AE43"/>
    <mergeCell ref="AF41:AF43"/>
    <mergeCell ref="AK41:AL41"/>
    <mergeCell ref="AK42:AL42"/>
    <mergeCell ref="AK43:AL43"/>
    <mergeCell ref="G41:G43"/>
    <mergeCell ref="H41:H43"/>
    <mergeCell ref="I41:I43"/>
    <mergeCell ref="J41:J43"/>
    <mergeCell ref="K41:K43"/>
    <mergeCell ref="L41:L43"/>
    <mergeCell ref="A41:A43"/>
    <mergeCell ref="B41:B43"/>
    <mergeCell ref="C41:C43"/>
    <mergeCell ref="D41:D43"/>
    <mergeCell ref="E41:E43"/>
    <mergeCell ref="F41:F43"/>
    <mergeCell ref="S41:S43"/>
    <mergeCell ref="T41:T43"/>
    <mergeCell ref="U41:U43"/>
    <mergeCell ref="V41:V43"/>
    <mergeCell ref="W41:W43"/>
    <mergeCell ref="X41:X43"/>
    <mergeCell ref="M41:M43"/>
    <mergeCell ref="N41:N43"/>
    <mergeCell ref="O41:O43"/>
    <mergeCell ref="P41:P43"/>
    <mergeCell ref="Q41:Q43"/>
    <mergeCell ref="R41:R43"/>
    <mergeCell ref="AK44:AL44"/>
    <mergeCell ref="Y41:Y43"/>
    <mergeCell ref="Z41:Z43"/>
    <mergeCell ref="AA41:AA43"/>
    <mergeCell ref="AB41:AB43"/>
    <mergeCell ref="AC41:AC43"/>
    <mergeCell ref="AD41:AD43"/>
    <mergeCell ref="AK45:AL45"/>
    <mergeCell ref="AH47:AH51"/>
    <mergeCell ref="AI47:AI51"/>
    <mergeCell ref="AK47:AK48"/>
    <mergeCell ref="AL47:AM48"/>
    <mergeCell ref="Y49:Y51"/>
    <mergeCell ref="Z49:Z51"/>
    <mergeCell ref="AA49:AA51"/>
    <mergeCell ref="AB49:AB51"/>
    <mergeCell ref="AC49:AC51"/>
    <mergeCell ref="A49:A51"/>
    <mergeCell ref="B49:B51"/>
    <mergeCell ref="C49:C51"/>
    <mergeCell ref="D49:D51"/>
    <mergeCell ref="E49:E51"/>
    <mergeCell ref="L49:L51"/>
    <mergeCell ref="M49:M51"/>
    <mergeCell ref="N49:N51"/>
    <mergeCell ref="O49:O51"/>
    <mergeCell ref="P49:P51"/>
    <mergeCell ref="Q49:Q51"/>
    <mergeCell ref="F49:F51"/>
    <mergeCell ref="G49:G51"/>
    <mergeCell ref="H49:H51"/>
    <mergeCell ref="I49:I51"/>
    <mergeCell ref="J49:J51"/>
    <mergeCell ref="K49:K51"/>
    <mergeCell ref="X49:X51"/>
    <mergeCell ref="R49:R51"/>
    <mergeCell ref="S49:S51"/>
    <mergeCell ref="T49:T51"/>
    <mergeCell ref="U49:U51"/>
    <mergeCell ref="V49:V51"/>
    <mergeCell ref="W49:W51"/>
    <mergeCell ref="AK52:AL52"/>
    <mergeCell ref="AK53:AL53"/>
    <mergeCell ref="AH55:AH59"/>
    <mergeCell ref="AI55:AI59"/>
    <mergeCell ref="AK55:AK56"/>
    <mergeCell ref="AL55:AM56"/>
    <mergeCell ref="AD49:AD51"/>
    <mergeCell ref="AE49:AE51"/>
    <mergeCell ref="AF49:AF51"/>
    <mergeCell ref="AK49:AL49"/>
    <mergeCell ref="AK50:AL50"/>
    <mergeCell ref="AK51:AL51"/>
    <mergeCell ref="AE57:AE59"/>
    <mergeCell ref="AF57:AF59"/>
    <mergeCell ref="AK57:AL57"/>
    <mergeCell ref="AK58:AL58"/>
    <mergeCell ref="AK59:AL59"/>
    <mergeCell ref="G57:G59"/>
    <mergeCell ref="H57:H59"/>
    <mergeCell ref="I57:I59"/>
    <mergeCell ref="J57:J59"/>
    <mergeCell ref="K57:K59"/>
    <mergeCell ref="L57:L59"/>
    <mergeCell ref="A57:A59"/>
    <mergeCell ref="B57:B59"/>
    <mergeCell ref="C57:C59"/>
    <mergeCell ref="D57:D59"/>
    <mergeCell ref="E57:E59"/>
    <mergeCell ref="F57:F59"/>
    <mergeCell ref="S57:S59"/>
    <mergeCell ref="T57:T59"/>
    <mergeCell ref="U57:U59"/>
    <mergeCell ref="V57:V59"/>
    <mergeCell ref="W57:W59"/>
    <mergeCell ref="X57:X59"/>
    <mergeCell ref="M57:M59"/>
    <mergeCell ref="N57:N59"/>
    <mergeCell ref="O57:O59"/>
    <mergeCell ref="P57:P59"/>
    <mergeCell ref="Q57:Q59"/>
    <mergeCell ref="R57:R59"/>
    <mergeCell ref="AK60:AL60"/>
    <mergeCell ref="Y57:Y59"/>
    <mergeCell ref="Z57:Z59"/>
    <mergeCell ref="AA57:AA59"/>
    <mergeCell ref="AB57:AB59"/>
    <mergeCell ref="AC57:AC59"/>
    <mergeCell ref="AD57:AD59"/>
    <mergeCell ref="AK61:AL61"/>
    <mergeCell ref="AH63:AH67"/>
    <mergeCell ref="AI63:AI67"/>
    <mergeCell ref="AK63:AK64"/>
    <mergeCell ref="AL63:AM64"/>
    <mergeCell ref="Y65:Y67"/>
    <mergeCell ref="Z65:Z67"/>
    <mergeCell ref="AA65:AA67"/>
    <mergeCell ref="AB65:AB67"/>
    <mergeCell ref="AC65:AC67"/>
    <mergeCell ref="A65:A67"/>
    <mergeCell ref="B65:B67"/>
    <mergeCell ref="C65:C67"/>
    <mergeCell ref="D65:D67"/>
    <mergeCell ref="E65:E67"/>
    <mergeCell ref="L65:L67"/>
    <mergeCell ref="M65:M67"/>
    <mergeCell ref="N65:N67"/>
    <mergeCell ref="O65:O67"/>
    <mergeCell ref="P65:P67"/>
    <mergeCell ref="Q65:Q67"/>
    <mergeCell ref="F65:F67"/>
    <mergeCell ref="G65:G67"/>
    <mergeCell ref="H65:H67"/>
    <mergeCell ref="I65:I67"/>
    <mergeCell ref="J65:J67"/>
    <mergeCell ref="K65:K67"/>
    <mergeCell ref="X65:X67"/>
    <mergeCell ref="R65:R67"/>
    <mergeCell ref="S65:S67"/>
    <mergeCell ref="T65:T67"/>
    <mergeCell ref="U65:U67"/>
    <mergeCell ref="V65:V67"/>
    <mergeCell ref="W65:W67"/>
    <mergeCell ref="AK68:AL68"/>
    <mergeCell ref="AK69:AL69"/>
    <mergeCell ref="AH71:AH75"/>
    <mergeCell ref="AI71:AI75"/>
    <mergeCell ref="AK71:AK72"/>
    <mergeCell ref="AL71:AM72"/>
    <mergeCell ref="AD65:AD67"/>
    <mergeCell ref="AE65:AE67"/>
    <mergeCell ref="AF65:AF67"/>
    <mergeCell ref="AK65:AL65"/>
    <mergeCell ref="AK66:AL66"/>
    <mergeCell ref="AK67:AL67"/>
    <mergeCell ref="AE73:AE75"/>
    <mergeCell ref="AF73:AF75"/>
    <mergeCell ref="AK73:AL73"/>
    <mergeCell ref="AK74:AL74"/>
    <mergeCell ref="AK75:AL75"/>
    <mergeCell ref="G73:G75"/>
    <mergeCell ref="H73:H75"/>
    <mergeCell ref="I73:I75"/>
    <mergeCell ref="J73:J75"/>
    <mergeCell ref="K73:K75"/>
    <mergeCell ref="L73:L75"/>
    <mergeCell ref="A73:A75"/>
    <mergeCell ref="B73:B75"/>
    <mergeCell ref="C73:C75"/>
    <mergeCell ref="D73:D75"/>
    <mergeCell ref="E73:E75"/>
    <mergeCell ref="F73:F75"/>
    <mergeCell ref="S73:S75"/>
    <mergeCell ref="T73:T75"/>
    <mergeCell ref="U73:U75"/>
    <mergeCell ref="V73:V75"/>
    <mergeCell ref="W73:W75"/>
    <mergeCell ref="X73:X75"/>
    <mergeCell ref="M73:M75"/>
    <mergeCell ref="N73:N75"/>
    <mergeCell ref="O73:O75"/>
    <mergeCell ref="P73:P75"/>
    <mergeCell ref="Q73:Q75"/>
    <mergeCell ref="R73:R75"/>
    <mergeCell ref="AK76:AL76"/>
    <mergeCell ref="Y73:Y75"/>
    <mergeCell ref="Z73:Z75"/>
    <mergeCell ref="AA73:AA75"/>
    <mergeCell ref="AB73:AB75"/>
    <mergeCell ref="AC73:AC75"/>
    <mergeCell ref="AD73:AD75"/>
    <mergeCell ref="AK77:AL77"/>
    <mergeCell ref="AH79:AH83"/>
    <mergeCell ref="AI79:AI83"/>
    <mergeCell ref="AK79:AK80"/>
    <mergeCell ref="AL79:AM80"/>
    <mergeCell ref="Y81:Y83"/>
    <mergeCell ref="Z81:Z83"/>
    <mergeCell ref="AA81:AA83"/>
    <mergeCell ref="AB81:AB83"/>
    <mergeCell ref="AC81:AC83"/>
    <mergeCell ref="A81:A83"/>
    <mergeCell ref="B81:B83"/>
    <mergeCell ref="C81:C83"/>
    <mergeCell ref="D81:D83"/>
    <mergeCell ref="E81:E83"/>
    <mergeCell ref="L81:L83"/>
    <mergeCell ref="M81:M83"/>
    <mergeCell ref="N81:N83"/>
    <mergeCell ref="O81:O83"/>
    <mergeCell ref="P81:P83"/>
    <mergeCell ref="Q81:Q83"/>
    <mergeCell ref="F81:F83"/>
    <mergeCell ref="G81:G83"/>
    <mergeCell ref="H81:H83"/>
    <mergeCell ref="I81:I83"/>
    <mergeCell ref="J81:J83"/>
    <mergeCell ref="K81:K83"/>
    <mergeCell ref="X81:X83"/>
    <mergeCell ref="R81:R83"/>
    <mergeCell ref="S81:S83"/>
    <mergeCell ref="T81:T83"/>
    <mergeCell ref="U81:U83"/>
    <mergeCell ref="V81:V83"/>
    <mergeCell ref="W81:W83"/>
    <mergeCell ref="AK84:AL84"/>
    <mergeCell ref="AK85:AL85"/>
    <mergeCell ref="AH87:AH91"/>
    <mergeCell ref="AI87:AI91"/>
    <mergeCell ref="AK87:AK88"/>
    <mergeCell ref="AL87:AM88"/>
    <mergeCell ref="AD81:AD83"/>
    <mergeCell ref="AE81:AE83"/>
    <mergeCell ref="AF81:AF83"/>
    <mergeCell ref="AK81:AL81"/>
    <mergeCell ref="AK82:AL82"/>
    <mergeCell ref="AK83:AL83"/>
    <mergeCell ref="AE89:AE91"/>
    <mergeCell ref="AF89:AF91"/>
    <mergeCell ref="AK89:AL89"/>
    <mergeCell ref="AK90:AL90"/>
    <mergeCell ref="AK91:AL91"/>
    <mergeCell ref="G89:G91"/>
    <mergeCell ref="H89:H91"/>
    <mergeCell ref="I89:I91"/>
    <mergeCell ref="J89:J91"/>
    <mergeCell ref="K89:K91"/>
    <mergeCell ref="L89:L91"/>
    <mergeCell ref="A89:A91"/>
    <mergeCell ref="B89:B91"/>
    <mergeCell ref="C89:C91"/>
    <mergeCell ref="D89:D91"/>
    <mergeCell ref="E89:E91"/>
    <mergeCell ref="F89:F91"/>
    <mergeCell ref="S89:S91"/>
    <mergeCell ref="T89:T91"/>
    <mergeCell ref="U89:U91"/>
    <mergeCell ref="V89:V91"/>
    <mergeCell ref="W89:W91"/>
    <mergeCell ref="X89:X91"/>
    <mergeCell ref="M89:M91"/>
    <mergeCell ref="N89:N91"/>
    <mergeCell ref="O89:O91"/>
    <mergeCell ref="P89:P91"/>
    <mergeCell ref="Q89:Q91"/>
    <mergeCell ref="R89:R91"/>
    <mergeCell ref="AK92:AL92"/>
    <mergeCell ref="Y89:Y91"/>
    <mergeCell ref="Z89:Z91"/>
    <mergeCell ref="AA89:AA91"/>
    <mergeCell ref="AB89:AB91"/>
    <mergeCell ref="AC89:AC91"/>
    <mergeCell ref="AD89:AD91"/>
    <mergeCell ref="AK93:AL93"/>
    <mergeCell ref="AH95:AH99"/>
    <mergeCell ref="AI95:AI99"/>
    <mergeCell ref="AK95:AK96"/>
    <mergeCell ref="AL95:AM96"/>
    <mergeCell ref="Y97:Y99"/>
    <mergeCell ref="Z97:Z99"/>
    <mergeCell ref="AA97:AA99"/>
    <mergeCell ref="AB97:AB99"/>
    <mergeCell ref="AC97:AC99"/>
    <mergeCell ref="A97:A99"/>
    <mergeCell ref="B97:B99"/>
    <mergeCell ref="C97:C99"/>
    <mergeCell ref="D97:D99"/>
    <mergeCell ref="E97:E99"/>
    <mergeCell ref="L97:L99"/>
    <mergeCell ref="M97:M99"/>
    <mergeCell ref="N97:N99"/>
    <mergeCell ref="O97:O99"/>
    <mergeCell ref="P97:P99"/>
    <mergeCell ref="Q97:Q99"/>
    <mergeCell ref="F97:F99"/>
    <mergeCell ref="G97:G99"/>
    <mergeCell ref="H97:H99"/>
    <mergeCell ref="I97:I99"/>
    <mergeCell ref="J97:J99"/>
    <mergeCell ref="K97:K99"/>
    <mergeCell ref="X97:X99"/>
    <mergeCell ref="R97:R99"/>
    <mergeCell ref="S97:S99"/>
    <mergeCell ref="T97:T99"/>
    <mergeCell ref="U97:U99"/>
    <mergeCell ref="V97:V99"/>
    <mergeCell ref="W97:W99"/>
    <mergeCell ref="AK100:AL100"/>
    <mergeCell ref="AK101:AL101"/>
    <mergeCell ref="AH103:AH107"/>
    <mergeCell ref="AI103:AI107"/>
    <mergeCell ref="AK103:AK104"/>
    <mergeCell ref="AL103:AM104"/>
    <mergeCell ref="AD97:AD99"/>
    <mergeCell ref="AE97:AE99"/>
    <mergeCell ref="AF97:AF99"/>
    <mergeCell ref="AK97:AL97"/>
    <mergeCell ref="AK98:AL98"/>
    <mergeCell ref="AK99:AL99"/>
    <mergeCell ref="G105:G107"/>
    <mergeCell ref="H105:H107"/>
    <mergeCell ref="I105:I107"/>
    <mergeCell ref="J105:J107"/>
    <mergeCell ref="K105:K107"/>
    <mergeCell ref="L105:L107"/>
    <mergeCell ref="A105:A107"/>
    <mergeCell ref="B105:B107"/>
    <mergeCell ref="C105:C107"/>
    <mergeCell ref="D105:D107"/>
    <mergeCell ref="E105:E107"/>
    <mergeCell ref="F105:F107"/>
    <mergeCell ref="S105:S107"/>
    <mergeCell ref="T105:T107"/>
    <mergeCell ref="U105:U107"/>
    <mergeCell ref="V105:V107"/>
    <mergeCell ref="W105:W107"/>
    <mergeCell ref="X105:X107"/>
    <mergeCell ref="M105:M107"/>
    <mergeCell ref="N105:N107"/>
    <mergeCell ref="O105:O107"/>
    <mergeCell ref="P105:P107"/>
    <mergeCell ref="Q105:Q107"/>
    <mergeCell ref="R105:R107"/>
    <mergeCell ref="AK109:AL109"/>
    <mergeCell ref="AE105:AE107"/>
    <mergeCell ref="AF105:AF107"/>
    <mergeCell ref="AK105:AL105"/>
    <mergeCell ref="AK106:AL106"/>
    <mergeCell ref="AK107:AL107"/>
    <mergeCell ref="AK108:AL108"/>
    <mergeCell ref="Y105:Y107"/>
    <mergeCell ref="Z105:Z107"/>
    <mergeCell ref="AA105:AA107"/>
    <mergeCell ref="AB105:AB107"/>
    <mergeCell ref="AC105:AC107"/>
    <mergeCell ref="AD105:AD107"/>
  </mergeCells>
  <phoneticPr fontId="2"/>
  <conditionalFormatting sqref="AJ30 AJ38 AJ46 AJ54 AJ62 AJ70 AJ78 AJ86 AJ94 AJ102 AJ22 AK21 AG31 AG39 AG55 AG63 AG71 AG79 AG87 AG95 AG103 AG47">
    <cfRule type="expression" dxfId="1063" priority="522">
      <formula>WEEKDAY(AG21)=1</formula>
    </cfRule>
    <cfRule type="expression" dxfId="1062" priority="525">
      <formula>WEEKDAY(AG21)=7</formula>
    </cfRule>
    <cfRule type="expression" priority="526">
      <formula>WEEKDAY(AG21)=7</formula>
    </cfRule>
  </conditionalFormatting>
  <conditionalFormatting sqref="AJ17:AJ21 AH22:AI22 AG36 AH38:AI38 AH46:AI46 B104:AG104 D18 AG17:AG19 AJ33:AJ35 AJ39:AJ43 AK38:AM38 AJ47:AJ48 AK46:AM46 AJ55:AJ56 AK54:AM54 AJ63:AJ64 AK62:AM62 AJ71:AJ72 AK70:AM70 AJ79:AJ80 AK78:AM78 AJ87:AJ88 AK86:AM86 AJ95:AJ96 AK94:AM94 AJ103 AK102:AM102 AK30:AM30 AJ23:AJ28 AK22:AM22 AJ31 B25:AE25 B40:AE41 B56:AE57 B64:AE65 B73:AE73 B80:AE81 B88:AE89 B17:AF17 AG25:AG29 AG32 AG40:AG44 AG48:AG51 AG56:AG59 AG64:AG67 AG72:AG75 AG80:AG83 AG88:AG91 AG96:AG99 B96:AE97 B48:AF49 B72:AF72 B20:AG21 B28:AE29">
    <cfRule type="containsText" dxfId="1061" priority="520" operator="containsText" text="日">
      <formula>NOT(ISERROR(SEARCH("日",B17)))</formula>
    </cfRule>
    <cfRule type="containsText" dxfId="1060" priority="521" operator="containsText" text="日">
      <formula>NOT(ISERROR(SEARCH("日",B17)))</formula>
    </cfRule>
    <cfRule type="containsText" dxfId="1059" priority="523" operator="containsText" text="土">
      <formula>NOT(ISERROR(SEARCH("土",B17)))</formula>
    </cfRule>
    <cfRule type="expression" dxfId="1058" priority="524">
      <formula>WEEKDAY(B17)=7</formula>
    </cfRule>
  </conditionalFormatting>
  <conditionalFormatting sqref="AG23">
    <cfRule type="expression" dxfId="1057" priority="515">
      <formula>WEEKDAY(AG23)=1</formula>
    </cfRule>
    <cfRule type="expression" dxfId="1056" priority="518">
      <formula>WEEKDAY(AG23)=7</formula>
    </cfRule>
    <cfRule type="expression" priority="519">
      <formula>WEEKDAY(AG23)=7</formula>
    </cfRule>
  </conditionalFormatting>
  <conditionalFormatting sqref="B24:AE24 AG24">
    <cfRule type="containsText" dxfId="1055" priority="513" operator="containsText" text="日">
      <formula>NOT(ISERROR(SEARCH("日",B24)))</formula>
    </cfRule>
    <cfRule type="containsText" dxfId="1054" priority="514" operator="containsText" text="日">
      <formula>NOT(ISERROR(SEARCH("日",B24)))</formula>
    </cfRule>
    <cfRule type="containsText" dxfId="1053" priority="516" operator="containsText" text="土">
      <formula>NOT(ISERROR(SEARCH("土",B24)))</formula>
    </cfRule>
    <cfRule type="expression" dxfId="1052" priority="517">
      <formula>WEEKDAY(B24)=7</formula>
    </cfRule>
  </conditionalFormatting>
  <conditionalFormatting sqref="B33:AE33">
    <cfRule type="containsText" dxfId="1051" priority="508" operator="containsText" text="日">
      <formula>NOT(ISERROR(SEARCH("日",B33)))</formula>
    </cfRule>
    <cfRule type="containsText" dxfId="1050" priority="509" operator="containsText" text="日">
      <formula>NOT(ISERROR(SEARCH("日",B33)))</formula>
    </cfRule>
    <cfRule type="containsText" dxfId="1049" priority="510" operator="containsText" text="土">
      <formula>NOT(ISERROR(SEARCH("土",B33)))</formula>
    </cfRule>
    <cfRule type="expression" dxfId="1048" priority="511">
      <formula>WEEKDAY(B33)=7</formula>
    </cfRule>
  </conditionalFormatting>
  <conditionalFormatting sqref="B40:AE40 B56:AE56 B64:AE64 B80:AE80 B88:AE88 B104:AG104 AJ31 AK30:AM30 AJ39 AK38:AM38 AJ47 AK46:AM46 AJ55 AK54:AM54 AJ63 AK62:AM62 AJ71 AK70:AM70 AJ79 AK78:AM78 AJ87 AK86:AM86 AJ95 AK94:AM94 AJ103 AK102:AM102 AJ23 AK22:AM22 AG32 AG40 AG56 AG64 AG80 AG88 AG96 B96:AE96 B48:AG48 B72:AG72">
    <cfRule type="expression" dxfId="1047" priority="507">
      <formula>B22="土"</formula>
    </cfRule>
  </conditionalFormatting>
  <conditionalFormatting sqref="AH38:AI38 AH46:AI46 AJ17:AJ18 D18 AG17:AG18 B17:AF17 AJ40 AJ48 AJ56 AJ64 AJ72 AJ80 AJ96 AJ104 B33:AE33 AG41:AG42 B41:AE41 AG49:AG50 AG57:AG58 B57:AE57 AG65:AG66 B65:AE65 AG73:AG74 B73:AE73 AG81:AG82 B81:AE81 AG97:AG98 AG105:AG106 B105:AF105 B97:AE97 B49:AF49">
    <cfRule type="expression" dxfId="1046" priority="506">
      <formula>B16="土"</formula>
    </cfRule>
  </conditionalFormatting>
  <conditionalFormatting sqref="B40:AE40 B56:AE56 B64:AE64 B80:AE80 B88:AE88 B104:AG104 AJ39 AK38:AM38 AJ47 AK46:AM46 AJ55 AK54:AM54 AJ63 AK62:AM62 AJ79 AK78:AM78 AJ87 AK86:AM86 AJ95 AK94:AM94 AJ103 AK102:AM102 AJ23 AK22:AM22 AG40 AG56 AG64 AG80 AG88 AG96 B96:AE96 B48:AG48">
    <cfRule type="expression" dxfId="1045" priority="505">
      <formula>B22="日"</formula>
    </cfRule>
  </conditionalFormatting>
  <conditionalFormatting sqref="AH22:AI22 AH38:AI38 AH46:AI46 AJ17:AJ18 D18 AG17:AG18 B17:AF17 AJ24 AJ40 AJ48 AJ56 AJ64 AJ72 AJ80 AJ88 AJ96 AJ104 AG25:AG26 B25:AE25 B33:AE33 AG41:AG42 B41:AE41 AG49:AG50 AG57:AG58 B57:AE57 AG65:AG66 B65:AE65 AG73:AG74 B73:AE73 AG81:AG82 B81:AE81 AG89:AG90 B89:AE89 AG97:AG98 AG105:AG106 B105:AF105 B97:AE97 B49:AF49">
    <cfRule type="expression" dxfId="1044" priority="504">
      <formula>B16="日"</formula>
    </cfRule>
  </conditionalFormatting>
  <conditionalFormatting sqref="B24:AE24 AG24">
    <cfRule type="expression" dxfId="1043" priority="503">
      <formula>B24="土"</formula>
    </cfRule>
  </conditionalFormatting>
  <conditionalFormatting sqref="AH22:AI22 AJ24 AG25:AG26 B25:AE25">
    <cfRule type="expression" dxfId="1042" priority="501">
      <formula>B21="土"</formula>
    </cfRule>
    <cfRule type="expression" dxfId="1041" priority="502">
      <formula>B22="土"</formula>
    </cfRule>
  </conditionalFormatting>
  <conditionalFormatting sqref="B24:AE24 AG24">
    <cfRule type="expression" dxfId="1040" priority="500">
      <formula>B24="日"</formula>
    </cfRule>
  </conditionalFormatting>
  <conditionalFormatting sqref="B72:AF72">
    <cfRule type="expression" dxfId="1039" priority="499">
      <formula>B72="日"</formula>
    </cfRule>
  </conditionalFormatting>
  <conditionalFormatting sqref="AJ88 AG89:AG90 B89:AE89">
    <cfRule type="expression" dxfId="1038" priority="497">
      <formula>B87="土"</formula>
    </cfRule>
    <cfRule type="expression" priority="498">
      <formula>B87="土"</formula>
    </cfRule>
  </conditionalFormatting>
  <conditionalFormatting sqref="AJ19 AG19 AJ25:AJ26 AJ33:AJ34 AG43 AJ41:AJ42 AG51 AJ49:AJ50 AG59 AJ57:AJ58 AG67 AJ65:AJ66 AG75 AJ73:AJ74 AG83 AJ81:AJ82 AG99 AJ97:AJ98 AG107 AJ105:AJ106">
    <cfRule type="expression" dxfId="1037" priority="496">
      <formula>AG17="土"</formula>
    </cfRule>
  </conditionalFormatting>
  <conditionalFormatting sqref="AJ19 AG19 AG27 AJ25:AJ26 AJ33:AJ34 AG43 AJ41:AJ42 AG51 AJ49:AJ50 AG59 AJ57:AJ58 AG67 AJ65:AJ66 AG75 AJ73:AJ74 AG83 AJ81:AJ82 AG91 AJ89:AJ90 AG99 AJ97:AJ98 AG107">
    <cfRule type="expression" dxfId="1036" priority="495">
      <formula>AG17="日"</formula>
    </cfRule>
  </conditionalFormatting>
  <conditionalFormatting sqref="AJ27 AJ35 AJ43 AJ51 AJ59 AJ67 AJ73:AJ75 AJ83 AJ99 AJ107">
    <cfRule type="expression" dxfId="1035" priority="494">
      <formula>AJ24="土"</formula>
    </cfRule>
  </conditionalFormatting>
  <conditionalFormatting sqref="AJ27 AJ35 AJ43 AJ51 AJ59 AJ67 AJ73:AJ75 AJ83 AJ91 AJ99">
    <cfRule type="expression" dxfId="1034" priority="493">
      <formula>AJ24="日"</formula>
    </cfRule>
  </conditionalFormatting>
  <conditionalFormatting sqref="AJ20 AG36 AG44 AG52 AG60 AG68 AJ75 AG76 AG84 AN84 AG100 AG108 AG28 B20:AG20 B28:AE28">
    <cfRule type="expression" dxfId="1033" priority="492">
      <formula>B16="土"</formula>
    </cfRule>
  </conditionalFormatting>
  <conditionalFormatting sqref="AG27 AJ89:AJ90">
    <cfRule type="expression" dxfId="1032" priority="490">
      <formula>AG25="土"</formula>
    </cfRule>
    <cfRule type="expression" dxfId="1031" priority="491">
      <formula>AG27="土"</formula>
    </cfRule>
  </conditionalFormatting>
  <conditionalFormatting sqref="AJ105:AJ106">
    <cfRule type="expression" dxfId="1030" priority="489">
      <formula>AJ95="日"</formula>
    </cfRule>
  </conditionalFormatting>
  <conditionalFormatting sqref="AG108">
    <cfRule type="expression" dxfId="1029" priority="488">
      <formula>AG96="日"</formula>
    </cfRule>
  </conditionalFormatting>
  <conditionalFormatting sqref="AH54:AI54 AH70:AI70 AH78:AI78">
    <cfRule type="containsText" dxfId="1028" priority="484" operator="containsText" text="日">
      <formula>NOT(ISERROR(SEARCH("日",AH54)))</formula>
    </cfRule>
    <cfRule type="containsText" dxfId="1027" priority="485" operator="containsText" text="日">
      <formula>NOT(ISERROR(SEARCH("日",AH54)))</formula>
    </cfRule>
    <cfRule type="containsText" dxfId="1026" priority="486" operator="containsText" text="土">
      <formula>NOT(ISERROR(SEARCH("土",AH54)))</formula>
    </cfRule>
    <cfRule type="expression" dxfId="1025" priority="487">
      <formula>WEEKDAY(AH54)=7</formula>
    </cfRule>
  </conditionalFormatting>
  <conditionalFormatting sqref="AH70:AI70 AH78:AI78">
    <cfRule type="expression" dxfId="1024" priority="483">
      <formula>AH69="土"</formula>
    </cfRule>
  </conditionalFormatting>
  <conditionalFormatting sqref="AH54:AI54 AH70:AI70 AH78:AI78">
    <cfRule type="expression" dxfId="1023" priority="482">
      <formula>AH53="日"</formula>
    </cfRule>
  </conditionalFormatting>
  <conditionalFormatting sqref="AH54:AI54">
    <cfRule type="expression" dxfId="1022" priority="480">
      <formula>AH53="土"</formula>
    </cfRule>
    <cfRule type="expression" dxfId="1021" priority="481">
      <formula>AH54="土"</formula>
    </cfRule>
  </conditionalFormatting>
  <conditionalFormatting sqref="AH86:AI86 AH102:AI102 AH110:AI110">
    <cfRule type="containsText" dxfId="1020" priority="476" operator="containsText" text="日">
      <formula>NOT(ISERROR(SEARCH("日",AH86)))</formula>
    </cfRule>
    <cfRule type="containsText" dxfId="1019" priority="477" operator="containsText" text="日">
      <formula>NOT(ISERROR(SEARCH("日",AH86)))</formula>
    </cfRule>
    <cfRule type="containsText" dxfId="1018" priority="478" operator="containsText" text="土">
      <formula>NOT(ISERROR(SEARCH("土",AH86)))</formula>
    </cfRule>
    <cfRule type="expression" dxfId="1017" priority="479">
      <formula>WEEKDAY(AH86)=7</formula>
    </cfRule>
  </conditionalFormatting>
  <conditionalFormatting sqref="AH102:AI102 AH110:AI110">
    <cfRule type="expression" dxfId="1016" priority="475">
      <formula>AH101="土"</formula>
    </cfRule>
  </conditionalFormatting>
  <conditionalFormatting sqref="AH86:AI86 AH102:AI102 AH110:AI110">
    <cfRule type="expression" dxfId="1015" priority="474">
      <formula>AH85="日"</formula>
    </cfRule>
  </conditionalFormatting>
  <conditionalFormatting sqref="AH86:AI86">
    <cfRule type="expression" dxfId="1014" priority="472">
      <formula>AH85="土"</formula>
    </cfRule>
    <cfRule type="expression" dxfId="1013" priority="473">
      <formula>AH86="土"</formula>
    </cfRule>
  </conditionalFormatting>
  <conditionalFormatting sqref="AJ21 AJ28 AG37 AJ36 AG45 AJ44 AG53 AJ52 AG61 AJ60 AG69 AJ68 AG76 AG85 AJ84 AG93 AJ92 AG29 B21:AG21 B29:AE29">
    <cfRule type="expression" dxfId="1012" priority="527">
      <formula>B16="日"</formula>
    </cfRule>
  </conditionalFormatting>
  <conditionalFormatting sqref="AJ20 AG36 AG44 AG52 AG60 AG68 AJ75 AG76 AG84 AN84 AG92 AG100 AG28 B20:AG20 B28:AE28">
    <cfRule type="expression" dxfId="1011" priority="528">
      <formula>B16="日"</formula>
    </cfRule>
  </conditionalFormatting>
  <conditionalFormatting sqref="AJ21 AJ28 AG37 AJ36 AG45 AJ44 AG53 AJ52 AG61 AJ60 AG69 AJ68 AG76:AG77 AJ76 AG85 AJ84 AG101 AJ100 AG29 B21:AG21 B29:AE29">
    <cfRule type="expression" dxfId="1010" priority="529">
      <formula>B16="土"</formula>
    </cfRule>
  </conditionalFormatting>
  <conditionalFormatting sqref="AJ76 AG77">
    <cfRule type="expression" dxfId="1009" priority="530">
      <formula>AG71="日"</formula>
    </cfRule>
    <cfRule type="expression" priority="531">
      <formula>AG70="日"</formula>
    </cfRule>
  </conditionalFormatting>
  <conditionalFormatting sqref="AG77 AJ76">
    <cfRule type="expression" dxfId="1008" priority="532">
      <formula>AG70="土"</formula>
    </cfRule>
  </conditionalFormatting>
  <conditionalFormatting sqref="AG92">
    <cfRule type="expression" dxfId="1007" priority="533">
      <formula>AG88="土"</formula>
    </cfRule>
    <cfRule type="expression" dxfId="1006" priority="534">
      <formula>AG92="土"</formula>
    </cfRule>
  </conditionalFormatting>
  <conditionalFormatting sqref="AJ92 AG93">
    <cfRule type="expression" dxfId="1005" priority="535">
      <formula>AG87="土"</formula>
    </cfRule>
    <cfRule type="expression" priority="536">
      <formula>AG87="土"</formula>
    </cfRule>
  </conditionalFormatting>
  <conditionalFormatting sqref="AG91">
    <cfRule type="expression" dxfId="1004" priority="537">
      <formula>AG89="土"</formula>
    </cfRule>
    <cfRule type="expression" priority="538">
      <formula>AG89="土"</formula>
    </cfRule>
  </conditionalFormatting>
  <conditionalFormatting sqref="AJ91">
    <cfRule type="expression" dxfId="1003" priority="539">
      <formula>AJ88="土"</formula>
    </cfRule>
    <cfRule type="expression" dxfId="1002" priority="540">
      <formula>AJ91="土"</formula>
    </cfRule>
  </conditionalFormatting>
  <conditionalFormatting sqref="AJ100 AG101">
    <cfRule type="expression" dxfId="1001" priority="541">
      <formula>AG95="日"</formula>
    </cfRule>
    <cfRule type="expression" priority="542">
      <formula>AG95="日"</formula>
    </cfRule>
  </conditionalFormatting>
  <conditionalFormatting sqref="AJ108 AG109">
    <cfRule type="expression" dxfId="1000" priority="543">
      <formula>AG95="土"</formula>
    </cfRule>
  </conditionalFormatting>
  <conditionalFormatting sqref="AJ108 AG109">
    <cfRule type="expression" dxfId="999" priority="544">
      <formula>AG95="日"</formula>
    </cfRule>
  </conditionalFormatting>
  <conditionalFormatting sqref="AJ107">
    <cfRule type="expression" dxfId="998" priority="545">
      <formula>AJ96="日"</formula>
    </cfRule>
  </conditionalFormatting>
  <conditionalFormatting sqref="AG23 AG39 AG55 AG63 AG71 AG79 AG87 AG95 AG103 AG31 AG47">
    <cfRule type="expression" dxfId="997" priority="547">
      <formula>COUNTIF($AO$15:$AO$64,AG$23)=1</formula>
    </cfRule>
  </conditionalFormatting>
  <conditionalFormatting sqref="AJ22 AJ46 AJ30 AJ38 AJ54 AJ62 AJ70 AJ78 AJ86 AJ94 AJ102">
    <cfRule type="expression" dxfId="996" priority="548">
      <formula>COUNTIF($AO$15:$AO$64,AJ$22)=1</formula>
    </cfRule>
  </conditionalFormatting>
  <conditionalFormatting sqref="AK21 AK29 AK37 AK45 AK53 AK69 AK77 AK93 AK101 AK109">
    <cfRule type="expression" dxfId="995" priority="549">
      <formula>COUNTIF($AO$15:$AO$64,AK$21)=1</formula>
    </cfRule>
  </conditionalFormatting>
  <conditionalFormatting sqref="AK29">
    <cfRule type="expression" dxfId="994" priority="469">
      <formula>WEEKDAY(AK29)=1</formula>
    </cfRule>
    <cfRule type="expression" dxfId="993" priority="470">
      <formula>WEEKDAY(AK29)=7</formula>
    </cfRule>
    <cfRule type="expression" priority="471">
      <formula>WEEKDAY(AK29)=7</formula>
    </cfRule>
  </conditionalFormatting>
  <conditionalFormatting sqref="AK37">
    <cfRule type="expression" dxfId="992" priority="465">
      <formula>WEEKDAY(AK37)=1</formula>
    </cfRule>
    <cfRule type="expression" dxfId="991" priority="466">
      <formula>WEEKDAY(AK37)=7</formula>
    </cfRule>
    <cfRule type="expression" priority="467">
      <formula>WEEKDAY(AK37)=7</formula>
    </cfRule>
  </conditionalFormatting>
  <conditionalFormatting sqref="AK45">
    <cfRule type="expression" dxfId="990" priority="461">
      <formula>WEEKDAY(AK45)=1</formula>
    </cfRule>
    <cfRule type="expression" dxfId="989" priority="462">
      <formula>WEEKDAY(AK45)=7</formula>
    </cfRule>
    <cfRule type="expression" priority="463">
      <formula>WEEKDAY(AK45)=7</formula>
    </cfRule>
  </conditionalFormatting>
  <conditionalFormatting sqref="AK53">
    <cfRule type="expression" dxfId="988" priority="457">
      <formula>WEEKDAY(AK53)=1</formula>
    </cfRule>
    <cfRule type="expression" dxfId="987" priority="458">
      <formula>WEEKDAY(AK53)=7</formula>
    </cfRule>
    <cfRule type="expression" priority="459">
      <formula>WEEKDAY(AK53)=7</formula>
    </cfRule>
  </conditionalFormatting>
  <conditionalFormatting sqref="AK69">
    <cfRule type="expression" dxfId="986" priority="453">
      <formula>WEEKDAY(AK69)=1</formula>
    </cfRule>
    <cfRule type="expression" dxfId="985" priority="454">
      <formula>WEEKDAY(AK69)=7</formula>
    </cfRule>
    <cfRule type="expression" priority="455">
      <formula>WEEKDAY(AK69)=7</formula>
    </cfRule>
  </conditionalFormatting>
  <conditionalFormatting sqref="AK77">
    <cfRule type="expression" dxfId="984" priority="449">
      <formula>WEEKDAY(AK77)=1</formula>
    </cfRule>
    <cfRule type="expression" dxfId="983" priority="450">
      <formula>WEEKDAY(AK77)=7</formula>
    </cfRule>
    <cfRule type="expression" priority="451">
      <formula>WEEKDAY(AK77)=7</formula>
    </cfRule>
  </conditionalFormatting>
  <conditionalFormatting sqref="AK93">
    <cfRule type="expression" dxfId="982" priority="445">
      <formula>WEEKDAY(AK93)=1</formula>
    </cfRule>
    <cfRule type="expression" dxfId="981" priority="446">
      <formula>WEEKDAY(AK93)=7</formula>
    </cfRule>
    <cfRule type="expression" priority="447">
      <formula>WEEKDAY(AK93)=7</formula>
    </cfRule>
  </conditionalFormatting>
  <conditionalFormatting sqref="AK101">
    <cfRule type="expression" dxfId="980" priority="441">
      <formula>WEEKDAY(AK101)=1</formula>
    </cfRule>
    <cfRule type="expression" dxfId="979" priority="442">
      <formula>WEEKDAY(AK101)=7</formula>
    </cfRule>
    <cfRule type="expression" priority="443">
      <formula>WEEKDAY(AK101)=7</formula>
    </cfRule>
  </conditionalFormatting>
  <conditionalFormatting sqref="AK109">
    <cfRule type="expression" dxfId="978" priority="437">
      <formula>WEEKDAY(AK109)=1</formula>
    </cfRule>
    <cfRule type="expression" dxfId="977" priority="438">
      <formula>WEEKDAY(AK109)=7</formula>
    </cfRule>
    <cfRule type="expression" priority="439">
      <formula>WEEKDAY(AK109)=7</formula>
    </cfRule>
  </conditionalFormatting>
  <conditionalFormatting sqref="AJ22 AK21 AJ30 AJ38 AJ46 AJ54 AJ62 AJ70 AJ78 AJ86 AJ94 AJ102 AG23 AG31 AG39 AG55 AG63 AG71 AG79 AG87 AG95 AG103 AG47">
    <cfRule type="expression" dxfId="976" priority="512">
      <formula>COUNTIF(#REF!,$B$23)=1</formula>
    </cfRule>
  </conditionalFormatting>
  <conditionalFormatting sqref="AK109">
    <cfRule type="expression" dxfId="975" priority="436">
      <formula>COUNTIF(#REF!,$B$23)=1</formula>
    </cfRule>
  </conditionalFormatting>
  <conditionalFormatting sqref="AK29">
    <cfRule type="expression" dxfId="974" priority="468">
      <formula>COUNTIF(#REF!,$B$23)=1</formula>
    </cfRule>
  </conditionalFormatting>
  <conditionalFormatting sqref="AK37">
    <cfRule type="expression" dxfId="973" priority="464">
      <formula>COUNTIF(#REF!,$B$23)=1</formula>
    </cfRule>
  </conditionalFormatting>
  <conditionalFormatting sqref="AK45">
    <cfRule type="expression" dxfId="972" priority="460">
      <formula>COUNTIF(#REF!,$B$23)=1</formula>
    </cfRule>
  </conditionalFormatting>
  <conditionalFormatting sqref="AK53">
    <cfRule type="expression" dxfId="971" priority="456">
      <formula>COUNTIF(#REF!,$B$23)=1</formula>
    </cfRule>
  </conditionalFormatting>
  <conditionalFormatting sqref="AK69">
    <cfRule type="expression" dxfId="970" priority="452">
      <formula>COUNTIF(#REF!,$B$23)=1</formula>
    </cfRule>
  </conditionalFormatting>
  <conditionalFormatting sqref="AK77">
    <cfRule type="expression" dxfId="969" priority="448">
      <formula>COUNTIF(#REF!,$B$23)=1</formula>
    </cfRule>
  </conditionalFormatting>
  <conditionalFormatting sqref="AK93">
    <cfRule type="expression" dxfId="968" priority="444">
      <formula>COUNTIF(#REF!,$B$23)=1</formula>
    </cfRule>
  </conditionalFormatting>
  <conditionalFormatting sqref="AK101">
    <cfRule type="expression" dxfId="967" priority="440">
      <formula>COUNTIF(#REF!,$B$23)=1</formula>
    </cfRule>
  </conditionalFormatting>
  <conditionalFormatting sqref="I11:J13">
    <cfRule type="expression" dxfId="966" priority="435">
      <formula>J11≧+$L$11</formula>
    </cfRule>
  </conditionalFormatting>
  <conditionalFormatting sqref="B36:C37 O37:P37 S37:W37 Z37:AA37 O36:AA36">
    <cfRule type="containsText" dxfId="965" priority="428" operator="containsText" text="日">
      <formula>NOT(ISERROR(SEARCH("日",B36)))</formula>
    </cfRule>
    <cfRule type="containsText" dxfId="964" priority="429" operator="containsText" text="日">
      <formula>NOT(ISERROR(SEARCH("日",B36)))</formula>
    </cfRule>
    <cfRule type="containsText" dxfId="963" priority="430" operator="containsText" text="土">
      <formula>NOT(ISERROR(SEARCH("土",B36)))</formula>
    </cfRule>
    <cfRule type="expression" dxfId="962" priority="431">
      <formula>WEEKDAY(B36)=7</formula>
    </cfRule>
  </conditionalFormatting>
  <conditionalFormatting sqref="B36:C36 O36:AA36">
    <cfRule type="expression" dxfId="961" priority="427">
      <formula>B32="土"</formula>
    </cfRule>
  </conditionalFormatting>
  <conditionalFormatting sqref="B37:C37 O37:P37 S37:W37 Z37:AA37">
    <cfRule type="expression" dxfId="960" priority="432">
      <formula>B32="日"</formula>
    </cfRule>
  </conditionalFormatting>
  <conditionalFormatting sqref="B36:C36 O36:AA36">
    <cfRule type="expression" dxfId="959" priority="433">
      <formula>B32="日"</formula>
    </cfRule>
  </conditionalFormatting>
  <conditionalFormatting sqref="B37:C37 O37:P37 S37:W37 Z37:AA37">
    <cfRule type="expression" dxfId="958" priority="434">
      <formula>B32="土"</formula>
    </cfRule>
  </conditionalFormatting>
  <conditionalFormatting sqref="B44:M44 B45:G45 J45:M45 Q45:T45 X45:AA45 AE45 P44:T44 W44:AA44 AD44:AE44">
    <cfRule type="containsText" dxfId="957" priority="420" operator="containsText" text="日">
      <formula>NOT(ISERROR(SEARCH("日",B44)))</formula>
    </cfRule>
    <cfRule type="containsText" dxfId="956" priority="421" operator="containsText" text="日">
      <formula>NOT(ISERROR(SEARCH("日",B44)))</formula>
    </cfRule>
    <cfRule type="containsText" dxfId="955" priority="422" operator="containsText" text="土">
      <formula>NOT(ISERROR(SEARCH("土",B44)))</formula>
    </cfRule>
    <cfRule type="expression" dxfId="954" priority="423">
      <formula>WEEKDAY(B44)=7</formula>
    </cfRule>
  </conditionalFormatting>
  <conditionalFormatting sqref="B44:M44 P44:T44 W44:AA44 AD44:AE44">
    <cfRule type="expression" dxfId="953" priority="419">
      <formula>B40="土"</formula>
    </cfRule>
  </conditionalFormatting>
  <conditionalFormatting sqref="B45:G45 J45:M45 Q45:T45 X45:AA45 AE45">
    <cfRule type="expression" dxfId="952" priority="424">
      <formula>B40="日"</formula>
    </cfRule>
  </conditionalFormatting>
  <conditionalFormatting sqref="B44:M44 P44:T44 W44:AA44 AD44:AE44">
    <cfRule type="expression" dxfId="951" priority="425">
      <formula>B40="日"</formula>
    </cfRule>
  </conditionalFormatting>
  <conditionalFormatting sqref="B45:G45 J45:M45 Q45:T45 X45:AA45 AE45">
    <cfRule type="expression" dxfId="950" priority="426">
      <formula>B40="土"</formula>
    </cfRule>
  </conditionalFormatting>
  <conditionalFormatting sqref="AF100">
    <cfRule type="expression" dxfId="949" priority="244">
      <formula>AF96="土"</formula>
    </cfRule>
  </conditionalFormatting>
  <conditionalFormatting sqref="B52:C53 G53:J53 F52:J52 M52:Q53 T52:X53 AA52:AF53">
    <cfRule type="containsText" dxfId="948" priority="412" operator="containsText" text="日">
      <formula>NOT(ISERROR(SEARCH("日",B52)))</formula>
    </cfRule>
    <cfRule type="containsText" dxfId="947" priority="413" operator="containsText" text="日">
      <formula>NOT(ISERROR(SEARCH("日",B52)))</formula>
    </cfRule>
    <cfRule type="containsText" dxfId="946" priority="414" operator="containsText" text="土">
      <formula>NOT(ISERROR(SEARCH("土",B52)))</formula>
    </cfRule>
    <cfRule type="expression" dxfId="945" priority="415">
      <formula>WEEKDAY(B52)=7</formula>
    </cfRule>
  </conditionalFormatting>
  <conditionalFormatting sqref="B52:C52 F52:J52 M52:Q52 T52:X52 AA52:AF52">
    <cfRule type="expression" dxfId="944" priority="411">
      <formula>B48="土"</formula>
    </cfRule>
  </conditionalFormatting>
  <conditionalFormatting sqref="B53:C53 G53:J53 M53:Q53 T53:X53 AA53:AF53">
    <cfRule type="expression" dxfId="943" priority="416">
      <formula>B48="日"</formula>
    </cfRule>
  </conditionalFormatting>
  <conditionalFormatting sqref="B52:C52 F52:J52 M52:Q52 T52:X52 AA52:AF52">
    <cfRule type="expression" dxfId="942" priority="417">
      <formula>B48="日"</formula>
    </cfRule>
  </conditionalFormatting>
  <conditionalFormatting sqref="B53:C53 G53:J53 M53:Q53 T53:X53 AA53:AF53">
    <cfRule type="expression" dxfId="941" priority="418">
      <formula>B48="土"</formula>
    </cfRule>
  </conditionalFormatting>
  <conditionalFormatting sqref="B60:G61 J60:N61 Q60:AE61">
    <cfRule type="containsText" dxfId="940" priority="404" operator="containsText" text="日">
      <formula>NOT(ISERROR(SEARCH("日",B60)))</formula>
    </cfRule>
    <cfRule type="containsText" dxfId="939" priority="405" operator="containsText" text="日">
      <formula>NOT(ISERROR(SEARCH("日",B60)))</formula>
    </cfRule>
    <cfRule type="containsText" dxfId="938" priority="406" operator="containsText" text="土">
      <formula>NOT(ISERROR(SEARCH("土",B60)))</formula>
    </cfRule>
    <cfRule type="expression" dxfId="937" priority="407">
      <formula>WEEKDAY(B60)=7</formula>
    </cfRule>
  </conditionalFormatting>
  <conditionalFormatting sqref="B60:G60 J60:N60 Q60:AE60">
    <cfRule type="expression" dxfId="936" priority="403">
      <formula>B56="土"</formula>
    </cfRule>
  </conditionalFormatting>
  <conditionalFormatting sqref="B61:G61 J61:N61 Q61:AE61">
    <cfRule type="expression" dxfId="935" priority="408">
      <formula>B56="日"</formula>
    </cfRule>
  </conditionalFormatting>
  <conditionalFormatting sqref="B60:G60 J60:N60 Q60:AE60">
    <cfRule type="expression" dxfId="934" priority="409">
      <formula>B56="日"</formula>
    </cfRule>
  </conditionalFormatting>
  <conditionalFormatting sqref="B61:G61 J61:N61 Q61:AE61">
    <cfRule type="expression" dxfId="933" priority="410">
      <formula>B56="土"</formula>
    </cfRule>
  </conditionalFormatting>
  <conditionalFormatting sqref="B68:AE69">
    <cfRule type="containsText" dxfId="932" priority="396" operator="containsText" text="日">
      <formula>NOT(ISERROR(SEARCH("日",B68)))</formula>
    </cfRule>
    <cfRule type="containsText" dxfId="931" priority="397" operator="containsText" text="日">
      <formula>NOT(ISERROR(SEARCH("日",B68)))</formula>
    </cfRule>
    <cfRule type="containsText" dxfId="930" priority="398" operator="containsText" text="土">
      <formula>NOT(ISERROR(SEARCH("土",B68)))</formula>
    </cfRule>
    <cfRule type="expression" dxfId="929" priority="399">
      <formula>WEEKDAY(B68)=7</formula>
    </cfRule>
  </conditionalFormatting>
  <conditionalFormatting sqref="B68:AE68">
    <cfRule type="expression" dxfId="928" priority="395">
      <formula>B64="土"</formula>
    </cfRule>
  </conditionalFormatting>
  <conditionalFormatting sqref="B69:AE69">
    <cfRule type="expression" dxfId="927" priority="400">
      <formula>B64="日"</formula>
    </cfRule>
  </conditionalFormatting>
  <conditionalFormatting sqref="B68:AE68">
    <cfRule type="expression" dxfId="926" priority="401">
      <formula>B64="日"</formula>
    </cfRule>
  </conditionalFormatting>
  <conditionalFormatting sqref="B69:AE69">
    <cfRule type="expression" dxfId="925" priority="402">
      <formula>B64="土"</formula>
    </cfRule>
  </conditionalFormatting>
  <conditionalFormatting sqref="B76:AE77">
    <cfRule type="containsText" dxfId="924" priority="388" operator="containsText" text="日">
      <formula>NOT(ISERROR(SEARCH("日",B76)))</formula>
    </cfRule>
    <cfRule type="containsText" dxfId="923" priority="389" operator="containsText" text="日">
      <formula>NOT(ISERROR(SEARCH("日",B76)))</formula>
    </cfRule>
    <cfRule type="containsText" dxfId="922" priority="390" operator="containsText" text="土">
      <formula>NOT(ISERROR(SEARCH("土",B76)))</formula>
    </cfRule>
    <cfRule type="expression" dxfId="921" priority="391">
      <formula>WEEKDAY(B76)=7</formula>
    </cfRule>
  </conditionalFormatting>
  <conditionalFormatting sqref="B76:AE76">
    <cfRule type="expression" dxfId="920" priority="387">
      <formula>B72="土"</formula>
    </cfRule>
  </conditionalFormatting>
  <conditionalFormatting sqref="B77:AE77">
    <cfRule type="expression" dxfId="919" priority="392">
      <formula>B72="日"</formula>
    </cfRule>
  </conditionalFormatting>
  <conditionalFormatting sqref="B76:AE76">
    <cfRule type="expression" dxfId="918" priority="393">
      <formula>B72="日"</formula>
    </cfRule>
  </conditionalFormatting>
  <conditionalFormatting sqref="B77:AE77">
    <cfRule type="expression" dxfId="917" priority="394">
      <formula>B72="土"</formula>
    </cfRule>
  </conditionalFormatting>
  <conditionalFormatting sqref="B84:AE85">
    <cfRule type="containsText" dxfId="916" priority="380" operator="containsText" text="日">
      <formula>NOT(ISERROR(SEARCH("日",B84)))</formula>
    </cfRule>
    <cfRule type="containsText" dxfId="915" priority="381" operator="containsText" text="日">
      <formula>NOT(ISERROR(SEARCH("日",B84)))</formula>
    </cfRule>
    <cfRule type="containsText" dxfId="914" priority="382" operator="containsText" text="土">
      <formula>NOT(ISERROR(SEARCH("土",B84)))</formula>
    </cfRule>
    <cfRule type="expression" dxfId="913" priority="383">
      <formula>WEEKDAY(B84)=7</formula>
    </cfRule>
  </conditionalFormatting>
  <conditionalFormatting sqref="B84:AE84">
    <cfRule type="expression" dxfId="912" priority="379">
      <formula>B80="土"</formula>
    </cfRule>
  </conditionalFormatting>
  <conditionalFormatting sqref="B85:AE85">
    <cfRule type="expression" dxfId="911" priority="384">
      <formula>B80="日"</formula>
    </cfRule>
  </conditionalFormatting>
  <conditionalFormatting sqref="B84:AE84">
    <cfRule type="expression" dxfId="910" priority="385">
      <formula>B80="日"</formula>
    </cfRule>
  </conditionalFormatting>
  <conditionalFormatting sqref="B85:AE85">
    <cfRule type="expression" dxfId="909" priority="386">
      <formula>B80="土"</formula>
    </cfRule>
  </conditionalFormatting>
  <conditionalFormatting sqref="B92:AE93">
    <cfRule type="containsText" dxfId="908" priority="372" operator="containsText" text="日">
      <formula>NOT(ISERROR(SEARCH("日",B92)))</formula>
    </cfRule>
    <cfRule type="containsText" dxfId="907" priority="373" operator="containsText" text="日">
      <formula>NOT(ISERROR(SEARCH("日",B92)))</formula>
    </cfRule>
    <cfRule type="containsText" dxfId="906" priority="374" operator="containsText" text="土">
      <formula>NOT(ISERROR(SEARCH("土",B92)))</formula>
    </cfRule>
    <cfRule type="expression" dxfId="905" priority="375">
      <formula>WEEKDAY(B92)=7</formula>
    </cfRule>
  </conditionalFormatting>
  <conditionalFormatting sqref="B92:AE92">
    <cfRule type="expression" dxfId="904" priority="371">
      <formula>B88="土"</formula>
    </cfRule>
  </conditionalFormatting>
  <conditionalFormatting sqref="B93:AE93">
    <cfRule type="expression" dxfId="903" priority="376">
      <formula>B88="日"</formula>
    </cfRule>
  </conditionalFormatting>
  <conditionalFormatting sqref="B92:AE92">
    <cfRule type="expression" dxfId="902" priority="377">
      <formula>B88="日"</formula>
    </cfRule>
  </conditionalFormatting>
  <conditionalFormatting sqref="B93:AE93">
    <cfRule type="expression" dxfId="901" priority="378">
      <formula>B88="土"</formula>
    </cfRule>
  </conditionalFormatting>
  <conditionalFormatting sqref="B100:AE101">
    <cfRule type="containsText" dxfId="900" priority="364" operator="containsText" text="日">
      <formula>NOT(ISERROR(SEARCH("日",B100)))</formula>
    </cfRule>
    <cfRule type="containsText" dxfId="899" priority="365" operator="containsText" text="日">
      <formula>NOT(ISERROR(SEARCH("日",B100)))</formula>
    </cfRule>
    <cfRule type="containsText" dxfId="898" priority="366" operator="containsText" text="土">
      <formula>NOT(ISERROR(SEARCH("土",B100)))</formula>
    </cfRule>
    <cfRule type="expression" dxfId="897" priority="367">
      <formula>WEEKDAY(B100)=7</formula>
    </cfRule>
  </conditionalFormatting>
  <conditionalFormatting sqref="B100:AE100">
    <cfRule type="expression" dxfId="896" priority="363">
      <formula>B96="土"</formula>
    </cfRule>
  </conditionalFormatting>
  <conditionalFormatting sqref="B101:AE101">
    <cfRule type="expression" dxfId="895" priority="368">
      <formula>B96="日"</formula>
    </cfRule>
  </conditionalFormatting>
  <conditionalFormatting sqref="B100:AE100">
    <cfRule type="expression" dxfId="894" priority="369">
      <formula>B96="日"</formula>
    </cfRule>
  </conditionalFormatting>
  <conditionalFormatting sqref="B101:AE101">
    <cfRule type="expression" dxfId="893" priority="370">
      <formula>B96="土"</formula>
    </cfRule>
  </conditionalFormatting>
  <conditionalFormatting sqref="I108:AF109">
    <cfRule type="containsText" dxfId="892" priority="356" operator="containsText" text="日">
      <formula>NOT(ISERROR(SEARCH("日",I108)))</formula>
    </cfRule>
    <cfRule type="containsText" dxfId="891" priority="357" operator="containsText" text="日">
      <formula>NOT(ISERROR(SEARCH("日",I108)))</formula>
    </cfRule>
    <cfRule type="containsText" dxfId="890" priority="358" operator="containsText" text="土">
      <formula>NOT(ISERROR(SEARCH("土",I108)))</formula>
    </cfRule>
    <cfRule type="expression" dxfId="889" priority="359">
      <formula>WEEKDAY(I108)=7</formula>
    </cfRule>
  </conditionalFormatting>
  <conditionalFormatting sqref="I108:AF108">
    <cfRule type="expression" dxfId="888" priority="355">
      <formula>I104="土"</formula>
    </cfRule>
  </conditionalFormatting>
  <conditionalFormatting sqref="I109:AF109">
    <cfRule type="expression" dxfId="887" priority="360">
      <formula>I104="日"</formula>
    </cfRule>
  </conditionalFormatting>
  <conditionalFormatting sqref="I108:AF108">
    <cfRule type="expression" dxfId="886" priority="361">
      <formula>I104="日"</formula>
    </cfRule>
  </conditionalFormatting>
  <conditionalFormatting sqref="I109:AF109">
    <cfRule type="expression" dxfId="885" priority="362">
      <formula>I104="土"</formula>
    </cfRule>
  </conditionalFormatting>
  <conditionalFormatting sqref="AF28:AF29 AF24:AF25">
    <cfRule type="containsText" dxfId="884" priority="348" operator="containsText" text="日">
      <formula>NOT(ISERROR(SEARCH("日",AF24)))</formula>
    </cfRule>
    <cfRule type="containsText" dxfId="883" priority="349" operator="containsText" text="日">
      <formula>NOT(ISERROR(SEARCH("日",AF24)))</formula>
    </cfRule>
    <cfRule type="containsText" dxfId="882" priority="350" operator="containsText" text="土">
      <formula>NOT(ISERROR(SEARCH("土",AF24)))</formula>
    </cfRule>
    <cfRule type="expression" dxfId="881" priority="351">
      <formula>WEEKDAY(AF24)=7</formula>
    </cfRule>
  </conditionalFormatting>
  <conditionalFormatting sqref="AF24">
    <cfRule type="expression" dxfId="880" priority="347">
      <formula>AF24="土"</formula>
    </cfRule>
  </conditionalFormatting>
  <conditionalFormatting sqref="AF25">
    <cfRule type="expression" dxfId="879" priority="346">
      <formula>AF24="土"</formula>
    </cfRule>
  </conditionalFormatting>
  <conditionalFormatting sqref="AF24">
    <cfRule type="expression" dxfId="878" priority="345">
      <formula>#REF!="日"</formula>
    </cfRule>
  </conditionalFormatting>
  <conditionalFormatting sqref="AF24">
    <cfRule type="expression" dxfId="877" priority="344">
      <formula>AF24="日"</formula>
    </cfRule>
  </conditionalFormatting>
  <conditionalFormatting sqref="AF25">
    <cfRule type="expression" dxfId="876" priority="343">
      <formula>AF24="日"</formula>
    </cfRule>
  </conditionalFormatting>
  <conditionalFormatting sqref="AF28">
    <cfRule type="expression" dxfId="875" priority="342">
      <formula>AF24="土"</formula>
    </cfRule>
  </conditionalFormatting>
  <conditionalFormatting sqref="AF29">
    <cfRule type="expression" dxfId="874" priority="352">
      <formula>AF24="日"</formula>
    </cfRule>
  </conditionalFormatting>
  <conditionalFormatting sqref="AF28">
    <cfRule type="expression" dxfId="873" priority="353">
      <formula>AF24="日"</formula>
    </cfRule>
  </conditionalFormatting>
  <conditionalFormatting sqref="AF29">
    <cfRule type="expression" dxfId="872" priority="354">
      <formula>AF24="土"</formula>
    </cfRule>
  </conditionalFormatting>
  <conditionalFormatting sqref="AF36:AF37 AF33">
    <cfRule type="containsText" dxfId="871" priority="335" operator="containsText" text="日">
      <formula>NOT(ISERROR(SEARCH("日",AF33)))</formula>
    </cfRule>
    <cfRule type="containsText" dxfId="870" priority="336" operator="containsText" text="日">
      <formula>NOT(ISERROR(SEARCH("日",AF33)))</formula>
    </cfRule>
    <cfRule type="containsText" dxfId="869" priority="337" operator="containsText" text="土">
      <formula>NOT(ISERROR(SEARCH("土",AF33)))</formula>
    </cfRule>
    <cfRule type="expression" dxfId="868" priority="338">
      <formula>WEEKDAY(AF33)=7</formula>
    </cfRule>
  </conditionalFormatting>
  <conditionalFormatting sqref="AF33">
    <cfRule type="expression" dxfId="867" priority="334">
      <formula>AF32="土"</formula>
    </cfRule>
  </conditionalFormatting>
  <conditionalFormatting sqref="AF33">
    <cfRule type="expression" dxfId="866" priority="333">
      <formula>AF32="日"</formula>
    </cfRule>
  </conditionalFormatting>
  <conditionalFormatting sqref="AF36">
    <cfRule type="expression" dxfId="865" priority="332">
      <formula>AF32="土"</formula>
    </cfRule>
  </conditionalFormatting>
  <conditionalFormatting sqref="AF37">
    <cfRule type="expression" dxfId="864" priority="339">
      <formula>AF32="日"</formula>
    </cfRule>
  </conditionalFormatting>
  <conditionalFormatting sqref="AF36">
    <cfRule type="expression" dxfId="863" priority="340">
      <formula>AF32="日"</formula>
    </cfRule>
  </conditionalFormatting>
  <conditionalFormatting sqref="AF37">
    <cfRule type="expression" dxfId="862" priority="341">
      <formula>AF32="土"</formula>
    </cfRule>
  </conditionalFormatting>
  <conditionalFormatting sqref="AF44:AF45 AF40:AF41">
    <cfRule type="containsText" dxfId="861" priority="325" operator="containsText" text="日">
      <formula>NOT(ISERROR(SEARCH("日",AF40)))</formula>
    </cfRule>
    <cfRule type="containsText" dxfId="860" priority="326" operator="containsText" text="日">
      <formula>NOT(ISERROR(SEARCH("日",AF40)))</formula>
    </cfRule>
    <cfRule type="containsText" dxfId="859" priority="327" operator="containsText" text="土">
      <formula>NOT(ISERROR(SEARCH("土",AF40)))</formula>
    </cfRule>
    <cfRule type="expression" dxfId="858" priority="328">
      <formula>WEEKDAY(AF40)=7</formula>
    </cfRule>
  </conditionalFormatting>
  <conditionalFormatting sqref="AF40">
    <cfRule type="expression" dxfId="857" priority="324">
      <formula>AF40="土"</formula>
    </cfRule>
  </conditionalFormatting>
  <conditionalFormatting sqref="AF41">
    <cfRule type="expression" dxfId="856" priority="323">
      <formula>AF40="土"</formula>
    </cfRule>
  </conditionalFormatting>
  <conditionalFormatting sqref="AF40">
    <cfRule type="expression" dxfId="855" priority="322">
      <formula>#REF!="日"</formula>
    </cfRule>
  </conditionalFormatting>
  <conditionalFormatting sqref="AF40">
    <cfRule type="expression" dxfId="854" priority="321">
      <formula>AF40="日"</formula>
    </cfRule>
  </conditionalFormatting>
  <conditionalFormatting sqref="AF41">
    <cfRule type="expression" dxfId="853" priority="320">
      <formula>AF40="日"</formula>
    </cfRule>
  </conditionalFormatting>
  <conditionalFormatting sqref="AF44">
    <cfRule type="expression" dxfId="852" priority="319">
      <formula>AF40="土"</formula>
    </cfRule>
  </conditionalFormatting>
  <conditionalFormatting sqref="AF45">
    <cfRule type="expression" dxfId="851" priority="329">
      <formula>AF40="日"</formula>
    </cfRule>
  </conditionalFormatting>
  <conditionalFormatting sqref="AF44">
    <cfRule type="expression" dxfId="850" priority="330">
      <formula>AF40="日"</formula>
    </cfRule>
  </conditionalFormatting>
  <conditionalFormatting sqref="AF45">
    <cfRule type="expression" dxfId="849" priority="331">
      <formula>AF40="土"</formula>
    </cfRule>
  </conditionalFormatting>
  <conditionalFormatting sqref="AF60:AF61 AF56:AF57">
    <cfRule type="containsText" dxfId="848" priority="312" operator="containsText" text="日">
      <formula>NOT(ISERROR(SEARCH("日",AF56)))</formula>
    </cfRule>
    <cfRule type="containsText" dxfId="847" priority="313" operator="containsText" text="日">
      <formula>NOT(ISERROR(SEARCH("日",AF56)))</formula>
    </cfRule>
    <cfRule type="containsText" dxfId="846" priority="314" operator="containsText" text="土">
      <formula>NOT(ISERROR(SEARCH("土",AF56)))</formula>
    </cfRule>
    <cfRule type="expression" dxfId="845" priority="315">
      <formula>WEEKDAY(AF56)=7</formula>
    </cfRule>
  </conditionalFormatting>
  <conditionalFormatting sqref="AF56">
    <cfRule type="expression" dxfId="844" priority="311">
      <formula>AF56="土"</formula>
    </cfRule>
  </conditionalFormatting>
  <conditionalFormatting sqref="AF57">
    <cfRule type="expression" dxfId="843" priority="310">
      <formula>AF56="土"</formula>
    </cfRule>
  </conditionalFormatting>
  <conditionalFormatting sqref="AF56">
    <cfRule type="expression" dxfId="842" priority="309">
      <formula>#REF!="日"</formula>
    </cfRule>
  </conditionalFormatting>
  <conditionalFormatting sqref="AF56">
    <cfRule type="expression" dxfId="841" priority="308">
      <formula>AF56="日"</formula>
    </cfRule>
  </conditionalFormatting>
  <conditionalFormatting sqref="AF57">
    <cfRule type="expression" dxfId="840" priority="307">
      <formula>AF56="日"</formula>
    </cfRule>
  </conditionalFormatting>
  <conditionalFormatting sqref="AF60">
    <cfRule type="expression" dxfId="839" priority="306">
      <formula>AF56="土"</formula>
    </cfRule>
  </conditionalFormatting>
  <conditionalFormatting sqref="AF61">
    <cfRule type="expression" dxfId="838" priority="316">
      <formula>AF56="日"</formula>
    </cfRule>
  </conditionalFormatting>
  <conditionalFormatting sqref="AF60">
    <cfRule type="expression" dxfId="837" priority="317">
      <formula>AF56="日"</formula>
    </cfRule>
  </conditionalFormatting>
  <conditionalFormatting sqref="AF61">
    <cfRule type="expression" dxfId="836" priority="318">
      <formula>AF56="土"</formula>
    </cfRule>
  </conditionalFormatting>
  <conditionalFormatting sqref="AF68:AF69 AF64:AF65">
    <cfRule type="containsText" dxfId="835" priority="299" operator="containsText" text="日">
      <formula>NOT(ISERROR(SEARCH("日",AF64)))</formula>
    </cfRule>
    <cfRule type="containsText" dxfId="834" priority="300" operator="containsText" text="日">
      <formula>NOT(ISERROR(SEARCH("日",AF64)))</formula>
    </cfRule>
    <cfRule type="containsText" dxfId="833" priority="301" operator="containsText" text="土">
      <formula>NOT(ISERROR(SEARCH("土",AF64)))</formula>
    </cfRule>
    <cfRule type="expression" dxfId="832" priority="302">
      <formula>WEEKDAY(AF64)=7</formula>
    </cfRule>
  </conditionalFormatting>
  <conditionalFormatting sqref="AF64">
    <cfRule type="expression" dxfId="831" priority="298">
      <formula>AF64="土"</formula>
    </cfRule>
  </conditionalFormatting>
  <conditionalFormatting sqref="AF65">
    <cfRule type="expression" dxfId="830" priority="297">
      <formula>AF64="土"</formula>
    </cfRule>
  </conditionalFormatting>
  <conditionalFormatting sqref="AF64">
    <cfRule type="expression" dxfId="829" priority="296">
      <formula>#REF!="日"</formula>
    </cfRule>
  </conditionalFormatting>
  <conditionalFormatting sqref="AF64">
    <cfRule type="expression" dxfId="828" priority="295">
      <formula>AF64="日"</formula>
    </cfRule>
  </conditionalFormatting>
  <conditionalFormatting sqref="AF65">
    <cfRule type="expression" dxfId="827" priority="294">
      <formula>AF64="日"</formula>
    </cfRule>
  </conditionalFormatting>
  <conditionalFormatting sqref="AF68">
    <cfRule type="expression" dxfId="826" priority="293">
      <formula>AF64="土"</formula>
    </cfRule>
  </conditionalFormatting>
  <conditionalFormatting sqref="AF69">
    <cfRule type="expression" dxfId="825" priority="303">
      <formula>AF64="日"</formula>
    </cfRule>
  </conditionalFormatting>
  <conditionalFormatting sqref="AF68">
    <cfRule type="expression" dxfId="824" priority="304">
      <formula>AF64="日"</formula>
    </cfRule>
  </conditionalFormatting>
  <conditionalFormatting sqref="AF69">
    <cfRule type="expression" dxfId="823" priority="305">
      <formula>AF64="土"</formula>
    </cfRule>
  </conditionalFormatting>
  <conditionalFormatting sqref="AF76:AF77 AF73">
    <cfRule type="containsText" dxfId="822" priority="286" operator="containsText" text="日">
      <formula>NOT(ISERROR(SEARCH("日",AF73)))</formula>
    </cfRule>
    <cfRule type="containsText" dxfId="821" priority="287" operator="containsText" text="日">
      <formula>NOT(ISERROR(SEARCH("日",AF73)))</formula>
    </cfRule>
    <cfRule type="containsText" dxfId="820" priority="288" operator="containsText" text="土">
      <formula>NOT(ISERROR(SEARCH("土",AF73)))</formula>
    </cfRule>
    <cfRule type="expression" dxfId="819" priority="289">
      <formula>WEEKDAY(AF73)=7</formula>
    </cfRule>
  </conditionalFormatting>
  <conditionalFormatting sqref="AF73">
    <cfRule type="expression" dxfId="818" priority="285">
      <formula>AF72="土"</formula>
    </cfRule>
  </conditionalFormatting>
  <conditionalFormatting sqref="AF73">
    <cfRule type="expression" dxfId="817" priority="284">
      <formula>AF72="日"</formula>
    </cfRule>
  </conditionalFormatting>
  <conditionalFormatting sqref="AF76">
    <cfRule type="expression" dxfId="816" priority="283">
      <formula>AF72="土"</formula>
    </cfRule>
  </conditionalFormatting>
  <conditionalFormatting sqref="AF77">
    <cfRule type="expression" dxfId="815" priority="290">
      <formula>AF72="日"</formula>
    </cfRule>
  </conditionalFormatting>
  <conditionalFormatting sqref="AF76">
    <cfRule type="expression" dxfId="814" priority="291">
      <formula>AF72="日"</formula>
    </cfRule>
  </conditionalFormatting>
  <conditionalFormatting sqref="AF77">
    <cfRule type="expression" dxfId="813" priority="292">
      <formula>AF72="土"</formula>
    </cfRule>
  </conditionalFormatting>
  <conditionalFormatting sqref="AF84:AF85 AF80:AF81">
    <cfRule type="containsText" dxfId="812" priority="276" operator="containsText" text="日">
      <formula>NOT(ISERROR(SEARCH("日",AF80)))</formula>
    </cfRule>
    <cfRule type="containsText" dxfId="811" priority="277" operator="containsText" text="日">
      <formula>NOT(ISERROR(SEARCH("日",AF80)))</formula>
    </cfRule>
    <cfRule type="containsText" dxfId="810" priority="278" operator="containsText" text="土">
      <formula>NOT(ISERROR(SEARCH("土",AF80)))</formula>
    </cfRule>
    <cfRule type="expression" dxfId="809" priority="279">
      <formula>WEEKDAY(AF80)=7</formula>
    </cfRule>
  </conditionalFormatting>
  <conditionalFormatting sqref="AF80">
    <cfRule type="expression" dxfId="808" priority="275">
      <formula>AF80="土"</formula>
    </cfRule>
  </conditionalFormatting>
  <conditionalFormatting sqref="AF81">
    <cfRule type="expression" dxfId="807" priority="274">
      <formula>AF80="土"</formula>
    </cfRule>
  </conditionalFormatting>
  <conditionalFormatting sqref="AF80">
    <cfRule type="expression" dxfId="806" priority="273">
      <formula>#REF!="日"</formula>
    </cfRule>
  </conditionalFormatting>
  <conditionalFormatting sqref="AF80">
    <cfRule type="expression" dxfId="805" priority="272">
      <formula>AF80="日"</formula>
    </cfRule>
  </conditionalFormatting>
  <conditionalFormatting sqref="AF81">
    <cfRule type="expression" dxfId="804" priority="271">
      <formula>AF80="日"</formula>
    </cfRule>
  </conditionalFormatting>
  <conditionalFormatting sqref="AF84">
    <cfRule type="expression" dxfId="803" priority="270">
      <formula>AF80="土"</formula>
    </cfRule>
  </conditionalFormatting>
  <conditionalFormatting sqref="AF85">
    <cfRule type="expression" dxfId="802" priority="280">
      <formula>AF80="日"</formula>
    </cfRule>
  </conditionalFormatting>
  <conditionalFormatting sqref="AF84">
    <cfRule type="expression" dxfId="801" priority="281">
      <formula>AF80="日"</formula>
    </cfRule>
  </conditionalFormatting>
  <conditionalFormatting sqref="AF85">
    <cfRule type="expression" dxfId="800" priority="282">
      <formula>AF80="土"</formula>
    </cfRule>
  </conditionalFormatting>
  <conditionalFormatting sqref="AF92:AF93 AF88:AF89">
    <cfRule type="containsText" dxfId="799" priority="263" operator="containsText" text="日">
      <formula>NOT(ISERROR(SEARCH("日",AF88)))</formula>
    </cfRule>
    <cfRule type="containsText" dxfId="798" priority="264" operator="containsText" text="日">
      <formula>NOT(ISERROR(SEARCH("日",AF88)))</formula>
    </cfRule>
    <cfRule type="containsText" dxfId="797" priority="265" operator="containsText" text="土">
      <formula>NOT(ISERROR(SEARCH("土",AF88)))</formula>
    </cfRule>
    <cfRule type="expression" dxfId="796" priority="266">
      <formula>WEEKDAY(AF88)=7</formula>
    </cfRule>
  </conditionalFormatting>
  <conditionalFormatting sqref="AF88">
    <cfRule type="expression" dxfId="795" priority="262">
      <formula>AF88="土"</formula>
    </cfRule>
  </conditionalFormatting>
  <conditionalFormatting sqref="AF89">
    <cfRule type="expression" dxfId="794" priority="261">
      <formula>AF88="土"</formula>
    </cfRule>
  </conditionalFormatting>
  <conditionalFormatting sqref="AF88">
    <cfRule type="expression" dxfId="793" priority="260">
      <formula>#REF!="日"</formula>
    </cfRule>
  </conditionalFormatting>
  <conditionalFormatting sqref="AF88">
    <cfRule type="expression" dxfId="792" priority="259">
      <formula>AF88="日"</formula>
    </cfRule>
  </conditionalFormatting>
  <conditionalFormatting sqref="AF89">
    <cfRule type="expression" dxfId="791" priority="258">
      <formula>AF88="日"</formula>
    </cfRule>
  </conditionalFormatting>
  <conditionalFormatting sqref="AF92">
    <cfRule type="expression" dxfId="790" priority="257">
      <formula>AF88="土"</formula>
    </cfRule>
  </conditionalFormatting>
  <conditionalFormatting sqref="AF93">
    <cfRule type="expression" dxfId="789" priority="267">
      <formula>AF88="日"</formula>
    </cfRule>
  </conditionalFormatting>
  <conditionalFormatting sqref="AF92">
    <cfRule type="expression" dxfId="788" priority="268">
      <formula>AF88="日"</formula>
    </cfRule>
  </conditionalFormatting>
  <conditionalFormatting sqref="AF93">
    <cfRule type="expression" dxfId="787" priority="269">
      <formula>AF88="土"</formula>
    </cfRule>
  </conditionalFormatting>
  <conditionalFormatting sqref="AF100:AF101 AF96:AF97">
    <cfRule type="containsText" dxfId="786" priority="250" operator="containsText" text="日">
      <formula>NOT(ISERROR(SEARCH("日",AF96)))</formula>
    </cfRule>
    <cfRule type="containsText" dxfId="785" priority="251" operator="containsText" text="日">
      <formula>NOT(ISERROR(SEARCH("日",AF96)))</formula>
    </cfRule>
    <cfRule type="containsText" dxfId="784" priority="252" operator="containsText" text="土">
      <formula>NOT(ISERROR(SEARCH("土",AF96)))</formula>
    </cfRule>
    <cfRule type="expression" dxfId="783" priority="253">
      <formula>WEEKDAY(AF96)=7</formula>
    </cfRule>
  </conditionalFormatting>
  <conditionalFormatting sqref="AF96">
    <cfRule type="expression" dxfId="782" priority="249">
      <formula>AF96="土"</formula>
    </cfRule>
  </conditionalFormatting>
  <conditionalFormatting sqref="AF97">
    <cfRule type="expression" dxfId="781" priority="248">
      <formula>AF96="土"</formula>
    </cfRule>
  </conditionalFormatting>
  <conditionalFormatting sqref="AF96">
    <cfRule type="expression" dxfId="780" priority="247">
      <formula>#REF!="日"</formula>
    </cfRule>
  </conditionalFormatting>
  <conditionalFormatting sqref="AF96">
    <cfRule type="expression" dxfId="779" priority="246">
      <formula>AF96="日"</formula>
    </cfRule>
  </conditionalFormatting>
  <conditionalFormatting sqref="AF97">
    <cfRule type="expression" dxfId="778" priority="245">
      <formula>AF96="日"</formula>
    </cfRule>
  </conditionalFormatting>
  <conditionalFormatting sqref="AF101">
    <cfRule type="expression" dxfId="777" priority="254">
      <formula>AF96="日"</formula>
    </cfRule>
  </conditionalFormatting>
  <conditionalFormatting sqref="AF100">
    <cfRule type="expression" dxfId="776" priority="255">
      <formula>AF96="日"</formula>
    </cfRule>
  </conditionalFormatting>
  <conditionalFormatting sqref="AF101">
    <cfRule type="expression" dxfId="775" priority="256">
      <formula>AF96="土"</formula>
    </cfRule>
  </conditionalFormatting>
  <conditionalFormatting sqref="Q37:R37">
    <cfRule type="containsText" dxfId="774" priority="232" operator="containsText" text="日">
      <formula>NOT(ISERROR(SEARCH("日",Q37)))</formula>
    </cfRule>
    <cfRule type="containsText" dxfId="773" priority="233" operator="containsText" text="日">
      <formula>NOT(ISERROR(SEARCH("日",Q37)))</formula>
    </cfRule>
    <cfRule type="containsText" dxfId="772" priority="234" operator="containsText" text="土">
      <formula>NOT(ISERROR(SEARCH("土",Q37)))</formula>
    </cfRule>
    <cfRule type="expression" dxfId="771" priority="235">
      <formula>WEEKDAY(Q37)=7</formula>
    </cfRule>
  </conditionalFormatting>
  <conditionalFormatting sqref="Q37:R37">
    <cfRule type="expression" dxfId="770" priority="236">
      <formula>Q32="日"</formula>
    </cfRule>
  </conditionalFormatting>
  <conditionalFormatting sqref="Q37:R37">
    <cfRule type="expression" dxfId="769" priority="237">
      <formula>Q32="土"</formula>
    </cfRule>
  </conditionalFormatting>
  <conditionalFormatting sqref="X37:Y37">
    <cfRule type="containsText" dxfId="768" priority="226" operator="containsText" text="日">
      <formula>NOT(ISERROR(SEARCH("日",X37)))</formula>
    </cfRule>
    <cfRule type="containsText" dxfId="767" priority="227" operator="containsText" text="日">
      <formula>NOT(ISERROR(SEARCH("日",X37)))</formula>
    </cfRule>
    <cfRule type="containsText" dxfId="766" priority="228" operator="containsText" text="土">
      <formula>NOT(ISERROR(SEARCH("土",X37)))</formula>
    </cfRule>
    <cfRule type="expression" dxfId="765" priority="229">
      <formula>WEEKDAY(X37)=7</formula>
    </cfRule>
  </conditionalFormatting>
  <conditionalFormatting sqref="X37:Y37">
    <cfRule type="expression" dxfId="764" priority="230">
      <formula>X32="日"</formula>
    </cfRule>
  </conditionalFormatting>
  <conditionalFormatting sqref="X37:Y37">
    <cfRule type="expression" dxfId="763" priority="231">
      <formula>X32="土"</formula>
    </cfRule>
  </conditionalFormatting>
  <conditionalFormatting sqref="H45:I45">
    <cfRule type="containsText" dxfId="762" priority="220" operator="containsText" text="日">
      <formula>NOT(ISERROR(SEARCH("日",H45)))</formula>
    </cfRule>
    <cfRule type="containsText" dxfId="761" priority="221" operator="containsText" text="日">
      <formula>NOT(ISERROR(SEARCH("日",H45)))</formula>
    </cfRule>
    <cfRule type="containsText" dxfId="760" priority="222" operator="containsText" text="土">
      <formula>NOT(ISERROR(SEARCH("土",H45)))</formula>
    </cfRule>
    <cfRule type="expression" dxfId="759" priority="223">
      <formula>WEEKDAY(H45)=7</formula>
    </cfRule>
  </conditionalFormatting>
  <conditionalFormatting sqref="H45:I45">
    <cfRule type="expression" dxfId="758" priority="224">
      <formula>H40="日"</formula>
    </cfRule>
  </conditionalFormatting>
  <conditionalFormatting sqref="H45:I45">
    <cfRule type="expression" dxfId="757" priority="225">
      <formula>H40="土"</formula>
    </cfRule>
  </conditionalFormatting>
  <conditionalFormatting sqref="P45">
    <cfRule type="containsText" dxfId="756" priority="214" operator="containsText" text="日">
      <formula>NOT(ISERROR(SEARCH("日",P45)))</formula>
    </cfRule>
    <cfRule type="containsText" dxfId="755" priority="215" operator="containsText" text="日">
      <formula>NOT(ISERROR(SEARCH("日",P45)))</formula>
    </cfRule>
    <cfRule type="containsText" dxfId="754" priority="216" operator="containsText" text="土">
      <formula>NOT(ISERROR(SEARCH("土",P45)))</formula>
    </cfRule>
    <cfRule type="expression" dxfId="753" priority="217">
      <formula>WEEKDAY(P45)=7</formula>
    </cfRule>
  </conditionalFormatting>
  <conditionalFormatting sqref="P45">
    <cfRule type="expression" dxfId="752" priority="218">
      <formula>P40="日"</formula>
    </cfRule>
  </conditionalFormatting>
  <conditionalFormatting sqref="P45">
    <cfRule type="expression" dxfId="751" priority="219">
      <formula>P40="土"</formula>
    </cfRule>
  </conditionalFormatting>
  <conditionalFormatting sqref="W45">
    <cfRule type="containsText" dxfId="750" priority="208" operator="containsText" text="日">
      <formula>NOT(ISERROR(SEARCH("日",W45)))</formula>
    </cfRule>
    <cfRule type="containsText" dxfId="749" priority="209" operator="containsText" text="日">
      <formula>NOT(ISERROR(SEARCH("日",W45)))</formula>
    </cfRule>
    <cfRule type="containsText" dxfId="748" priority="210" operator="containsText" text="土">
      <formula>NOT(ISERROR(SEARCH("土",W45)))</formula>
    </cfRule>
    <cfRule type="expression" dxfId="747" priority="211">
      <formula>WEEKDAY(W45)=7</formula>
    </cfRule>
  </conditionalFormatting>
  <conditionalFormatting sqref="W45">
    <cfRule type="expression" dxfId="746" priority="212">
      <formula>W40="日"</formula>
    </cfRule>
  </conditionalFormatting>
  <conditionalFormatting sqref="W45">
    <cfRule type="expression" dxfId="745" priority="213">
      <formula>W40="土"</formula>
    </cfRule>
  </conditionalFormatting>
  <conditionalFormatting sqref="AD45">
    <cfRule type="containsText" dxfId="744" priority="202" operator="containsText" text="日">
      <formula>NOT(ISERROR(SEARCH("日",AD45)))</formula>
    </cfRule>
    <cfRule type="containsText" dxfId="743" priority="203" operator="containsText" text="日">
      <formula>NOT(ISERROR(SEARCH("日",AD45)))</formula>
    </cfRule>
    <cfRule type="containsText" dxfId="742" priority="204" operator="containsText" text="土">
      <formula>NOT(ISERROR(SEARCH("土",AD45)))</formula>
    </cfRule>
    <cfRule type="expression" dxfId="741" priority="205">
      <formula>WEEKDAY(AD45)=7</formula>
    </cfRule>
  </conditionalFormatting>
  <conditionalFormatting sqref="AD45">
    <cfRule type="expression" dxfId="740" priority="206">
      <formula>AD40="日"</formula>
    </cfRule>
  </conditionalFormatting>
  <conditionalFormatting sqref="AD45">
    <cfRule type="expression" dxfId="739" priority="207">
      <formula>AD40="土"</formula>
    </cfRule>
  </conditionalFormatting>
  <conditionalFormatting sqref="F53">
    <cfRule type="containsText" dxfId="738" priority="196" operator="containsText" text="日">
      <formula>NOT(ISERROR(SEARCH("日",F53)))</formula>
    </cfRule>
    <cfRule type="containsText" dxfId="737" priority="197" operator="containsText" text="日">
      <formula>NOT(ISERROR(SEARCH("日",F53)))</formula>
    </cfRule>
    <cfRule type="containsText" dxfId="736" priority="198" operator="containsText" text="土">
      <formula>NOT(ISERROR(SEARCH("土",F53)))</formula>
    </cfRule>
    <cfRule type="expression" dxfId="735" priority="199">
      <formula>WEEKDAY(F53)=7</formula>
    </cfRule>
  </conditionalFormatting>
  <conditionalFormatting sqref="F53">
    <cfRule type="expression" dxfId="734" priority="200">
      <formula>F48="日"</formula>
    </cfRule>
  </conditionalFormatting>
  <conditionalFormatting sqref="F53">
    <cfRule type="expression" dxfId="733" priority="201">
      <formula>F48="土"</formula>
    </cfRule>
  </conditionalFormatting>
  <conditionalFormatting sqref="B32:AE32">
    <cfRule type="containsText" dxfId="732" priority="192" operator="containsText" text="日">
      <formula>NOT(ISERROR(SEARCH("日",B32)))</formula>
    </cfRule>
    <cfRule type="containsText" dxfId="731" priority="193" operator="containsText" text="日">
      <formula>NOT(ISERROR(SEARCH("日",B32)))</formula>
    </cfRule>
    <cfRule type="containsText" dxfId="730" priority="194" operator="containsText" text="土">
      <formula>NOT(ISERROR(SEARCH("土",B32)))</formula>
    </cfRule>
    <cfRule type="expression" dxfId="729" priority="195">
      <formula>WEEKDAY(B32)=7</formula>
    </cfRule>
  </conditionalFormatting>
  <conditionalFormatting sqref="B32:AE32">
    <cfRule type="expression" dxfId="728" priority="191">
      <formula>B32="土"</formula>
    </cfRule>
  </conditionalFormatting>
  <conditionalFormatting sqref="B32:AE32">
    <cfRule type="expression" dxfId="727" priority="190">
      <formula>B32="日"</formula>
    </cfRule>
  </conditionalFormatting>
  <conditionalFormatting sqref="AF32">
    <cfRule type="containsText" dxfId="726" priority="186" operator="containsText" text="日">
      <formula>NOT(ISERROR(SEARCH("日",AF32)))</formula>
    </cfRule>
    <cfRule type="containsText" dxfId="725" priority="187" operator="containsText" text="日">
      <formula>NOT(ISERROR(SEARCH("日",AF32)))</formula>
    </cfRule>
    <cfRule type="containsText" dxfId="724" priority="188" operator="containsText" text="土">
      <formula>NOT(ISERROR(SEARCH("土",AF32)))</formula>
    </cfRule>
    <cfRule type="expression" dxfId="723" priority="189">
      <formula>WEEKDAY(AF32)=7</formula>
    </cfRule>
  </conditionalFormatting>
  <conditionalFormatting sqref="AF32">
    <cfRule type="expression" dxfId="722" priority="185">
      <formula>AF32="土"</formula>
    </cfRule>
  </conditionalFormatting>
  <conditionalFormatting sqref="AF32">
    <cfRule type="expression" dxfId="721" priority="184">
      <formula>#REF!="日"</formula>
    </cfRule>
  </conditionalFormatting>
  <conditionalFormatting sqref="AF32">
    <cfRule type="expression" dxfId="720" priority="183">
      <formula>AF32="日"</formula>
    </cfRule>
  </conditionalFormatting>
  <conditionalFormatting sqref="B16:AE16">
    <cfRule type="containsText" dxfId="719" priority="179" operator="containsText" text="日">
      <formula>NOT(ISERROR(SEARCH("日",B16)))</formula>
    </cfRule>
    <cfRule type="containsText" dxfId="718" priority="180" operator="containsText" text="日">
      <formula>NOT(ISERROR(SEARCH("日",B16)))</formula>
    </cfRule>
    <cfRule type="containsText" dxfId="717" priority="181" operator="containsText" text="土">
      <formula>NOT(ISERROR(SEARCH("土",B16)))</formula>
    </cfRule>
    <cfRule type="expression" dxfId="716" priority="182">
      <formula>WEEKDAY(B16)=7</formula>
    </cfRule>
  </conditionalFormatting>
  <conditionalFormatting sqref="B16:AE16">
    <cfRule type="expression" dxfId="715" priority="178">
      <formula>B16="土"</formula>
    </cfRule>
  </conditionalFormatting>
  <conditionalFormatting sqref="B16:AE16">
    <cfRule type="expression" dxfId="714" priority="177">
      <formula>B16="日"</formula>
    </cfRule>
  </conditionalFormatting>
  <conditionalFormatting sqref="AF16">
    <cfRule type="containsText" dxfId="713" priority="173" operator="containsText" text="日">
      <formula>NOT(ISERROR(SEARCH("日",AF16)))</formula>
    </cfRule>
    <cfRule type="containsText" dxfId="712" priority="174" operator="containsText" text="日">
      <formula>NOT(ISERROR(SEARCH("日",AF16)))</formula>
    </cfRule>
    <cfRule type="containsText" dxfId="711" priority="175" operator="containsText" text="土">
      <formula>NOT(ISERROR(SEARCH("土",AF16)))</formula>
    </cfRule>
    <cfRule type="expression" dxfId="710" priority="176">
      <formula>WEEKDAY(AF16)=7</formula>
    </cfRule>
  </conditionalFormatting>
  <conditionalFormatting sqref="AF16">
    <cfRule type="expression" dxfId="709" priority="172">
      <formula>AF16="土"</formula>
    </cfRule>
  </conditionalFormatting>
  <conditionalFormatting sqref="AF16">
    <cfRule type="expression" dxfId="708" priority="171">
      <formula>#REF!="日"</formula>
    </cfRule>
  </conditionalFormatting>
  <conditionalFormatting sqref="AF16">
    <cfRule type="expression" dxfId="707" priority="170">
      <formula>AF16="日"</formula>
    </cfRule>
  </conditionalFormatting>
  <conditionalFormatting sqref="AJ30 AJ38 AJ102 AJ94 AJ86 AJ78 AJ70 AJ62 AJ46 AJ54 AJ22">
    <cfRule type="expression" dxfId="706" priority="550">
      <formula>COUNTIF($AO$15:$AO$59,$B$23)=1</formula>
    </cfRule>
    <cfRule type="expression" priority="551">
      <formula>COUNTIF($AO$15:$AO$64,$B$23)=1</formula>
    </cfRule>
    <cfRule type="expression" dxfId="705" priority="552">
      <formula>COUNTIF($AO$15:$AO$64,$B$23)=1</formula>
    </cfRule>
    <cfRule type="expression" dxfId="704" priority="553">
      <formula>COUNTIF(祝日リスト,$B23)=1</formula>
    </cfRule>
    <cfRule type="expression" dxfId="703" priority="554">
      <formula>COUNTIF(祝日リスト,$B23)=1</formula>
    </cfRule>
    <cfRule type="expression" priority="555">
      <formula>COUNTIF(祝日リスト,$B23)=1</formula>
    </cfRule>
  </conditionalFormatting>
  <conditionalFormatting sqref="AG23 AG39 AG55 AG63 AG71 AG79 AG87 AG95 AG103 AG31 AG47">
    <cfRule type="expression" dxfId="702" priority="556">
      <formula>COUNTIF($AO$15:$AO$59,$B$23)=1</formula>
    </cfRule>
    <cfRule type="expression" priority="557">
      <formula>COUNTIF($AO$15:$AO$64,$B$23)=1</formula>
    </cfRule>
    <cfRule type="expression" dxfId="701" priority="558">
      <formula>COUNTIF($AO$15:$AO$64,$B$23)=1</formula>
    </cfRule>
    <cfRule type="expression" dxfId="700" priority="559">
      <formula>COUNTIF(祝日リスト,$B23)=1</formula>
    </cfRule>
    <cfRule type="expression" dxfId="699" priority="560">
      <formula>COUNTIF(祝日リスト,$B23)=1</formula>
    </cfRule>
    <cfRule type="expression" priority="561">
      <formula>COUNTIF(祝日リスト,$B23)=1</formula>
    </cfRule>
  </conditionalFormatting>
  <conditionalFormatting sqref="AK21 AK29 AK37 AK45 AK53 AK69 AK77 AK93 AK101 AK109">
    <cfRule type="expression" dxfId="698" priority="562">
      <formula>COUNTIF($AO$15:$AO$59,$B$23)=1</formula>
    </cfRule>
    <cfRule type="expression" priority="563">
      <formula>COUNTIF($AO$15:$AO$64,$B$23)=1</formula>
    </cfRule>
    <cfRule type="expression" dxfId="697" priority="564">
      <formula>COUNTIF($AO$15:$AO$64,$B$23)=1</formula>
    </cfRule>
    <cfRule type="expression" dxfId="696" priority="565">
      <formula>COUNTIF(祝日リスト,$B23)=1</formula>
    </cfRule>
    <cfRule type="expression" dxfId="695" priority="566">
      <formula>COUNTIF(祝日リスト,$B23)=1</formula>
    </cfRule>
    <cfRule type="expression" priority="567">
      <formula>COUNTIF(祝日リスト,$B23)=1</formula>
    </cfRule>
  </conditionalFormatting>
  <conditionalFormatting sqref="B15:AF15 B23:AF23 B31:AF31 B39:AG39 B47:AF47 B55:AF55 B63:AF63 B71:AF71 B79:AF79 B87:AF87 B95:AF95 B103:AF103">
    <cfRule type="expression" dxfId="694" priority="167">
      <formula>COUNTIF($AO$15:$AO$64,B15)=1</formula>
    </cfRule>
  </conditionalFormatting>
  <conditionalFormatting sqref="N44:O44 N45">
    <cfRule type="containsText" dxfId="693" priority="160" operator="containsText" text="日">
      <formula>NOT(ISERROR(SEARCH("日",N44)))</formula>
    </cfRule>
    <cfRule type="containsText" dxfId="692" priority="161" operator="containsText" text="日">
      <formula>NOT(ISERROR(SEARCH("日",N44)))</formula>
    </cfRule>
    <cfRule type="containsText" dxfId="691" priority="162" operator="containsText" text="土">
      <formula>NOT(ISERROR(SEARCH("土",N44)))</formula>
    </cfRule>
    <cfRule type="expression" dxfId="690" priority="163">
      <formula>WEEKDAY(N44)=7</formula>
    </cfRule>
  </conditionalFormatting>
  <conditionalFormatting sqref="N44:O44">
    <cfRule type="expression" dxfId="689" priority="159">
      <formula>N40="土"</formula>
    </cfRule>
  </conditionalFormatting>
  <conditionalFormatting sqref="N45">
    <cfRule type="expression" dxfId="688" priority="164">
      <formula>N40="日"</formula>
    </cfRule>
  </conditionalFormatting>
  <conditionalFormatting sqref="N44:O44">
    <cfRule type="expression" dxfId="687" priority="165">
      <formula>N40="日"</formula>
    </cfRule>
  </conditionalFormatting>
  <conditionalFormatting sqref="N45">
    <cfRule type="expression" dxfId="686" priority="166">
      <formula>N40="土"</formula>
    </cfRule>
  </conditionalFormatting>
  <conditionalFormatting sqref="O45">
    <cfRule type="containsText" dxfId="685" priority="153" operator="containsText" text="日">
      <formula>NOT(ISERROR(SEARCH("日",O45)))</formula>
    </cfRule>
    <cfRule type="containsText" dxfId="684" priority="154" operator="containsText" text="日">
      <formula>NOT(ISERROR(SEARCH("日",O45)))</formula>
    </cfRule>
    <cfRule type="containsText" dxfId="683" priority="155" operator="containsText" text="土">
      <formula>NOT(ISERROR(SEARCH("土",O45)))</formula>
    </cfRule>
    <cfRule type="expression" dxfId="682" priority="156">
      <formula>WEEKDAY(O45)=7</formula>
    </cfRule>
  </conditionalFormatting>
  <conditionalFormatting sqref="O45">
    <cfRule type="expression" dxfId="681" priority="157">
      <formula>O40="日"</formula>
    </cfRule>
  </conditionalFormatting>
  <conditionalFormatting sqref="O45">
    <cfRule type="expression" dxfId="680" priority="158">
      <formula>O40="土"</formula>
    </cfRule>
  </conditionalFormatting>
  <conditionalFormatting sqref="U44:V44 U45">
    <cfRule type="containsText" dxfId="679" priority="146" operator="containsText" text="日">
      <formula>NOT(ISERROR(SEARCH("日",U44)))</formula>
    </cfRule>
    <cfRule type="containsText" dxfId="678" priority="147" operator="containsText" text="日">
      <formula>NOT(ISERROR(SEARCH("日",U44)))</formula>
    </cfRule>
    <cfRule type="containsText" dxfId="677" priority="148" operator="containsText" text="土">
      <formula>NOT(ISERROR(SEARCH("土",U44)))</formula>
    </cfRule>
    <cfRule type="expression" dxfId="676" priority="149">
      <formula>WEEKDAY(U44)=7</formula>
    </cfRule>
  </conditionalFormatting>
  <conditionalFormatting sqref="U44:V44">
    <cfRule type="expression" dxfId="675" priority="145">
      <formula>U40="土"</formula>
    </cfRule>
  </conditionalFormatting>
  <conditionalFormatting sqref="U45">
    <cfRule type="expression" dxfId="674" priority="150">
      <formula>U40="日"</formula>
    </cfRule>
  </conditionalFormatting>
  <conditionalFormatting sqref="U44:V44">
    <cfRule type="expression" dxfId="673" priority="151">
      <formula>U40="日"</formula>
    </cfRule>
  </conditionalFormatting>
  <conditionalFormatting sqref="U45">
    <cfRule type="expression" dxfId="672" priority="152">
      <formula>U40="土"</formula>
    </cfRule>
  </conditionalFormatting>
  <conditionalFormatting sqref="V45">
    <cfRule type="containsText" dxfId="671" priority="139" operator="containsText" text="日">
      <formula>NOT(ISERROR(SEARCH("日",V45)))</formula>
    </cfRule>
    <cfRule type="containsText" dxfId="670" priority="140" operator="containsText" text="日">
      <formula>NOT(ISERROR(SEARCH("日",V45)))</formula>
    </cfRule>
    <cfRule type="containsText" dxfId="669" priority="141" operator="containsText" text="土">
      <formula>NOT(ISERROR(SEARCH("土",V45)))</formula>
    </cfRule>
    <cfRule type="expression" dxfId="668" priority="142">
      <formula>WEEKDAY(V45)=7</formula>
    </cfRule>
  </conditionalFormatting>
  <conditionalFormatting sqref="V45">
    <cfRule type="expression" dxfId="667" priority="143">
      <formula>V40="日"</formula>
    </cfRule>
  </conditionalFormatting>
  <conditionalFormatting sqref="V45">
    <cfRule type="expression" dxfId="666" priority="144">
      <formula>V40="土"</formula>
    </cfRule>
  </conditionalFormatting>
  <conditionalFormatting sqref="AB44:AC44 AB45">
    <cfRule type="containsText" dxfId="665" priority="132" operator="containsText" text="日">
      <formula>NOT(ISERROR(SEARCH("日",AB44)))</formula>
    </cfRule>
    <cfRule type="containsText" dxfId="664" priority="133" operator="containsText" text="日">
      <formula>NOT(ISERROR(SEARCH("日",AB44)))</formula>
    </cfRule>
    <cfRule type="containsText" dxfId="663" priority="134" operator="containsText" text="土">
      <formula>NOT(ISERROR(SEARCH("土",AB44)))</formula>
    </cfRule>
    <cfRule type="expression" dxfId="662" priority="135">
      <formula>WEEKDAY(AB44)=7</formula>
    </cfRule>
  </conditionalFormatting>
  <conditionalFormatting sqref="AB44:AC44">
    <cfRule type="expression" dxfId="661" priority="131">
      <formula>AB40="土"</formula>
    </cfRule>
  </conditionalFormatting>
  <conditionalFormatting sqref="AB45">
    <cfRule type="expression" dxfId="660" priority="136">
      <formula>AB40="日"</formula>
    </cfRule>
  </conditionalFormatting>
  <conditionalFormatting sqref="AB44:AC44">
    <cfRule type="expression" dxfId="659" priority="137">
      <formula>AB40="日"</formula>
    </cfRule>
  </conditionalFormatting>
  <conditionalFormatting sqref="AB45">
    <cfRule type="expression" dxfId="658" priority="138">
      <formula>AB40="土"</formula>
    </cfRule>
  </conditionalFormatting>
  <conditionalFormatting sqref="AC45">
    <cfRule type="containsText" dxfId="657" priority="125" operator="containsText" text="日">
      <formula>NOT(ISERROR(SEARCH("日",AC45)))</formula>
    </cfRule>
    <cfRule type="containsText" dxfId="656" priority="126" operator="containsText" text="日">
      <formula>NOT(ISERROR(SEARCH("日",AC45)))</formula>
    </cfRule>
    <cfRule type="containsText" dxfId="655" priority="127" operator="containsText" text="土">
      <formula>NOT(ISERROR(SEARCH("土",AC45)))</formula>
    </cfRule>
    <cfRule type="expression" dxfId="654" priority="128">
      <formula>WEEKDAY(AC45)=7</formula>
    </cfRule>
  </conditionalFormatting>
  <conditionalFormatting sqref="AC45">
    <cfRule type="expression" dxfId="653" priority="129">
      <formula>AC40="日"</formula>
    </cfRule>
  </conditionalFormatting>
  <conditionalFormatting sqref="AC45">
    <cfRule type="expression" dxfId="652" priority="130">
      <formula>AC40="土"</formula>
    </cfRule>
  </conditionalFormatting>
  <conditionalFormatting sqref="D52:E52 D53">
    <cfRule type="containsText" dxfId="651" priority="118" operator="containsText" text="日">
      <formula>NOT(ISERROR(SEARCH("日",D52)))</formula>
    </cfRule>
    <cfRule type="containsText" dxfId="650" priority="119" operator="containsText" text="日">
      <formula>NOT(ISERROR(SEARCH("日",D52)))</formula>
    </cfRule>
    <cfRule type="containsText" dxfId="649" priority="120" operator="containsText" text="土">
      <formula>NOT(ISERROR(SEARCH("土",D52)))</formula>
    </cfRule>
    <cfRule type="expression" dxfId="648" priority="121">
      <formula>WEEKDAY(D52)=7</formula>
    </cfRule>
  </conditionalFormatting>
  <conditionalFormatting sqref="D52:E52">
    <cfRule type="expression" dxfId="647" priority="117">
      <formula>D48="土"</formula>
    </cfRule>
  </conditionalFormatting>
  <conditionalFormatting sqref="D53">
    <cfRule type="expression" dxfId="646" priority="122">
      <formula>D48="日"</formula>
    </cfRule>
  </conditionalFormatting>
  <conditionalFormatting sqref="D52:E52">
    <cfRule type="expression" dxfId="645" priority="123">
      <formula>D48="日"</formula>
    </cfRule>
  </conditionalFormatting>
  <conditionalFormatting sqref="D53">
    <cfRule type="expression" dxfId="644" priority="124">
      <formula>D48="土"</formula>
    </cfRule>
  </conditionalFormatting>
  <conditionalFormatting sqref="E53">
    <cfRule type="containsText" dxfId="643" priority="111" operator="containsText" text="日">
      <formula>NOT(ISERROR(SEARCH("日",E53)))</formula>
    </cfRule>
    <cfRule type="containsText" dxfId="642" priority="112" operator="containsText" text="日">
      <formula>NOT(ISERROR(SEARCH("日",E53)))</formula>
    </cfRule>
    <cfRule type="containsText" dxfId="641" priority="113" operator="containsText" text="土">
      <formula>NOT(ISERROR(SEARCH("土",E53)))</formula>
    </cfRule>
    <cfRule type="expression" dxfId="640" priority="114">
      <formula>WEEKDAY(E53)=7</formula>
    </cfRule>
  </conditionalFormatting>
  <conditionalFormatting sqref="E53">
    <cfRule type="expression" dxfId="639" priority="115">
      <formula>E48="日"</formula>
    </cfRule>
  </conditionalFormatting>
  <conditionalFormatting sqref="E53">
    <cfRule type="expression" dxfId="638" priority="116">
      <formula>E48="土"</formula>
    </cfRule>
  </conditionalFormatting>
  <conditionalFormatting sqref="K52:L52 K53">
    <cfRule type="containsText" dxfId="637" priority="104" operator="containsText" text="日">
      <formula>NOT(ISERROR(SEARCH("日",K52)))</formula>
    </cfRule>
    <cfRule type="containsText" dxfId="636" priority="105" operator="containsText" text="日">
      <formula>NOT(ISERROR(SEARCH("日",K52)))</formula>
    </cfRule>
    <cfRule type="containsText" dxfId="635" priority="106" operator="containsText" text="土">
      <formula>NOT(ISERROR(SEARCH("土",K52)))</formula>
    </cfRule>
    <cfRule type="expression" dxfId="634" priority="107">
      <formula>WEEKDAY(K52)=7</formula>
    </cfRule>
  </conditionalFormatting>
  <conditionalFormatting sqref="K52:L52">
    <cfRule type="expression" dxfId="633" priority="103">
      <formula>K48="土"</formula>
    </cfRule>
  </conditionalFormatting>
  <conditionalFormatting sqref="K53">
    <cfRule type="expression" dxfId="632" priority="108">
      <formula>K48="日"</formula>
    </cfRule>
  </conditionalFormatting>
  <conditionalFormatting sqref="K52:L52">
    <cfRule type="expression" dxfId="631" priority="109">
      <formula>K48="日"</formula>
    </cfRule>
  </conditionalFormatting>
  <conditionalFormatting sqref="K53">
    <cfRule type="expression" dxfId="630" priority="110">
      <formula>K48="土"</formula>
    </cfRule>
  </conditionalFormatting>
  <conditionalFormatting sqref="L53">
    <cfRule type="containsText" dxfId="629" priority="97" operator="containsText" text="日">
      <formula>NOT(ISERROR(SEARCH("日",L53)))</formula>
    </cfRule>
    <cfRule type="containsText" dxfId="628" priority="98" operator="containsText" text="日">
      <formula>NOT(ISERROR(SEARCH("日",L53)))</formula>
    </cfRule>
    <cfRule type="containsText" dxfId="627" priority="99" operator="containsText" text="土">
      <formula>NOT(ISERROR(SEARCH("土",L53)))</formula>
    </cfRule>
    <cfRule type="expression" dxfId="626" priority="100">
      <formula>WEEKDAY(L53)=7</formula>
    </cfRule>
  </conditionalFormatting>
  <conditionalFormatting sqref="L53">
    <cfRule type="expression" dxfId="625" priority="101">
      <formula>L48="日"</formula>
    </cfRule>
  </conditionalFormatting>
  <conditionalFormatting sqref="L53">
    <cfRule type="expression" dxfId="624" priority="102">
      <formula>L48="土"</formula>
    </cfRule>
  </conditionalFormatting>
  <conditionalFormatting sqref="R52:S52 R53">
    <cfRule type="containsText" dxfId="623" priority="90" operator="containsText" text="日">
      <formula>NOT(ISERROR(SEARCH("日",R52)))</formula>
    </cfRule>
    <cfRule type="containsText" dxfId="622" priority="91" operator="containsText" text="日">
      <formula>NOT(ISERROR(SEARCH("日",R52)))</formula>
    </cfRule>
    <cfRule type="containsText" dxfId="621" priority="92" operator="containsText" text="土">
      <formula>NOT(ISERROR(SEARCH("土",R52)))</formula>
    </cfRule>
    <cfRule type="expression" dxfId="620" priority="93">
      <formula>WEEKDAY(R52)=7</formula>
    </cfRule>
  </conditionalFormatting>
  <conditionalFormatting sqref="R52:S52">
    <cfRule type="expression" dxfId="619" priority="89">
      <formula>R48="土"</formula>
    </cfRule>
  </conditionalFormatting>
  <conditionalFormatting sqref="R53">
    <cfRule type="expression" dxfId="618" priority="94">
      <formula>R48="日"</formula>
    </cfRule>
  </conditionalFormatting>
  <conditionalFormatting sqref="R52:S52">
    <cfRule type="expression" dxfId="617" priority="95">
      <formula>R48="日"</formula>
    </cfRule>
  </conditionalFormatting>
  <conditionalFormatting sqref="R53">
    <cfRule type="expression" dxfId="616" priority="96">
      <formula>R48="土"</formula>
    </cfRule>
  </conditionalFormatting>
  <conditionalFormatting sqref="S53">
    <cfRule type="containsText" dxfId="615" priority="83" operator="containsText" text="日">
      <formula>NOT(ISERROR(SEARCH("日",S53)))</formula>
    </cfRule>
    <cfRule type="containsText" dxfId="614" priority="84" operator="containsText" text="日">
      <formula>NOT(ISERROR(SEARCH("日",S53)))</formula>
    </cfRule>
    <cfRule type="containsText" dxfId="613" priority="85" operator="containsText" text="土">
      <formula>NOT(ISERROR(SEARCH("土",S53)))</formula>
    </cfRule>
    <cfRule type="expression" dxfId="612" priority="86">
      <formula>WEEKDAY(S53)=7</formula>
    </cfRule>
  </conditionalFormatting>
  <conditionalFormatting sqref="S53">
    <cfRule type="expression" dxfId="611" priority="87">
      <formula>S48="日"</formula>
    </cfRule>
  </conditionalFormatting>
  <conditionalFormatting sqref="S53">
    <cfRule type="expression" dxfId="610" priority="88">
      <formula>S48="土"</formula>
    </cfRule>
  </conditionalFormatting>
  <conditionalFormatting sqref="Y52:Z52 Y53">
    <cfRule type="containsText" dxfId="609" priority="76" operator="containsText" text="日">
      <formula>NOT(ISERROR(SEARCH("日",Y52)))</formula>
    </cfRule>
    <cfRule type="containsText" dxfId="608" priority="77" operator="containsText" text="日">
      <formula>NOT(ISERROR(SEARCH("日",Y52)))</formula>
    </cfRule>
    <cfRule type="containsText" dxfId="607" priority="78" operator="containsText" text="土">
      <formula>NOT(ISERROR(SEARCH("土",Y52)))</formula>
    </cfRule>
    <cfRule type="expression" dxfId="606" priority="79">
      <formula>WEEKDAY(Y52)=7</formula>
    </cfRule>
  </conditionalFormatting>
  <conditionalFormatting sqref="Y52:Z52">
    <cfRule type="expression" dxfId="605" priority="75">
      <formula>Y48="土"</formula>
    </cfRule>
  </conditionalFormatting>
  <conditionalFormatting sqref="Y53">
    <cfRule type="expression" dxfId="604" priority="80">
      <formula>Y48="日"</formula>
    </cfRule>
  </conditionalFormatting>
  <conditionalFormatting sqref="Y52:Z52">
    <cfRule type="expression" dxfId="603" priority="81">
      <formula>Y48="日"</formula>
    </cfRule>
  </conditionalFormatting>
  <conditionalFormatting sqref="Y53">
    <cfRule type="expression" dxfId="602" priority="82">
      <formula>Y48="土"</formula>
    </cfRule>
  </conditionalFormatting>
  <conditionalFormatting sqref="Z53">
    <cfRule type="containsText" dxfId="601" priority="69" operator="containsText" text="日">
      <formula>NOT(ISERROR(SEARCH("日",Z53)))</formula>
    </cfRule>
    <cfRule type="containsText" dxfId="600" priority="70" operator="containsText" text="日">
      <formula>NOT(ISERROR(SEARCH("日",Z53)))</formula>
    </cfRule>
    <cfRule type="containsText" dxfId="599" priority="71" operator="containsText" text="土">
      <formula>NOT(ISERROR(SEARCH("土",Z53)))</formula>
    </cfRule>
    <cfRule type="expression" dxfId="598" priority="72">
      <formula>WEEKDAY(Z53)=7</formula>
    </cfRule>
  </conditionalFormatting>
  <conditionalFormatting sqref="Z53">
    <cfRule type="expression" dxfId="597" priority="73">
      <formula>Z48="日"</formula>
    </cfRule>
  </conditionalFormatting>
  <conditionalFormatting sqref="Z53">
    <cfRule type="expression" dxfId="596" priority="74">
      <formula>Z48="土"</formula>
    </cfRule>
  </conditionalFormatting>
  <conditionalFormatting sqref="H60:I60 H61">
    <cfRule type="containsText" dxfId="595" priority="62" operator="containsText" text="日">
      <formula>NOT(ISERROR(SEARCH("日",H60)))</formula>
    </cfRule>
    <cfRule type="containsText" dxfId="594" priority="63" operator="containsText" text="日">
      <formula>NOT(ISERROR(SEARCH("日",H60)))</formula>
    </cfRule>
    <cfRule type="containsText" dxfId="593" priority="64" operator="containsText" text="土">
      <formula>NOT(ISERROR(SEARCH("土",H60)))</formula>
    </cfRule>
    <cfRule type="expression" dxfId="592" priority="65">
      <formula>WEEKDAY(H60)=7</formula>
    </cfRule>
  </conditionalFormatting>
  <conditionalFormatting sqref="H60:I60">
    <cfRule type="expression" dxfId="591" priority="61">
      <formula>H56="土"</formula>
    </cfRule>
  </conditionalFormatting>
  <conditionalFormatting sqref="H61">
    <cfRule type="expression" dxfId="590" priority="66">
      <formula>H56="日"</formula>
    </cfRule>
  </conditionalFormatting>
  <conditionalFormatting sqref="H60:I60">
    <cfRule type="expression" dxfId="589" priority="67">
      <formula>H56="日"</formula>
    </cfRule>
  </conditionalFormatting>
  <conditionalFormatting sqref="H61">
    <cfRule type="expression" dxfId="588" priority="68">
      <formula>H56="土"</formula>
    </cfRule>
  </conditionalFormatting>
  <conditionalFormatting sqref="I61">
    <cfRule type="containsText" dxfId="587" priority="55" operator="containsText" text="日">
      <formula>NOT(ISERROR(SEARCH("日",I61)))</formula>
    </cfRule>
    <cfRule type="containsText" dxfId="586" priority="56" operator="containsText" text="日">
      <formula>NOT(ISERROR(SEARCH("日",I61)))</formula>
    </cfRule>
    <cfRule type="containsText" dxfId="585" priority="57" operator="containsText" text="土">
      <formula>NOT(ISERROR(SEARCH("土",I61)))</formula>
    </cfRule>
    <cfRule type="expression" dxfId="584" priority="58">
      <formula>WEEKDAY(I61)=7</formula>
    </cfRule>
  </conditionalFormatting>
  <conditionalFormatting sqref="I61">
    <cfRule type="expression" dxfId="583" priority="59">
      <formula>I56="日"</formula>
    </cfRule>
  </conditionalFormatting>
  <conditionalFormatting sqref="I61">
    <cfRule type="expression" dxfId="582" priority="60">
      <formula>I56="土"</formula>
    </cfRule>
  </conditionalFormatting>
  <conditionalFormatting sqref="O60:P60 O61">
    <cfRule type="containsText" dxfId="581" priority="48" operator="containsText" text="日">
      <formula>NOT(ISERROR(SEARCH("日",O60)))</formula>
    </cfRule>
    <cfRule type="containsText" dxfId="580" priority="49" operator="containsText" text="日">
      <formula>NOT(ISERROR(SEARCH("日",O60)))</formula>
    </cfRule>
    <cfRule type="containsText" dxfId="579" priority="50" operator="containsText" text="土">
      <formula>NOT(ISERROR(SEARCH("土",O60)))</formula>
    </cfRule>
    <cfRule type="expression" dxfId="578" priority="51">
      <formula>WEEKDAY(O60)=7</formula>
    </cfRule>
  </conditionalFormatting>
  <conditionalFormatting sqref="O60:P60">
    <cfRule type="expression" dxfId="577" priority="47">
      <formula>O56="土"</formula>
    </cfRule>
  </conditionalFormatting>
  <conditionalFormatting sqref="O61">
    <cfRule type="expression" dxfId="576" priority="52">
      <formula>O56="日"</formula>
    </cfRule>
  </conditionalFormatting>
  <conditionalFormatting sqref="O60:P60">
    <cfRule type="expression" dxfId="575" priority="53">
      <formula>O56="日"</formula>
    </cfRule>
  </conditionalFormatting>
  <conditionalFormatting sqref="O61">
    <cfRule type="expression" dxfId="574" priority="54">
      <formula>O56="土"</formula>
    </cfRule>
  </conditionalFormatting>
  <conditionalFormatting sqref="P61">
    <cfRule type="containsText" dxfId="573" priority="41" operator="containsText" text="日">
      <formula>NOT(ISERROR(SEARCH("日",P61)))</formula>
    </cfRule>
    <cfRule type="containsText" dxfId="572" priority="42" operator="containsText" text="日">
      <formula>NOT(ISERROR(SEARCH("日",P61)))</formula>
    </cfRule>
    <cfRule type="containsText" dxfId="571" priority="43" operator="containsText" text="土">
      <formula>NOT(ISERROR(SEARCH("土",P61)))</formula>
    </cfRule>
    <cfRule type="expression" dxfId="570" priority="44">
      <formula>WEEKDAY(P61)=7</formula>
    </cfRule>
  </conditionalFormatting>
  <conditionalFormatting sqref="P61">
    <cfRule type="expression" dxfId="569" priority="45">
      <formula>P56="日"</formula>
    </cfRule>
  </conditionalFormatting>
  <conditionalFormatting sqref="P61">
    <cfRule type="expression" dxfId="568" priority="46">
      <formula>P56="土"</formula>
    </cfRule>
  </conditionalFormatting>
  <conditionalFormatting sqref="B15:AF15 B23:AF23 B31:AF31 B39:AF39 B47:AF47 B55:AF55 B63:AF63 B71:AF71 B79:AF79 B87:AF87 B95:AF95 B103:AF103">
    <cfRule type="expression" dxfId="567" priority="168">
      <formula>WEEKDAY(A15)=7</formula>
    </cfRule>
    <cfRule type="expression" dxfId="566" priority="169">
      <formula>WEEKDAY(A15)=6</formula>
    </cfRule>
  </conditionalFormatting>
  <conditionalFormatting sqref="D36:J37">
    <cfRule type="containsText" dxfId="565" priority="34" operator="containsText" text="日">
      <formula>NOT(ISERROR(SEARCH("日",D36)))</formula>
    </cfRule>
    <cfRule type="containsText" dxfId="564" priority="35" operator="containsText" text="日">
      <formula>NOT(ISERROR(SEARCH("日",D36)))</formula>
    </cfRule>
    <cfRule type="containsText" dxfId="563" priority="36" operator="containsText" text="土">
      <formula>NOT(ISERROR(SEARCH("土",D36)))</formula>
    </cfRule>
    <cfRule type="expression" dxfId="562" priority="37">
      <formula>WEEKDAY(D36)=7</formula>
    </cfRule>
  </conditionalFormatting>
  <conditionalFormatting sqref="D36:J36">
    <cfRule type="expression" dxfId="561" priority="33">
      <formula>D32="土"</formula>
    </cfRule>
  </conditionalFormatting>
  <conditionalFormatting sqref="D37:J37">
    <cfRule type="expression" dxfId="560" priority="38">
      <formula>D32="日"</formula>
    </cfRule>
  </conditionalFormatting>
  <conditionalFormatting sqref="D36:J36">
    <cfRule type="expression" dxfId="559" priority="39">
      <formula>D32="日"</formula>
    </cfRule>
  </conditionalFormatting>
  <conditionalFormatting sqref="D37:J37">
    <cfRule type="expression" dxfId="558" priority="40">
      <formula>D32="土"</formula>
    </cfRule>
  </conditionalFormatting>
  <conditionalFormatting sqref="K36:N37">
    <cfRule type="containsText" dxfId="557" priority="26" operator="containsText" text="日">
      <formula>NOT(ISERROR(SEARCH("日",K36)))</formula>
    </cfRule>
    <cfRule type="containsText" dxfId="556" priority="27" operator="containsText" text="日">
      <formula>NOT(ISERROR(SEARCH("日",K36)))</formula>
    </cfRule>
    <cfRule type="containsText" dxfId="555" priority="28" operator="containsText" text="土">
      <formula>NOT(ISERROR(SEARCH("土",K36)))</formula>
    </cfRule>
    <cfRule type="expression" dxfId="554" priority="29">
      <formula>WEEKDAY(K36)=7</formula>
    </cfRule>
  </conditionalFormatting>
  <conditionalFormatting sqref="K36:N36">
    <cfRule type="expression" dxfId="553" priority="25">
      <formula>K32="土"</formula>
    </cfRule>
  </conditionalFormatting>
  <conditionalFormatting sqref="K37:N37">
    <cfRule type="expression" dxfId="552" priority="30">
      <formula>K32="日"</formula>
    </cfRule>
  </conditionalFormatting>
  <conditionalFormatting sqref="K36:N36">
    <cfRule type="expression" dxfId="551" priority="31">
      <formula>K32="日"</formula>
    </cfRule>
  </conditionalFormatting>
  <conditionalFormatting sqref="K37:N37">
    <cfRule type="expression" dxfId="550" priority="32">
      <formula>K32="土"</formula>
    </cfRule>
  </conditionalFormatting>
  <conditionalFormatting sqref="AB36:AE37">
    <cfRule type="containsText" dxfId="549" priority="18" operator="containsText" text="日">
      <formula>NOT(ISERROR(SEARCH("日",AB36)))</formula>
    </cfRule>
    <cfRule type="containsText" dxfId="548" priority="19" operator="containsText" text="日">
      <formula>NOT(ISERROR(SEARCH("日",AB36)))</formula>
    </cfRule>
    <cfRule type="containsText" dxfId="547" priority="20" operator="containsText" text="土">
      <formula>NOT(ISERROR(SEARCH("土",AB36)))</formula>
    </cfRule>
    <cfRule type="expression" dxfId="546" priority="21">
      <formula>WEEKDAY(AB36)=7</formula>
    </cfRule>
  </conditionalFormatting>
  <conditionalFormatting sqref="AB36:AE36">
    <cfRule type="expression" dxfId="545" priority="17">
      <formula>AB32="土"</formula>
    </cfRule>
  </conditionalFormatting>
  <conditionalFormatting sqref="AB37:AE37">
    <cfRule type="expression" dxfId="544" priority="22">
      <formula>AB32="日"</formula>
    </cfRule>
  </conditionalFormatting>
  <conditionalFormatting sqref="AB36:AE36">
    <cfRule type="expression" dxfId="543" priority="23">
      <formula>AB32="日"</formula>
    </cfRule>
  </conditionalFormatting>
  <conditionalFormatting sqref="AB37:AE37">
    <cfRule type="expression" dxfId="542" priority="24">
      <formula>AB32="土"</formula>
    </cfRule>
  </conditionalFormatting>
  <conditionalFormatting sqref="B108:C109">
    <cfRule type="containsText" dxfId="541" priority="10" operator="containsText" text="日">
      <formula>NOT(ISERROR(SEARCH("日",B108)))</formula>
    </cfRule>
    <cfRule type="containsText" dxfId="540" priority="11" operator="containsText" text="日">
      <formula>NOT(ISERROR(SEARCH("日",B108)))</formula>
    </cfRule>
    <cfRule type="containsText" dxfId="539" priority="12" operator="containsText" text="土">
      <formula>NOT(ISERROR(SEARCH("土",B108)))</formula>
    </cfRule>
    <cfRule type="expression" dxfId="538" priority="13">
      <formula>WEEKDAY(B108)=7</formula>
    </cfRule>
  </conditionalFormatting>
  <conditionalFormatting sqref="B108:C108">
    <cfRule type="expression" dxfId="537" priority="9">
      <formula>B104="土"</formula>
    </cfRule>
  </conditionalFormatting>
  <conditionalFormatting sqref="B109:C109">
    <cfRule type="expression" dxfId="536" priority="14">
      <formula>B104="日"</formula>
    </cfRule>
  </conditionalFormatting>
  <conditionalFormatting sqref="B108:C108">
    <cfRule type="expression" dxfId="535" priority="15">
      <formula>B104="日"</formula>
    </cfRule>
  </conditionalFormatting>
  <conditionalFormatting sqref="B109:C109">
    <cfRule type="expression" dxfId="534" priority="16">
      <formula>B104="土"</formula>
    </cfRule>
  </conditionalFormatting>
  <conditionalFormatting sqref="D108:H109">
    <cfRule type="containsText" dxfId="533" priority="2" operator="containsText" text="日">
      <formula>NOT(ISERROR(SEARCH("日",D108)))</formula>
    </cfRule>
    <cfRule type="containsText" dxfId="532" priority="3" operator="containsText" text="日">
      <formula>NOT(ISERROR(SEARCH("日",D108)))</formula>
    </cfRule>
    <cfRule type="containsText" dxfId="531" priority="4" operator="containsText" text="土">
      <formula>NOT(ISERROR(SEARCH("土",D108)))</formula>
    </cfRule>
    <cfRule type="expression" dxfId="530" priority="5">
      <formula>WEEKDAY(D108)=7</formula>
    </cfRule>
  </conditionalFormatting>
  <conditionalFormatting sqref="D108:H108">
    <cfRule type="expression" dxfId="529" priority="1">
      <formula>D104="土"</formula>
    </cfRule>
  </conditionalFormatting>
  <conditionalFormatting sqref="D109:H109">
    <cfRule type="expression" dxfId="528" priority="6">
      <formula>D104="日"</formula>
    </cfRule>
  </conditionalFormatting>
  <conditionalFormatting sqref="D108:H108">
    <cfRule type="expression" dxfId="527" priority="7">
      <formula>D104="日"</formula>
    </cfRule>
  </conditionalFormatting>
  <conditionalFormatting sqref="D109:H109">
    <cfRule type="expression" dxfId="526" priority="8">
      <formula>D104="土"</formula>
    </cfRule>
  </conditionalFormatting>
  <dataValidations disablePrompts="1" count="4">
    <dataValidation type="list" allowBlank="1" showInputMessage="1" showErrorMessage="1" sqref="AL15:AM16 AL23:AM24 AL31:AM32 AL39:AM40 AL47:AM48 AL55:AM56 AL63:AM64 AL71:AM72 AL79:AM80 AL87:AM88 AL95:AM96 AL103:AM104" xr:uid="{00000000-0002-0000-0100-000000000000}">
      <formula1>"1,2,3,4,5,6,7,8,9,10,11,12"</formula1>
    </dataValidation>
    <dataValidation type="list" allowBlank="1" showInputMessage="1" showErrorMessage="1" sqref="B77:AF77 B61:AF61 B101:AF101 B85:AF85 B93:AF93 B45:AF45 B53:AF53 B69:AF69" xr:uid="{00000000-0002-0000-0100-000001000000}">
      <formula1>"●"</formula1>
    </dataValidation>
    <dataValidation type="list" allowBlank="1" showInputMessage="1" showErrorMessage="1" sqref="B76:AF76 B60:AF60 B84:AF84 B92:AF92 B44:AF44 B52:AF52 B68:AF68 B100:AF100" xr:uid="{00000000-0002-0000-0100-000002000000}">
      <formula1>"○"</formula1>
    </dataValidation>
    <dataValidation type="list" allowBlank="1" showInputMessage="1" showErrorMessage="1" sqref="B36:AF37 B28:AF29 B20:AF21 B108:AF109" xr:uid="{00000000-0002-0000-0100-000003000000}">
      <formula1>"〇,△,●,▲,■"</formula1>
    </dataValidation>
  </dataValidations>
  <pageMargins left="0.70866141732283472" right="0.70866141732283472" top="0.74803149606299213" bottom="0.74803149606299213" header="0.31496062992125984" footer="0.31496062992125984"/>
  <pageSetup paperSize="8" scale="69" orientation="landscape" cellComments="asDisplayed" r:id="rId1"/>
  <headerFooter>
    <oddHeader xml:space="preserve">&amp;L別記様式第１号（第５条関係）
</oddHeader>
  </headerFooter>
  <colBreaks count="1" manualBreakCount="1">
    <brk id="39"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151"/>
  <sheetViews>
    <sheetView view="pageBreakPreview" zoomScale="40" zoomScaleNormal="85" zoomScaleSheetLayoutView="40" zoomScalePageLayoutView="40" workbookViewId="0">
      <selection activeCell="O11" sqref="O11"/>
    </sheetView>
  </sheetViews>
  <sheetFormatPr defaultRowHeight="18.75"/>
  <cols>
    <col min="1" max="32" width="6.375" style="1" customWidth="1"/>
    <col min="33" max="33" width="2.625" style="1" customWidth="1"/>
    <col min="34" max="35" width="7.375" style="1" customWidth="1"/>
    <col min="36" max="36" width="3.375" style="1" customWidth="1"/>
    <col min="37" max="39" width="10.875" style="1" customWidth="1"/>
    <col min="40" max="40" width="4.625" customWidth="1"/>
    <col min="41" max="41" width="27.625" customWidth="1"/>
    <col min="42" max="42" width="27" customWidth="1"/>
    <col min="43" max="43" width="7.125" customWidth="1"/>
    <col min="44" max="71" width="4.625" customWidth="1"/>
  </cols>
  <sheetData>
    <row r="1" spans="1:44" ht="20.100000000000001" customHeight="1">
      <c r="A1" s="2"/>
      <c r="B1" s="3"/>
      <c r="C1" s="162" t="s">
        <v>91</v>
      </c>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4"/>
    </row>
    <row r="2" spans="1:44" ht="20.100000000000001" customHeight="1">
      <c r="A2" s="5"/>
      <c r="B2" s="6"/>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7"/>
    </row>
    <row r="3" spans="1:44" ht="24" customHeight="1">
      <c r="N3" s="100"/>
      <c r="O3" s="100"/>
      <c r="P3" s="100"/>
      <c r="Q3" s="100"/>
      <c r="R3" s="100"/>
      <c r="S3" s="100"/>
      <c r="U3"/>
      <c r="V3"/>
      <c r="W3"/>
      <c r="X3"/>
      <c r="Y3"/>
      <c r="Z3"/>
      <c r="AA3"/>
      <c r="AB3"/>
      <c r="AC3"/>
      <c r="AD3"/>
      <c r="AE3"/>
      <c r="AF3"/>
      <c r="AG3"/>
      <c r="AH3"/>
      <c r="AI3"/>
      <c r="AJ3"/>
      <c r="AK3"/>
      <c r="AL3"/>
      <c r="AM3"/>
    </row>
    <row r="4" spans="1:44" ht="20.100000000000001" customHeight="1">
      <c r="A4" s="164" t="s">
        <v>0</v>
      </c>
      <c r="B4" s="165"/>
      <c r="C4" s="168"/>
      <c r="D4" s="169"/>
      <c r="E4" s="169"/>
      <c r="F4" s="169"/>
      <c r="G4" s="169"/>
      <c r="H4" s="169"/>
      <c r="I4" s="169"/>
      <c r="J4" s="169"/>
      <c r="K4" s="169"/>
      <c r="L4" s="169"/>
      <c r="M4" s="169"/>
      <c r="N4" s="169"/>
      <c r="O4" s="169"/>
      <c r="P4" s="169"/>
      <c r="Q4" s="170"/>
      <c r="R4" s="9"/>
      <c r="S4" s="174" t="s">
        <v>97</v>
      </c>
      <c r="T4" s="175"/>
      <c r="U4" s="175"/>
      <c r="V4" s="175"/>
      <c r="W4" s="175"/>
      <c r="X4" s="175"/>
      <c r="Y4" s="175"/>
      <c r="Z4" s="175"/>
      <c r="AA4" s="175"/>
      <c r="AB4" s="175"/>
      <c r="AC4" s="175"/>
      <c r="AD4" s="175"/>
      <c r="AE4" s="175"/>
      <c r="AF4" s="176"/>
      <c r="AH4" s="101"/>
      <c r="AI4" s="11"/>
      <c r="AJ4" s="102"/>
      <c r="AK4" s="13" t="s">
        <v>2</v>
      </c>
      <c r="AL4" s="14" t="s">
        <v>3</v>
      </c>
      <c r="AM4" s="189" t="s">
        <v>4</v>
      </c>
    </row>
    <row r="5" spans="1:44" ht="20.100000000000001" customHeight="1">
      <c r="A5" s="166"/>
      <c r="B5" s="167"/>
      <c r="C5" s="171"/>
      <c r="D5" s="172"/>
      <c r="E5" s="172"/>
      <c r="F5" s="172"/>
      <c r="G5" s="172"/>
      <c r="H5" s="172"/>
      <c r="I5" s="172"/>
      <c r="J5" s="172"/>
      <c r="K5" s="172"/>
      <c r="L5" s="172"/>
      <c r="M5" s="172"/>
      <c r="N5" s="172"/>
      <c r="O5" s="172"/>
      <c r="P5" s="172"/>
      <c r="Q5" s="173"/>
      <c r="R5" s="9"/>
      <c r="S5" s="177"/>
      <c r="T5" s="178"/>
      <c r="U5" s="178"/>
      <c r="V5" s="178"/>
      <c r="W5" s="178"/>
      <c r="X5" s="178"/>
      <c r="Y5" s="178"/>
      <c r="Z5" s="178"/>
      <c r="AA5" s="178"/>
      <c r="AB5" s="178"/>
      <c r="AC5" s="178"/>
      <c r="AD5" s="178"/>
      <c r="AE5" s="178"/>
      <c r="AF5" s="179"/>
      <c r="AH5" s="97"/>
      <c r="AI5" s="99"/>
      <c r="AJ5" s="98"/>
      <c r="AK5" s="18" t="s">
        <v>5</v>
      </c>
      <c r="AL5" s="19" t="s">
        <v>6</v>
      </c>
      <c r="AM5" s="190"/>
    </row>
    <row r="6" spans="1:44" ht="20.100000000000001" customHeight="1">
      <c r="A6" s="164" t="s">
        <v>7</v>
      </c>
      <c r="B6" s="165"/>
      <c r="C6" s="191" t="s">
        <v>92</v>
      </c>
      <c r="D6" s="192"/>
      <c r="E6" s="192"/>
      <c r="F6" s="192"/>
      <c r="G6" s="192"/>
      <c r="H6" s="192"/>
      <c r="I6" s="192"/>
      <c r="J6" s="219" t="s">
        <v>8</v>
      </c>
      <c r="K6" s="192" t="s">
        <v>93</v>
      </c>
      <c r="L6" s="192"/>
      <c r="M6" s="192"/>
      <c r="N6" s="192"/>
      <c r="O6" s="192"/>
      <c r="P6" s="192"/>
      <c r="Q6" s="195"/>
      <c r="R6" s="9"/>
      <c r="S6" s="177"/>
      <c r="T6" s="178"/>
      <c r="U6" s="178"/>
      <c r="V6" s="178"/>
      <c r="W6" s="178"/>
      <c r="X6" s="178"/>
      <c r="Y6" s="178"/>
      <c r="Z6" s="178"/>
      <c r="AA6" s="178"/>
      <c r="AB6" s="178"/>
      <c r="AC6" s="178"/>
      <c r="AD6" s="178"/>
      <c r="AE6" s="178"/>
      <c r="AF6" s="179"/>
      <c r="AH6" s="215" t="s">
        <v>9</v>
      </c>
      <c r="AI6" s="216"/>
      <c r="AJ6" s="217"/>
      <c r="AK6" s="20"/>
      <c r="AL6" s="21"/>
      <c r="AM6" s="22" t="s">
        <v>96</v>
      </c>
    </row>
    <row r="7" spans="1:44" ht="20.100000000000001" customHeight="1">
      <c r="A7" s="166"/>
      <c r="B7" s="167"/>
      <c r="C7" s="193"/>
      <c r="D7" s="194"/>
      <c r="E7" s="194"/>
      <c r="F7" s="194"/>
      <c r="G7" s="194"/>
      <c r="H7" s="194"/>
      <c r="I7" s="194"/>
      <c r="J7" s="220"/>
      <c r="K7" s="194"/>
      <c r="L7" s="194"/>
      <c r="M7" s="194"/>
      <c r="N7" s="194"/>
      <c r="O7" s="194"/>
      <c r="P7" s="194"/>
      <c r="Q7" s="196"/>
      <c r="R7" s="9"/>
      <c r="S7" s="177"/>
      <c r="T7" s="178"/>
      <c r="U7" s="178"/>
      <c r="V7" s="178"/>
      <c r="W7" s="178"/>
      <c r="X7" s="178"/>
      <c r="Y7" s="178"/>
      <c r="Z7" s="178"/>
      <c r="AA7" s="178"/>
      <c r="AB7" s="178"/>
      <c r="AC7" s="178"/>
      <c r="AD7" s="178"/>
      <c r="AE7" s="178"/>
      <c r="AF7" s="179"/>
      <c r="AH7" s="213" t="s">
        <v>10</v>
      </c>
      <c r="AI7" s="218"/>
      <c r="AJ7" s="214"/>
      <c r="AK7" s="23"/>
      <c r="AL7" s="24"/>
      <c r="AM7" s="25" t="s">
        <v>96</v>
      </c>
    </row>
    <row r="8" spans="1:44" ht="7.5" customHeight="1">
      <c r="A8" s="26"/>
      <c r="B8" s="26"/>
      <c r="C8" s="27"/>
      <c r="D8" s="27"/>
      <c r="E8" s="28"/>
      <c r="F8" s="28"/>
      <c r="H8" s="27"/>
      <c r="I8" s="28"/>
      <c r="J8" s="28"/>
      <c r="K8" s="27"/>
      <c r="L8" s="27"/>
      <c r="M8" s="27"/>
      <c r="N8" s="28"/>
      <c r="O8" s="29"/>
      <c r="P8" s="30"/>
      <c r="Q8" s="31"/>
      <c r="R8" s="32"/>
      <c r="S8" s="177"/>
      <c r="T8" s="178"/>
      <c r="U8" s="178"/>
      <c r="V8" s="178"/>
      <c r="W8" s="178"/>
      <c r="X8" s="178"/>
      <c r="Y8" s="178"/>
      <c r="Z8" s="178"/>
      <c r="AA8" s="178"/>
      <c r="AB8" s="178"/>
      <c r="AC8" s="178"/>
      <c r="AD8" s="178"/>
      <c r="AE8" s="178"/>
      <c r="AF8" s="179"/>
      <c r="AH8" s="100"/>
      <c r="AI8" s="100"/>
      <c r="AJ8" s="100"/>
      <c r="AK8" s="100"/>
      <c r="AL8" s="33"/>
      <c r="AM8" s="100"/>
    </row>
    <row r="9" spans="1:44" ht="20.100000000000001" customHeight="1">
      <c r="A9" s="197" t="s">
        <v>11</v>
      </c>
      <c r="B9" s="198"/>
      <c r="C9" s="34"/>
      <c r="E9" s="199" t="s">
        <v>12</v>
      </c>
      <c r="F9" s="200"/>
      <c r="G9" s="35"/>
      <c r="H9" s="35"/>
      <c r="I9" s="199" t="s">
        <v>13</v>
      </c>
      <c r="J9" s="200"/>
      <c r="K9" s="34"/>
      <c r="L9" s="35"/>
      <c r="M9" s="35"/>
      <c r="N9" s="100"/>
      <c r="O9" s="29"/>
      <c r="P9" s="30"/>
      <c r="Q9" s="32"/>
      <c r="R9" s="32"/>
      <c r="S9" s="177"/>
      <c r="T9" s="178"/>
      <c r="U9" s="178"/>
      <c r="V9" s="178"/>
      <c r="W9" s="178"/>
      <c r="X9" s="178"/>
      <c r="Y9" s="178"/>
      <c r="Z9" s="178"/>
      <c r="AA9" s="178"/>
      <c r="AB9" s="178"/>
      <c r="AC9" s="178"/>
      <c r="AD9" s="178"/>
      <c r="AE9" s="178"/>
      <c r="AF9" s="179"/>
      <c r="AH9" s="201"/>
      <c r="AI9" s="202"/>
      <c r="AJ9" s="202"/>
      <c r="AK9" s="203"/>
      <c r="AL9" s="202" t="s">
        <v>77</v>
      </c>
      <c r="AM9" s="203"/>
      <c r="AN9" s="36"/>
    </row>
    <row r="10" spans="1:44" ht="20.100000000000001" customHeight="1">
      <c r="A10" s="213" t="s">
        <v>14</v>
      </c>
      <c r="B10" s="214"/>
      <c r="C10" s="34"/>
      <c r="D10" s="100"/>
      <c r="E10" s="213" t="s">
        <v>5</v>
      </c>
      <c r="F10" s="214"/>
      <c r="G10" s="35"/>
      <c r="H10" s="35"/>
      <c r="I10" s="213" t="s">
        <v>15</v>
      </c>
      <c r="J10" s="214"/>
      <c r="K10" s="34"/>
      <c r="L10" s="35"/>
      <c r="M10" s="35"/>
      <c r="N10" s="100"/>
      <c r="O10" s="29"/>
      <c r="P10" s="29"/>
      <c r="Q10" s="32"/>
      <c r="R10" s="32"/>
      <c r="S10" s="177"/>
      <c r="T10" s="178"/>
      <c r="U10" s="178"/>
      <c r="V10" s="178"/>
      <c r="W10" s="178"/>
      <c r="X10" s="178"/>
      <c r="Y10" s="178"/>
      <c r="Z10" s="178"/>
      <c r="AA10" s="178"/>
      <c r="AB10" s="178"/>
      <c r="AC10" s="178"/>
      <c r="AD10" s="178"/>
      <c r="AE10" s="178"/>
      <c r="AF10" s="179"/>
      <c r="AH10" s="204"/>
      <c r="AI10" s="205"/>
      <c r="AJ10" s="205"/>
      <c r="AK10" s="206"/>
      <c r="AL10" s="205"/>
      <c r="AM10" s="206"/>
      <c r="AO10" s="37"/>
      <c r="AP10" s="37" t="s">
        <v>16</v>
      </c>
    </row>
    <row r="11" spans="1:44" ht="20.100000000000001" customHeight="1">
      <c r="A11" s="146"/>
      <c r="B11" s="147"/>
      <c r="C11" s="34"/>
      <c r="D11" s="100"/>
      <c r="E11" s="146"/>
      <c r="F11" s="147"/>
      <c r="G11" s="35"/>
      <c r="H11" s="35"/>
      <c r="I11" s="152"/>
      <c r="J11" s="153"/>
      <c r="K11" s="38" t="s">
        <v>17</v>
      </c>
      <c r="L11" s="39">
        <v>28.5</v>
      </c>
      <c r="M11" s="40" t="s">
        <v>18</v>
      </c>
      <c r="N11" s="41" t="s">
        <v>19</v>
      </c>
      <c r="O11" s="41"/>
      <c r="P11" s="42"/>
      <c r="Q11" s="32"/>
      <c r="R11" s="32"/>
      <c r="S11" s="177"/>
      <c r="T11" s="178"/>
      <c r="U11" s="178"/>
      <c r="V11" s="178"/>
      <c r="W11" s="178"/>
      <c r="X11" s="178"/>
      <c r="Y11" s="178"/>
      <c r="Z11" s="178"/>
      <c r="AA11" s="178"/>
      <c r="AB11" s="178"/>
      <c r="AC11" s="178"/>
      <c r="AD11" s="178"/>
      <c r="AE11" s="178"/>
      <c r="AF11" s="179"/>
      <c r="AH11" s="221" t="s">
        <v>20</v>
      </c>
      <c r="AI11" s="222"/>
      <c r="AJ11" s="222"/>
      <c r="AK11" s="223"/>
      <c r="AL11" s="185"/>
      <c r="AM11" s="186"/>
      <c r="AO11" s="43" t="s">
        <v>21</v>
      </c>
      <c r="AP11" s="43">
        <f>ROUNDUP(AK6*0.285,0)</f>
        <v>0</v>
      </c>
    </row>
    <row r="12" spans="1:44" ht="20.100000000000001" customHeight="1">
      <c r="A12" s="148"/>
      <c r="B12" s="149"/>
      <c r="C12" s="224" t="s">
        <v>22</v>
      </c>
      <c r="D12" s="224"/>
      <c r="E12" s="148"/>
      <c r="F12" s="149"/>
      <c r="G12" s="225" t="s">
        <v>23</v>
      </c>
      <c r="H12" s="224"/>
      <c r="I12" s="154"/>
      <c r="J12" s="155"/>
      <c r="K12" s="38" t="s">
        <v>17</v>
      </c>
      <c r="L12" s="39">
        <v>25</v>
      </c>
      <c r="M12" s="40" t="s">
        <v>18</v>
      </c>
      <c r="N12" s="41" t="s">
        <v>24</v>
      </c>
      <c r="O12" s="41"/>
      <c r="P12" s="42"/>
      <c r="Q12" s="32"/>
      <c r="R12" s="32"/>
      <c r="S12" s="177"/>
      <c r="T12" s="178"/>
      <c r="U12" s="178"/>
      <c r="V12" s="178"/>
      <c r="W12" s="178"/>
      <c r="X12" s="178"/>
      <c r="Y12" s="178"/>
      <c r="Z12" s="178"/>
      <c r="AA12" s="178"/>
      <c r="AB12" s="178"/>
      <c r="AC12" s="178"/>
      <c r="AD12" s="178"/>
      <c r="AE12" s="178"/>
      <c r="AF12" s="179"/>
      <c r="AH12" s="226" t="s">
        <v>25</v>
      </c>
      <c r="AI12" s="227"/>
      <c r="AJ12" s="227"/>
      <c r="AK12" s="228"/>
      <c r="AL12" s="187"/>
      <c r="AM12" s="188"/>
      <c r="AO12" s="43" t="s">
        <v>26</v>
      </c>
      <c r="AP12" s="43">
        <f>ROUNDUP(AK6*0.25,0)</f>
        <v>0</v>
      </c>
    </row>
    <row r="13" spans="1:44" ht="20.100000000000001" customHeight="1">
      <c r="A13" s="150"/>
      <c r="B13" s="151"/>
      <c r="C13" s="35"/>
      <c r="D13" s="100"/>
      <c r="E13" s="150"/>
      <c r="F13" s="151"/>
      <c r="G13" s="35"/>
      <c r="H13" s="35"/>
      <c r="I13" s="156"/>
      <c r="J13" s="157"/>
      <c r="K13" s="38" t="s">
        <v>17</v>
      </c>
      <c r="L13" s="39">
        <v>21.4</v>
      </c>
      <c r="M13" s="40" t="s">
        <v>18</v>
      </c>
      <c r="N13" s="41" t="s">
        <v>27</v>
      </c>
      <c r="O13" s="41"/>
      <c r="P13" s="42"/>
      <c r="Q13" s="32"/>
      <c r="R13" s="32"/>
      <c r="S13" s="180"/>
      <c r="T13" s="181"/>
      <c r="U13" s="181"/>
      <c r="V13" s="181"/>
      <c r="W13" s="181"/>
      <c r="X13" s="181"/>
      <c r="Y13" s="181"/>
      <c r="Z13" s="181"/>
      <c r="AA13" s="181"/>
      <c r="AB13" s="181"/>
      <c r="AC13" s="181"/>
      <c r="AD13" s="181"/>
      <c r="AE13" s="181"/>
      <c r="AF13" s="182"/>
      <c r="AH13" s="158" t="s">
        <v>28</v>
      </c>
      <c r="AI13" s="159"/>
      <c r="AJ13" s="159"/>
      <c r="AK13" s="160"/>
      <c r="AL13" s="183"/>
      <c r="AM13" s="184"/>
      <c r="AO13" s="43" t="s">
        <v>29</v>
      </c>
      <c r="AP13" s="43">
        <f>ROUNDUP(AK6*0.214,0)</f>
        <v>0</v>
      </c>
    </row>
    <row r="14" spans="1:44" ht="11.25" customHeight="1">
      <c r="C14" s="100"/>
      <c r="D14" s="100"/>
      <c r="T14" s="1" t="s">
        <v>30</v>
      </c>
      <c r="AK14" s="100"/>
      <c r="AL14" s="100"/>
    </row>
    <row r="15" spans="1:44" ht="20.100000000000001" customHeight="1">
      <c r="A15" s="44" t="s">
        <v>31</v>
      </c>
      <c r="B15" s="77"/>
      <c r="C15" s="46"/>
      <c r="D15" s="46"/>
      <c r="E15" s="46"/>
      <c r="F15" s="46"/>
      <c r="G15" s="46"/>
      <c r="H15" s="46"/>
      <c r="I15" s="46"/>
      <c r="J15" s="46"/>
      <c r="K15" s="46"/>
      <c r="L15" s="76"/>
      <c r="M15" s="46"/>
      <c r="N15" s="46"/>
      <c r="O15" s="46"/>
      <c r="P15" s="46"/>
      <c r="Q15" s="46"/>
      <c r="R15" s="76"/>
      <c r="S15" s="46"/>
      <c r="T15" s="46"/>
      <c r="U15" s="46"/>
      <c r="V15" s="46"/>
      <c r="W15" s="46"/>
      <c r="X15" s="46"/>
      <c r="Y15" s="46"/>
      <c r="Z15" s="46"/>
      <c r="AA15" s="46"/>
      <c r="AB15" s="46"/>
      <c r="AC15" s="46"/>
      <c r="AD15" s="46"/>
      <c r="AE15" s="46"/>
      <c r="AF15" s="65"/>
      <c r="AG15" s="47"/>
      <c r="AH15" s="117" t="s">
        <v>32</v>
      </c>
      <c r="AI15" s="117" t="s">
        <v>33</v>
      </c>
      <c r="AJ15" s="47"/>
      <c r="AK15" s="120" t="s">
        <v>94</v>
      </c>
      <c r="AL15" s="122" t="s">
        <v>95</v>
      </c>
      <c r="AM15" s="123"/>
      <c r="AN15" s="48"/>
      <c r="AO15" s="49">
        <v>45045</v>
      </c>
      <c r="AP15" s="50" t="s">
        <v>34</v>
      </c>
      <c r="AQ15" s="50" t="s">
        <v>35</v>
      </c>
      <c r="AR15" s="48"/>
    </row>
    <row r="16" spans="1:44" ht="20.100000000000001" customHeight="1">
      <c r="A16" s="51" t="s">
        <v>36</v>
      </c>
      <c r="B16" s="78"/>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4"/>
      <c r="AG16" s="47"/>
      <c r="AH16" s="118"/>
      <c r="AI16" s="118"/>
      <c r="AJ16" s="47"/>
      <c r="AK16" s="121"/>
      <c r="AL16" s="124"/>
      <c r="AM16" s="125"/>
      <c r="AO16" s="49">
        <v>45049</v>
      </c>
      <c r="AP16" s="50" t="s">
        <v>37</v>
      </c>
      <c r="AQ16" s="50" t="s">
        <v>38</v>
      </c>
    </row>
    <row r="17" spans="1:43" ht="27.95" customHeight="1">
      <c r="A17" s="126" t="s">
        <v>84</v>
      </c>
      <c r="B17" s="207"/>
      <c r="C17" s="210"/>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5"/>
      <c r="AG17" s="47"/>
      <c r="AH17" s="118"/>
      <c r="AI17" s="118"/>
      <c r="AJ17" s="47"/>
      <c r="AK17" s="111" t="s">
        <v>40</v>
      </c>
      <c r="AL17" s="161"/>
      <c r="AM17" s="75"/>
      <c r="AO17" s="49">
        <v>45050</v>
      </c>
      <c r="AP17" s="50" t="s">
        <v>41</v>
      </c>
      <c r="AQ17" s="50" t="s">
        <v>42</v>
      </c>
    </row>
    <row r="18" spans="1:43" ht="27.95" customHeight="1">
      <c r="A18" s="127"/>
      <c r="B18" s="208"/>
      <c r="C18" s="211"/>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6"/>
      <c r="AG18" s="47"/>
      <c r="AH18" s="118"/>
      <c r="AI18" s="118"/>
      <c r="AJ18" s="47"/>
      <c r="AK18" s="142" t="s">
        <v>43</v>
      </c>
      <c r="AL18" s="145"/>
      <c r="AM18" s="55"/>
      <c r="AO18" s="49"/>
      <c r="AP18" s="50"/>
      <c r="AQ18" s="50"/>
    </row>
    <row r="19" spans="1:43" ht="27.95" customHeight="1">
      <c r="A19" s="127"/>
      <c r="B19" s="209"/>
      <c r="C19" s="212"/>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7"/>
      <c r="AG19" s="47"/>
      <c r="AH19" s="119"/>
      <c r="AI19" s="119"/>
      <c r="AJ19" s="47"/>
      <c r="AK19" s="142" t="s">
        <v>44</v>
      </c>
      <c r="AL19" s="145"/>
      <c r="AM19" s="96"/>
      <c r="AO19" s="49"/>
      <c r="AP19" s="50"/>
      <c r="AQ19" s="50"/>
    </row>
    <row r="20" spans="1:43" ht="27.95" customHeight="1">
      <c r="A20" s="56" t="s">
        <v>9</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74"/>
      <c r="AG20" s="47"/>
      <c r="AH20" s="58"/>
      <c r="AI20" s="58"/>
      <c r="AJ20" s="47"/>
      <c r="AK20" s="142" t="s">
        <v>45</v>
      </c>
      <c r="AL20" s="145"/>
      <c r="AM20" s="59"/>
      <c r="AN20" s="36"/>
      <c r="AO20" s="49">
        <v>45051</v>
      </c>
      <c r="AP20" s="50" t="s">
        <v>46</v>
      </c>
      <c r="AQ20" s="50" t="s">
        <v>47</v>
      </c>
    </row>
    <row r="21" spans="1:43" ht="27.95" customHeight="1">
      <c r="A21" s="60" t="s">
        <v>10</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2"/>
      <c r="AG21" s="47"/>
      <c r="AH21" s="95"/>
      <c r="AI21" s="58"/>
      <c r="AJ21" s="47"/>
      <c r="AK21" s="115" t="s">
        <v>48</v>
      </c>
      <c r="AL21" s="144"/>
      <c r="AM21" s="63"/>
      <c r="AO21" s="49">
        <v>45124</v>
      </c>
      <c r="AP21" s="50" t="s">
        <v>49</v>
      </c>
      <c r="AQ21" s="50" t="s">
        <v>50</v>
      </c>
    </row>
    <row r="22" spans="1:43" ht="20.100000000000001" customHeight="1">
      <c r="A22" s="100"/>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64"/>
      <c r="AK22" s="47"/>
      <c r="AL22" s="47"/>
      <c r="AM22" s="47"/>
      <c r="AO22" s="49">
        <v>45149</v>
      </c>
      <c r="AP22" s="50" t="s">
        <v>51</v>
      </c>
      <c r="AQ22" s="50" t="s">
        <v>47</v>
      </c>
    </row>
    <row r="23" spans="1:43" ht="20.100000000000001" customHeight="1">
      <c r="A23" s="44" t="s">
        <v>31</v>
      </c>
      <c r="B23" s="77"/>
      <c r="C23" s="46"/>
      <c r="D23" s="46"/>
      <c r="E23" s="46"/>
      <c r="F23" s="46"/>
      <c r="G23" s="46"/>
      <c r="H23" s="46"/>
      <c r="I23" s="46"/>
      <c r="J23" s="46"/>
      <c r="K23" s="46"/>
      <c r="L23" s="76"/>
      <c r="M23" s="46"/>
      <c r="N23" s="46"/>
      <c r="O23" s="46"/>
      <c r="P23" s="46"/>
      <c r="Q23" s="46"/>
      <c r="R23" s="46"/>
      <c r="S23" s="46"/>
      <c r="T23" s="46"/>
      <c r="U23" s="46"/>
      <c r="V23" s="46"/>
      <c r="W23" s="46"/>
      <c r="X23" s="46"/>
      <c r="Y23" s="46"/>
      <c r="Z23" s="46"/>
      <c r="AA23" s="46"/>
      <c r="AB23" s="46"/>
      <c r="AC23" s="46"/>
      <c r="AD23" s="46"/>
      <c r="AE23" s="46"/>
      <c r="AF23" s="65"/>
      <c r="AG23" s="64"/>
      <c r="AH23" s="117" t="s">
        <v>32</v>
      </c>
      <c r="AI23" s="117" t="s">
        <v>33</v>
      </c>
      <c r="AJ23" s="47"/>
      <c r="AK23" s="120" t="s">
        <v>94</v>
      </c>
      <c r="AL23" s="122" t="s">
        <v>95</v>
      </c>
      <c r="AM23" s="123"/>
      <c r="AO23" s="49">
        <v>45187</v>
      </c>
      <c r="AP23" s="50" t="s">
        <v>52</v>
      </c>
      <c r="AQ23" s="50" t="s">
        <v>50</v>
      </c>
    </row>
    <row r="24" spans="1:43" ht="20.100000000000001" customHeight="1">
      <c r="A24" s="51" t="s">
        <v>36</v>
      </c>
      <c r="B24" s="78"/>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4"/>
      <c r="AG24" s="47"/>
      <c r="AH24" s="118"/>
      <c r="AI24" s="118"/>
      <c r="AJ24" s="47"/>
      <c r="AK24" s="121"/>
      <c r="AL24" s="124"/>
      <c r="AM24" s="125"/>
      <c r="AO24" s="49">
        <v>45192</v>
      </c>
      <c r="AP24" s="50" t="s">
        <v>53</v>
      </c>
      <c r="AQ24" s="50" t="s">
        <v>35</v>
      </c>
    </row>
    <row r="25" spans="1:43" ht="27.95" customHeight="1">
      <c r="A25" s="126" t="s">
        <v>84</v>
      </c>
      <c r="B25" s="138"/>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5"/>
      <c r="AG25" s="47"/>
      <c r="AH25" s="118"/>
      <c r="AI25" s="118"/>
      <c r="AJ25" s="47"/>
      <c r="AK25" s="111" t="s">
        <v>40</v>
      </c>
      <c r="AL25" s="112"/>
      <c r="AM25" s="75"/>
      <c r="AO25" s="49">
        <v>45208</v>
      </c>
      <c r="AP25" s="50" t="s">
        <v>54</v>
      </c>
      <c r="AQ25" s="50" t="s">
        <v>50</v>
      </c>
    </row>
    <row r="26" spans="1:43" ht="27.95" customHeight="1">
      <c r="A26" s="127"/>
      <c r="B26" s="139"/>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6"/>
      <c r="AG26" s="47"/>
      <c r="AH26" s="118"/>
      <c r="AI26" s="118"/>
      <c r="AJ26" s="47"/>
      <c r="AK26" s="142" t="s">
        <v>43</v>
      </c>
      <c r="AL26" s="143"/>
      <c r="AM26" s="55"/>
      <c r="AO26" s="49">
        <v>45233</v>
      </c>
      <c r="AP26" s="50" t="s">
        <v>55</v>
      </c>
      <c r="AQ26" s="50" t="s">
        <v>47</v>
      </c>
    </row>
    <row r="27" spans="1:43" ht="27.95" customHeight="1">
      <c r="A27" s="127"/>
      <c r="B27" s="140"/>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7"/>
      <c r="AG27" s="47"/>
      <c r="AH27" s="119"/>
      <c r="AI27" s="119"/>
      <c r="AJ27" s="47"/>
      <c r="AK27" s="142" t="s">
        <v>44</v>
      </c>
      <c r="AL27" s="143"/>
      <c r="AM27" s="96"/>
      <c r="AO27" s="49">
        <v>45253</v>
      </c>
      <c r="AP27" s="50" t="s">
        <v>56</v>
      </c>
      <c r="AQ27" s="50" t="s">
        <v>42</v>
      </c>
    </row>
    <row r="28" spans="1:43" ht="27.95" customHeight="1">
      <c r="A28" s="66" t="s">
        <v>9</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74"/>
      <c r="AG28" s="47"/>
      <c r="AH28" s="58"/>
      <c r="AI28" s="58"/>
      <c r="AJ28" s="47"/>
      <c r="AK28" s="142" t="s">
        <v>45</v>
      </c>
      <c r="AL28" s="143"/>
      <c r="AM28" s="59"/>
      <c r="AO28" s="49">
        <v>45290</v>
      </c>
      <c r="AP28" s="50" t="s">
        <v>68</v>
      </c>
      <c r="AQ28" s="50" t="s">
        <v>66</v>
      </c>
    </row>
    <row r="29" spans="1:43" ht="27.95" customHeight="1">
      <c r="A29" s="60" t="s">
        <v>10</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2"/>
      <c r="AG29" s="47"/>
      <c r="AH29" s="95"/>
      <c r="AI29" s="58"/>
      <c r="AJ29" s="47"/>
      <c r="AK29" s="115" t="s">
        <v>48</v>
      </c>
      <c r="AL29" s="116"/>
      <c r="AM29" s="67"/>
      <c r="AO29" s="49">
        <v>45291</v>
      </c>
      <c r="AP29" s="50" t="s">
        <v>68</v>
      </c>
      <c r="AQ29" s="50" t="s">
        <v>67</v>
      </c>
    </row>
    <row r="30" spans="1:43" ht="20.100000000000001" customHeight="1">
      <c r="A30" s="100"/>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64"/>
      <c r="AK30" s="47"/>
      <c r="AL30" s="47"/>
      <c r="AM30" s="47"/>
      <c r="AN30" s="36"/>
      <c r="AO30" s="49">
        <v>45292</v>
      </c>
      <c r="AP30" s="50" t="s">
        <v>57</v>
      </c>
      <c r="AQ30" s="50" t="s">
        <v>50</v>
      </c>
    </row>
    <row r="31" spans="1:43" ht="20.100000000000001" customHeight="1">
      <c r="A31" s="44" t="s">
        <v>31</v>
      </c>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65"/>
      <c r="AG31" s="64"/>
      <c r="AH31" s="117" t="s">
        <v>32</v>
      </c>
      <c r="AI31" s="117" t="s">
        <v>33</v>
      </c>
      <c r="AJ31" s="47"/>
      <c r="AK31" s="120" t="s">
        <v>94</v>
      </c>
      <c r="AL31" s="122" t="s">
        <v>95</v>
      </c>
      <c r="AM31" s="123"/>
      <c r="AO31" s="49">
        <v>45299</v>
      </c>
      <c r="AP31" s="50" t="s">
        <v>58</v>
      </c>
      <c r="AQ31" s="50" t="s">
        <v>50</v>
      </c>
    </row>
    <row r="32" spans="1:43" ht="20.100000000000001" customHeight="1">
      <c r="A32" s="51" t="s">
        <v>36</v>
      </c>
      <c r="B32" s="52"/>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4"/>
      <c r="AG32" s="47"/>
      <c r="AH32" s="118"/>
      <c r="AI32" s="118"/>
      <c r="AJ32" s="47"/>
      <c r="AK32" s="121"/>
      <c r="AL32" s="124"/>
      <c r="AM32" s="125"/>
      <c r="AO32" s="49">
        <v>45333</v>
      </c>
      <c r="AP32" s="50" t="s">
        <v>59</v>
      </c>
      <c r="AQ32" s="50" t="s">
        <v>60</v>
      </c>
    </row>
    <row r="33" spans="1:43" ht="27.95" customHeight="1">
      <c r="A33" s="126" t="s">
        <v>84</v>
      </c>
      <c r="B33" s="138"/>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5"/>
      <c r="AG33" s="47"/>
      <c r="AH33" s="118"/>
      <c r="AI33" s="118"/>
      <c r="AJ33" s="47"/>
      <c r="AK33" s="111" t="s">
        <v>40</v>
      </c>
      <c r="AL33" s="112"/>
      <c r="AM33" s="75"/>
      <c r="AO33" s="49">
        <v>45334</v>
      </c>
      <c r="AP33" s="50" t="s">
        <v>61</v>
      </c>
      <c r="AQ33" s="50" t="s">
        <v>50</v>
      </c>
    </row>
    <row r="34" spans="1:43" ht="27.95" customHeight="1">
      <c r="A34" s="127"/>
      <c r="B34" s="139"/>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6"/>
      <c r="AG34" s="47"/>
      <c r="AH34" s="118"/>
      <c r="AI34" s="118"/>
      <c r="AJ34" s="47"/>
      <c r="AK34" s="142" t="s">
        <v>43</v>
      </c>
      <c r="AL34" s="143"/>
      <c r="AM34" s="68"/>
      <c r="AO34" s="49"/>
      <c r="AP34" s="50"/>
      <c r="AQ34" s="50"/>
    </row>
    <row r="35" spans="1:43" ht="27.95" customHeight="1">
      <c r="A35" s="127"/>
      <c r="B35" s="140"/>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7"/>
      <c r="AG35" s="47"/>
      <c r="AH35" s="119"/>
      <c r="AI35" s="119"/>
      <c r="AJ35" s="47"/>
      <c r="AK35" s="113" t="s">
        <v>44</v>
      </c>
      <c r="AL35" s="114"/>
      <c r="AM35" s="96"/>
      <c r="AO35" s="49"/>
      <c r="AP35" s="50"/>
      <c r="AQ35" s="50"/>
    </row>
    <row r="36" spans="1:43" ht="27.95" customHeight="1">
      <c r="A36" s="66" t="s">
        <v>9</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74"/>
      <c r="AG36" s="47"/>
      <c r="AH36" s="58"/>
      <c r="AI36" s="58"/>
      <c r="AJ36" s="47"/>
      <c r="AK36" s="113" t="s">
        <v>45</v>
      </c>
      <c r="AL36" s="114"/>
      <c r="AM36" s="69"/>
      <c r="AO36" s="49">
        <v>45345</v>
      </c>
      <c r="AP36" s="50" t="s">
        <v>62</v>
      </c>
      <c r="AQ36" s="50" t="s">
        <v>47</v>
      </c>
    </row>
    <row r="37" spans="1:43" ht="27.95" customHeight="1">
      <c r="A37" s="60" t="s">
        <v>10</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2"/>
      <c r="AG37" s="47"/>
      <c r="AH37" s="95"/>
      <c r="AI37" s="58"/>
      <c r="AJ37" s="70"/>
      <c r="AK37" s="115" t="s">
        <v>48</v>
      </c>
      <c r="AL37" s="116"/>
      <c r="AM37" s="67"/>
      <c r="AO37" s="49">
        <v>45371</v>
      </c>
      <c r="AP37" s="50" t="s">
        <v>63</v>
      </c>
      <c r="AQ37" s="50" t="s">
        <v>38</v>
      </c>
    </row>
    <row r="38" spans="1:43" ht="20.100000000000001" customHeight="1">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47"/>
      <c r="AI38" s="47"/>
      <c r="AJ38" s="64"/>
      <c r="AK38" s="47"/>
      <c r="AL38" s="47"/>
      <c r="AM38" s="47"/>
      <c r="AO38" s="49">
        <v>45411</v>
      </c>
      <c r="AP38" s="50" t="s">
        <v>34</v>
      </c>
      <c r="AQ38" s="50" t="s">
        <v>50</v>
      </c>
    </row>
    <row r="39" spans="1:43" ht="20.100000000000001" hidden="1" customHeight="1">
      <c r="A39" s="44" t="s">
        <v>31</v>
      </c>
      <c r="B39" s="45">
        <f>DATE(AK39,AL39,1)</f>
        <v>45474</v>
      </c>
      <c r="C39" s="46">
        <f>B39+1</f>
        <v>45475</v>
      </c>
      <c r="D39" s="46">
        <f t="shared" ref="D39:AF39" si="0">C39+1</f>
        <v>45476</v>
      </c>
      <c r="E39" s="46">
        <f t="shared" si="0"/>
        <v>45477</v>
      </c>
      <c r="F39" s="46">
        <f t="shared" si="0"/>
        <v>45478</v>
      </c>
      <c r="G39" s="46">
        <f t="shared" si="0"/>
        <v>45479</v>
      </c>
      <c r="H39" s="46">
        <f t="shared" si="0"/>
        <v>45480</v>
      </c>
      <c r="I39" s="46">
        <f t="shared" si="0"/>
        <v>45481</v>
      </c>
      <c r="J39" s="46">
        <f t="shared" si="0"/>
        <v>45482</v>
      </c>
      <c r="K39" s="46">
        <f t="shared" si="0"/>
        <v>45483</v>
      </c>
      <c r="L39" s="46">
        <f t="shared" si="0"/>
        <v>45484</v>
      </c>
      <c r="M39" s="46">
        <f t="shared" si="0"/>
        <v>45485</v>
      </c>
      <c r="N39" s="46">
        <f t="shared" si="0"/>
        <v>45486</v>
      </c>
      <c r="O39" s="46">
        <f t="shared" si="0"/>
        <v>45487</v>
      </c>
      <c r="P39" s="46">
        <f t="shared" si="0"/>
        <v>45488</v>
      </c>
      <c r="Q39" s="46">
        <f t="shared" si="0"/>
        <v>45489</v>
      </c>
      <c r="R39" s="46">
        <f t="shared" si="0"/>
        <v>45490</v>
      </c>
      <c r="S39" s="46">
        <f t="shared" si="0"/>
        <v>45491</v>
      </c>
      <c r="T39" s="46">
        <f t="shared" si="0"/>
        <v>45492</v>
      </c>
      <c r="U39" s="46">
        <f t="shared" si="0"/>
        <v>45493</v>
      </c>
      <c r="V39" s="46">
        <f t="shared" si="0"/>
        <v>45494</v>
      </c>
      <c r="W39" s="46">
        <f t="shared" si="0"/>
        <v>45495</v>
      </c>
      <c r="X39" s="46">
        <f t="shared" si="0"/>
        <v>45496</v>
      </c>
      <c r="Y39" s="46">
        <f t="shared" si="0"/>
        <v>45497</v>
      </c>
      <c r="Z39" s="46">
        <f t="shared" si="0"/>
        <v>45498</v>
      </c>
      <c r="AA39" s="46">
        <f t="shared" si="0"/>
        <v>45499</v>
      </c>
      <c r="AB39" s="46">
        <f t="shared" si="0"/>
        <v>45500</v>
      </c>
      <c r="AC39" s="46">
        <f t="shared" si="0"/>
        <v>45501</v>
      </c>
      <c r="AD39" s="46">
        <f t="shared" si="0"/>
        <v>45502</v>
      </c>
      <c r="AE39" s="46">
        <f t="shared" si="0"/>
        <v>45503</v>
      </c>
      <c r="AF39" s="65">
        <f t="shared" si="0"/>
        <v>45504</v>
      </c>
      <c r="AG39" s="64"/>
      <c r="AH39" s="117" t="s">
        <v>32</v>
      </c>
      <c r="AI39" s="117" t="s">
        <v>33</v>
      </c>
      <c r="AJ39" s="47"/>
      <c r="AK39" s="120">
        <v>2024</v>
      </c>
      <c r="AL39" s="122">
        <v>7</v>
      </c>
      <c r="AM39" s="123"/>
      <c r="AO39" s="49">
        <v>45415</v>
      </c>
      <c r="AP39" s="50" t="s">
        <v>37</v>
      </c>
      <c r="AQ39" s="50" t="s">
        <v>47</v>
      </c>
    </row>
    <row r="40" spans="1:43" ht="20.100000000000001" hidden="1" customHeight="1">
      <c r="A40" s="51" t="s">
        <v>36</v>
      </c>
      <c r="B40" s="52" t="str">
        <f t="shared" ref="B40:AF40" si="1">TEXT(WEEKDAY(B39),"aaa")</f>
        <v>月</v>
      </c>
      <c r="C40" s="53" t="str">
        <f t="shared" si="1"/>
        <v>火</v>
      </c>
      <c r="D40" s="53" t="str">
        <f t="shared" si="1"/>
        <v>水</v>
      </c>
      <c r="E40" s="53" t="str">
        <f t="shared" si="1"/>
        <v>木</v>
      </c>
      <c r="F40" s="53" t="str">
        <f t="shared" si="1"/>
        <v>金</v>
      </c>
      <c r="G40" s="53" t="str">
        <f t="shared" si="1"/>
        <v>土</v>
      </c>
      <c r="H40" s="53" t="str">
        <f t="shared" si="1"/>
        <v>日</v>
      </c>
      <c r="I40" s="53" t="str">
        <f t="shared" si="1"/>
        <v>月</v>
      </c>
      <c r="J40" s="53" t="str">
        <f t="shared" si="1"/>
        <v>火</v>
      </c>
      <c r="K40" s="53" t="str">
        <f t="shared" si="1"/>
        <v>水</v>
      </c>
      <c r="L40" s="53" t="str">
        <f t="shared" si="1"/>
        <v>木</v>
      </c>
      <c r="M40" s="53" t="str">
        <f t="shared" si="1"/>
        <v>金</v>
      </c>
      <c r="N40" s="53" t="str">
        <f t="shared" si="1"/>
        <v>土</v>
      </c>
      <c r="O40" s="53" t="str">
        <f t="shared" si="1"/>
        <v>日</v>
      </c>
      <c r="P40" s="53" t="str">
        <f t="shared" si="1"/>
        <v>月</v>
      </c>
      <c r="Q40" s="53" t="str">
        <f t="shared" si="1"/>
        <v>火</v>
      </c>
      <c r="R40" s="53" t="str">
        <f t="shared" si="1"/>
        <v>水</v>
      </c>
      <c r="S40" s="53" t="str">
        <f t="shared" si="1"/>
        <v>木</v>
      </c>
      <c r="T40" s="53" t="str">
        <f t="shared" si="1"/>
        <v>金</v>
      </c>
      <c r="U40" s="53" t="str">
        <f t="shared" si="1"/>
        <v>土</v>
      </c>
      <c r="V40" s="53" t="str">
        <f t="shared" si="1"/>
        <v>日</v>
      </c>
      <c r="W40" s="53" t="str">
        <f t="shared" si="1"/>
        <v>月</v>
      </c>
      <c r="X40" s="53" t="str">
        <f t="shared" si="1"/>
        <v>火</v>
      </c>
      <c r="Y40" s="53" t="str">
        <f t="shared" si="1"/>
        <v>水</v>
      </c>
      <c r="Z40" s="53" t="str">
        <f t="shared" si="1"/>
        <v>木</v>
      </c>
      <c r="AA40" s="53" t="str">
        <f t="shared" si="1"/>
        <v>金</v>
      </c>
      <c r="AB40" s="53" t="str">
        <f t="shared" si="1"/>
        <v>土</v>
      </c>
      <c r="AC40" s="53" t="str">
        <f t="shared" si="1"/>
        <v>日</v>
      </c>
      <c r="AD40" s="53" t="str">
        <f t="shared" si="1"/>
        <v>月</v>
      </c>
      <c r="AE40" s="53" t="str">
        <f t="shared" si="1"/>
        <v>火</v>
      </c>
      <c r="AF40" s="54" t="str">
        <f t="shared" si="1"/>
        <v>水</v>
      </c>
      <c r="AG40" s="47"/>
      <c r="AH40" s="118"/>
      <c r="AI40" s="118"/>
      <c r="AJ40" s="47"/>
      <c r="AK40" s="121"/>
      <c r="AL40" s="124"/>
      <c r="AM40" s="125"/>
      <c r="AO40" s="49">
        <v>45416</v>
      </c>
      <c r="AP40" s="50" t="s">
        <v>41</v>
      </c>
      <c r="AQ40" s="50" t="s">
        <v>35</v>
      </c>
    </row>
    <row r="41" spans="1:43" ht="27.95" hidden="1" customHeight="1">
      <c r="A41" s="126" t="s">
        <v>39</v>
      </c>
      <c r="B41" s="138"/>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5"/>
      <c r="AG41" s="47"/>
      <c r="AH41" s="118"/>
      <c r="AI41" s="118"/>
      <c r="AJ41" s="47"/>
      <c r="AK41" s="111" t="s">
        <v>40</v>
      </c>
      <c r="AL41" s="112"/>
      <c r="AM41" s="75">
        <f>COUNTA(B39:AF39)</f>
        <v>31</v>
      </c>
      <c r="AO41" s="49">
        <v>45417</v>
      </c>
      <c r="AP41" s="50" t="s">
        <v>46</v>
      </c>
      <c r="AQ41" s="50" t="s">
        <v>60</v>
      </c>
    </row>
    <row r="42" spans="1:43" ht="27.95" hidden="1" customHeight="1">
      <c r="A42" s="127"/>
      <c r="B42" s="139"/>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6"/>
      <c r="AG42" s="47"/>
      <c r="AH42" s="118"/>
      <c r="AI42" s="118"/>
      <c r="AJ42" s="47"/>
      <c r="AK42" s="113" t="s">
        <v>43</v>
      </c>
      <c r="AL42" s="114"/>
      <c r="AM42" s="68">
        <f>COUNTA(B44:AF44)</f>
        <v>8</v>
      </c>
      <c r="AO42" s="49"/>
      <c r="AP42" s="50"/>
      <c r="AQ42" s="50"/>
    </row>
    <row r="43" spans="1:43" ht="27.95" hidden="1" customHeight="1">
      <c r="A43" s="128"/>
      <c r="B43" s="140"/>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7"/>
      <c r="AG43" s="47"/>
      <c r="AH43" s="119"/>
      <c r="AI43" s="119"/>
      <c r="AJ43" s="47"/>
      <c r="AK43" s="113" t="s">
        <v>44</v>
      </c>
      <c r="AL43" s="114"/>
      <c r="AM43" s="68">
        <f>COUNTA(B45:AF45)</f>
        <v>8</v>
      </c>
      <c r="AO43" s="49"/>
      <c r="AP43" s="50"/>
      <c r="AQ43" s="50"/>
    </row>
    <row r="44" spans="1:43" ht="27.95" hidden="1" customHeight="1">
      <c r="A44" s="66" t="s">
        <v>9</v>
      </c>
      <c r="B44" s="57"/>
      <c r="C44" s="57"/>
      <c r="D44" s="57"/>
      <c r="E44" s="57"/>
      <c r="F44" s="57"/>
      <c r="G44" s="57" t="s">
        <v>79</v>
      </c>
      <c r="H44" s="57" t="s">
        <v>79</v>
      </c>
      <c r="I44" s="57"/>
      <c r="J44" s="57"/>
      <c r="K44" s="57"/>
      <c r="L44" s="57"/>
      <c r="M44" s="57"/>
      <c r="N44" s="57" t="s">
        <v>79</v>
      </c>
      <c r="O44" s="57" t="s">
        <v>79</v>
      </c>
      <c r="P44" s="57"/>
      <c r="Q44" s="57"/>
      <c r="R44" s="57"/>
      <c r="S44" s="57"/>
      <c r="T44" s="57"/>
      <c r="U44" s="57" t="s">
        <v>79</v>
      </c>
      <c r="V44" s="57" t="s">
        <v>79</v>
      </c>
      <c r="W44" s="57"/>
      <c r="X44" s="57"/>
      <c r="Y44" s="57"/>
      <c r="Z44" s="57"/>
      <c r="AA44" s="57"/>
      <c r="AB44" s="57" t="s">
        <v>79</v>
      </c>
      <c r="AC44" s="57" t="s">
        <v>79</v>
      </c>
      <c r="AD44" s="57"/>
      <c r="AE44" s="57"/>
      <c r="AF44" s="74"/>
      <c r="AG44" s="47"/>
      <c r="AH44" s="58">
        <f>COUNTIF(B44:AF44,"○")</f>
        <v>8</v>
      </c>
      <c r="AI44" s="58">
        <f>AI36+AH44</f>
        <v>8</v>
      </c>
      <c r="AJ44" s="47"/>
      <c r="AK44" s="113" t="s">
        <v>45</v>
      </c>
      <c r="AL44" s="114"/>
      <c r="AM44" s="69">
        <f>AM42/AM41</f>
        <v>0.25806451612903225</v>
      </c>
      <c r="AO44" s="49">
        <v>45418</v>
      </c>
      <c r="AP44" s="50" t="s">
        <v>61</v>
      </c>
      <c r="AQ44" s="50" t="s">
        <v>50</v>
      </c>
    </row>
    <row r="45" spans="1:43" ht="27.95" hidden="1" customHeight="1">
      <c r="A45" s="60" t="s">
        <v>10</v>
      </c>
      <c r="B45" s="61"/>
      <c r="C45" s="61"/>
      <c r="D45" s="61"/>
      <c r="E45" s="61"/>
      <c r="F45" s="61"/>
      <c r="G45" s="61" t="s">
        <v>80</v>
      </c>
      <c r="H45" s="61" t="s">
        <v>80</v>
      </c>
      <c r="I45" s="61"/>
      <c r="J45" s="61"/>
      <c r="K45" s="61"/>
      <c r="L45" s="61"/>
      <c r="M45" s="61"/>
      <c r="N45" s="61" t="s">
        <v>80</v>
      </c>
      <c r="O45" s="61" t="s">
        <v>80</v>
      </c>
      <c r="P45" s="61"/>
      <c r="Q45" s="61"/>
      <c r="R45" s="61"/>
      <c r="S45" s="61"/>
      <c r="T45" s="61"/>
      <c r="U45" s="61" t="s">
        <v>80</v>
      </c>
      <c r="V45" s="61" t="s">
        <v>80</v>
      </c>
      <c r="W45" s="61"/>
      <c r="X45" s="61"/>
      <c r="Y45" s="61"/>
      <c r="Z45" s="61"/>
      <c r="AA45" s="61"/>
      <c r="AB45" s="61" t="s">
        <v>80</v>
      </c>
      <c r="AC45" s="61" t="s">
        <v>80</v>
      </c>
      <c r="AD45" s="61"/>
      <c r="AE45" s="61"/>
      <c r="AF45" s="62"/>
      <c r="AG45" s="47"/>
      <c r="AH45" s="58">
        <f>COUNTIF(B45:AF45,"●")</f>
        <v>8</v>
      </c>
      <c r="AI45" s="58">
        <f>AI37+AH45</f>
        <v>8</v>
      </c>
      <c r="AJ45" s="70"/>
      <c r="AK45" s="115" t="s">
        <v>48</v>
      </c>
      <c r="AL45" s="116"/>
      <c r="AM45" s="67">
        <f>AM43/AM41</f>
        <v>0.25806451612903225</v>
      </c>
      <c r="AO45" s="49">
        <v>45488</v>
      </c>
      <c r="AP45" s="50" t="s">
        <v>49</v>
      </c>
      <c r="AQ45" s="50" t="s">
        <v>50</v>
      </c>
    </row>
    <row r="46" spans="1:43" ht="20.100000000000001" hidden="1" customHeight="1">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47"/>
      <c r="AI46" s="47"/>
      <c r="AJ46" s="64"/>
      <c r="AK46" s="47"/>
      <c r="AL46" s="47"/>
      <c r="AM46" s="47"/>
      <c r="AO46" s="49">
        <v>45515</v>
      </c>
      <c r="AP46" s="50" t="s">
        <v>51</v>
      </c>
      <c r="AQ46" s="50" t="s">
        <v>60</v>
      </c>
    </row>
    <row r="47" spans="1:43" ht="20.100000000000001" hidden="1" customHeight="1">
      <c r="A47" s="44" t="s">
        <v>31</v>
      </c>
      <c r="B47" s="45">
        <f>DATE(AK47,AL47,1)</f>
        <v>45505</v>
      </c>
      <c r="C47" s="46">
        <f>B47+1</f>
        <v>45506</v>
      </c>
      <c r="D47" s="46">
        <f t="shared" ref="D47:AF47" si="2">C47+1</f>
        <v>45507</v>
      </c>
      <c r="E47" s="46">
        <f t="shared" si="2"/>
        <v>45508</v>
      </c>
      <c r="F47" s="46">
        <f t="shared" si="2"/>
        <v>45509</v>
      </c>
      <c r="G47" s="46">
        <f t="shared" si="2"/>
        <v>45510</v>
      </c>
      <c r="H47" s="46">
        <f t="shared" si="2"/>
        <v>45511</v>
      </c>
      <c r="I47" s="46">
        <f t="shared" si="2"/>
        <v>45512</v>
      </c>
      <c r="J47" s="46">
        <f t="shared" si="2"/>
        <v>45513</v>
      </c>
      <c r="K47" s="46">
        <f t="shared" si="2"/>
        <v>45514</v>
      </c>
      <c r="L47" s="46">
        <f t="shared" si="2"/>
        <v>45515</v>
      </c>
      <c r="M47" s="46">
        <f t="shared" si="2"/>
        <v>45516</v>
      </c>
      <c r="N47" s="46">
        <f t="shared" si="2"/>
        <v>45517</v>
      </c>
      <c r="O47" s="46">
        <f t="shared" si="2"/>
        <v>45518</v>
      </c>
      <c r="P47" s="46">
        <f t="shared" si="2"/>
        <v>45519</v>
      </c>
      <c r="Q47" s="46">
        <f t="shared" si="2"/>
        <v>45520</v>
      </c>
      <c r="R47" s="46">
        <f t="shared" si="2"/>
        <v>45521</v>
      </c>
      <c r="S47" s="46">
        <f t="shared" si="2"/>
        <v>45522</v>
      </c>
      <c r="T47" s="46">
        <f t="shared" si="2"/>
        <v>45523</v>
      </c>
      <c r="U47" s="46">
        <f t="shared" si="2"/>
        <v>45524</v>
      </c>
      <c r="V47" s="46">
        <f t="shared" si="2"/>
        <v>45525</v>
      </c>
      <c r="W47" s="46">
        <f t="shared" si="2"/>
        <v>45526</v>
      </c>
      <c r="X47" s="46">
        <f t="shared" si="2"/>
        <v>45527</v>
      </c>
      <c r="Y47" s="46">
        <f t="shared" si="2"/>
        <v>45528</v>
      </c>
      <c r="Z47" s="46">
        <f t="shared" si="2"/>
        <v>45529</v>
      </c>
      <c r="AA47" s="46">
        <f t="shared" si="2"/>
        <v>45530</v>
      </c>
      <c r="AB47" s="46">
        <f t="shared" si="2"/>
        <v>45531</v>
      </c>
      <c r="AC47" s="46">
        <f t="shared" si="2"/>
        <v>45532</v>
      </c>
      <c r="AD47" s="46">
        <f t="shared" si="2"/>
        <v>45533</v>
      </c>
      <c r="AE47" s="46">
        <f t="shared" si="2"/>
        <v>45534</v>
      </c>
      <c r="AF47" s="65">
        <f t="shared" si="2"/>
        <v>45535</v>
      </c>
      <c r="AG47" s="64"/>
      <c r="AH47" s="117" t="s">
        <v>32</v>
      </c>
      <c r="AI47" s="117" t="s">
        <v>33</v>
      </c>
      <c r="AJ47" s="47"/>
      <c r="AK47" s="120">
        <v>2024</v>
      </c>
      <c r="AL47" s="122">
        <v>8</v>
      </c>
      <c r="AM47" s="123"/>
      <c r="AO47" s="49">
        <v>45516</v>
      </c>
      <c r="AP47" s="50" t="s">
        <v>61</v>
      </c>
      <c r="AQ47" s="50" t="s">
        <v>50</v>
      </c>
    </row>
    <row r="48" spans="1:43" ht="20.100000000000001" hidden="1" customHeight="1">
      <c r="A48" s="51" t="s">
        <v>36</v>
      </c>
      <c r="B48" s="52" t="str">
        <f t="shared" ref="B48:AE48" si="3">TEXT(WEEKDAY(B47),"aaa")</f>
        <v>木</v>
      </c>
      <c r="C48" s="53" t="str">
        <f t="shared" si="3"/>
        <v>金</v>
      </c>
      <c r="D48" s="53" t="str">
        <f t="shared" si="3"/>
        <v>土</v>
      </c>
      <c r="E48" s="53" t="str">
        <f t="shared" si="3"/>
        <v>日</v>
      </c>
      <c r="F48" s="53" t="str">
        <f t="shared" si="3"/>
        <v>月</v>
      </c>
      <c r="G48" s="53" t="str">
        <f t="shared" si="3"/>
        <v>火</v>
      </c>
      <c r="H48" s="53" t="str">
        <f t="shared" si="3"/>
        <v>水</v>
      </c>
      <c r="I48" s="53" t="str">
        <f t="shared" si="3"/>
        <v>木</v>
      </c>
      <c r="J48" s="53" t="str">
        <f t="shared" si="3"/>
        <v>金</v>
      </c>
      <c r="K48" s="53" t="str">
        <f t="shared" si="3"/>
        <v>土</v>
      </c>
      <c r="L48" s="53" t="str">
        <f t="shared" si="3"/>
        <v>日</v>
      </c>
      <c r="M48" s="53" t="str">
        <f t="shared" si="3"/>
        <v>月</v>
      </c>
      <c r="N48" s="53" t="str">
        <f t="shared" si="3"/>
        <v>火</v>
      </c>
      <c r="O48" s="53" t="str">
        <f t="shared" si="3"/>
        <v>水</v>
      </c>
      <c r="P48" s="53" t="str">
        <f t="shared" si="3"/>
        <v>木</v>
      </c>
      <c r="Q48" s="53" t="str">
        <f t="shared" si="3"/>
        <v>金</v>
      </c>
      <c r="R48" s="53" t="str">
        <f t="shared" si="3"/>
        <v>土</v>
      </c>
      <c r="S48" s="53" t="str">
        <f t="shared" si="3"/>
        <v>日</v>
      </c>
      <c r="T48" s="53" t="str">
        <f t="shared" si="3"/>
        <v>月</v>
      </c>
      <c r="U48" s="53" t="str">
        <f t="shared" si="3"/>
        <v>火</v>
      </c>
      <c r="V48" s="53" t="str">
        <f t="shared" si="3"/>
        <v>水</v>
      </c>
      <c r="W48" s="53" t="str">
        <f t="shared" si="3"/>
        <v>木</v>
      </c>
      <c r="X48" s="53" t="str">
        <f t="shared" si="3"/>
        <v>金</v>
      </c>
      <c r="Y48" s="53" t="str">
        <f t="shared" si="3"/>
        <v>土</v>
      </c>
      <c r="Z48" s="53" t="str">
        <f t="shared" si="3"/>
        <v>日</v>
      </c>
      <c r="AA48" s="53" t="str">
        <f t="shared" si="3"/>
        <v>月</v>
      </c>
      <c r="AB48" s="53" t="str">
        <f t="shared" si="3"/>
        <v>火</v>
      </c>
      <c r="AC48" s="53" t="str">
        <f t="shared" si="3"/>
        <v>水</v>
      </c>
      <c r="AD48" s="53" t="str">
        <f t="shared" si="3"/>
        <v>木</v>
      </c>
      <c r="AE48" s="53" t="str">
        <f t="shared" si="3"/>
        <v>金</v>
      </c>
      <c r="AF48" s="54" t="str">
        <f>TEXT(WEEKDAY(AF47),"aaa")</f>
        <v>土</v>
      </c>
      <c r="AG48" s="47"/>
      <c r="AH48" s="118"/>
      <c r="AI48" s="118"/>
      <c r="AJ48" s="47"/>
      <c r="AK48" s="121"/>
      <c r="AL48" s="124"/>
      <c r="AM48" s="125"/>
      <c r="AO48" s="49">
        <v>45551</v>
      </c>
      <c r="AP48" s="50" t="s">
        <v>52</v>
      </c>
      <c r="AQ48" s="50" t="s">
        <v>50</v>
      </c>
    </row>
    <row r="49" spans="1:43" ht="27.95" hidden="1" customHeight="1">
      <c r="A49" s="126" t="s">
        <v>39</v>
      </c>
      <c r="B49" s="138"/>
      <c r="C49" s="132"/>
      <c r="D49" s="132"/>
      <c r="E49" s="132"/>
      <c r="F49" s="132"/>
      <c r="G49" s="132"/>
      <c r="H49" s="132"/>
      <c r="I49" s="132"/>
      <c r="J49" s="132"/>
      <c r="K49" s="132"/>
      <c r="L49" s="132"/>
      <c r="M49" s="132"/>
      <c r="N49" s="132" t="s">
        <v>74</v>
      </c>
      <c r="O49" s="132" t="s">
        <v>75</v>
      </c>
      <c r="P49" s="132" t="s">
        <v>75</v>
      </c>
      <c r="Q49" s="132"/>
      <c r="R49" s="132"/>
      <c r="S49" s="132"/>
      <c r="T49" s="132"/>
      <c r="U49" s="132"/>
      <c r="V49" s="132"/>
      <c r="W49" s="132"/>
      <c r="X49" s="132"/>
      <c r="Y49" s="132"/>
      <c r="Z49" s="132"/>
      <c r="AA49" s="132"/>
      <c r="AB49" s="132"/>
      <c r="AC49" s="132"/>
      <c r="AD49" s="132"/>
      <c r="AE49" s="132"/>
      <c r="AF49" s="135"/>
      <c r="AG49" s="47"/>
      <c r="AH49" s="118"/>
      <c r="AI49" s="118"/>
      <c r="AJ49" s="47"/>
      <c r="AK49" s="111" t="s">
        <v>40</v>
      </c>
      <c r="AL49" s="112"/>
      <c r="AM49" s="75">
        <f>COUNTA(B47:M47,Q47:AF47)</f>
        <v>28</v>
      </c>
      <c r="AO49" s="49">
        <v>45557</v>
      </c>
      <c r="AP49" s="50" t="s">
        <v>53</v>
      </c>
      <c r="AQ49" s="50" t="s">
        <v>60</v>
      </c>
    </row>
    <row r="50" spans="1:43" ht="27.95" hidden="1" customHeight="1">
      <c r="A50" s="127"/>
      <c r="B50" s="139"/>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6"/>
      <c r="AG50" s="47"/>
      <c r="AH50" s="118"/>
      <c r="AI50" s="118"/>
      <c r="AJ50" s="47"/>
      <c r="AK50" s="113" t="s">
        <v>43</v>
      </c>
      <c r="AL50" s="114"/>
      <c r="AM50" s="68">
        <f>COUNTA(B52:AF52)</f>
        <v>10</v>
      </c>
      <c r="AO50" s="49"/>
      <c r="AP50" s="50"/>
      <c r="AQ50" s="50"/>
    </row>
    <row r="51" spans="1:43" ht="27.95" hidden="1" customHeight="1">
      <c r="A51" s="128"/>
      <c r="B51" s="140"/>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7"/>
      <c r="AG51" s="47"/>
      <c r="AH51" s="119"/>
      <c r="AI51" s="119"/>
      <c r="AJ51" s="47"/>
      <c r="AK51" s="113" t="s">
        <v>44</v>
      </c>
      <c r="AL51" s="114"/>
      <c r="AM51" s="68">
        <f>COUNTA(B53:AF53)</f>
        <v>10</v>
      </c>
      <c r="AO51" s="49"/>
      <c r="AP51" s="50"/>
      <c r="AQ51" s="50"/>
    </row>
    <row r="52" spans="1:43" ht="27.95" hidden="1" customHeight="1">
      <c r="A52" s="66" t="s">
        <v>9</v>
      </c>
      <c r="B52" s="57"/>
      <c r="C52" s="57"/>
      <c r="D52" s="57" t="s">
        <v>79</v>
      </c>
      <c r="E52" s="57" t="s">
        <v>79</v>
      </c>
      <c r="F52" s="57"/>
      <c r="G52" s="57"/>
      <c r="H52" s="57"/>
      <c r="I52" s="57"/>
      <c r="J52" s="57"/>
      <c r="K52" s="57" t="s">
        <v>79</v>
      </c>
      <c r="L52" s="57" t="s">
        <v>79</v>
      </c>
      <c r="M52" s="57" t="s">
        <v>79</v>
      </c>
      <c r="N52" s="87"/>
      <c r="O52" s="88"/>
      <c r="P52" s="88"/>
      <c r="Q52" s="57"/>
      <c r="R52" s="57" t="s">
        <v>79</v>
      </c>
      <c r="S52" s="57" t="s">
        <v>79</v>
      </c>
      <c r="T52" s="57"/>
      <c r="U52" s="57"/>
      <c r="V52" s="57"/>
      <c r="W52" s="57"/>
      <c r="X52" s="57"/>
      <c r="Y52" s="57" t="s">
        <v>79</v>
      </c>
      <c r="Z52" s="57" t="s">
        <v>79</v>
      </c>
      <c r="AA52" s="57"/>
      <c r="AB52" s="57"/>
      <c r="AC52" s="57"/>
      <c r="AD52" s="57"/>
      <c r="AE52" s="57"/>
      <c r="AF52" s="85" t="s">
        <v>79</v>
      </c>
      <c r="AG52" s="47"/>
      <c r="AH52" s="58">
        <f>COUNTIF(B52:AF52,"○")</f>
        <v>10</v>
      </c>
      <c r="AI52" s="58">
        <f>AI44+AH52</f>
        <v>18</v>
      </c>
      <c r="AJ52" s="47"/>
      <c r="AK52" s="113" t="s">
        <v>45</v>
      </c>
      <c r="AL52" s="114"/>
      <c r="AM52" s="69">
        <f>AM50/AM49</f>
        <v>0.35714285714285715</v>
      </c>
      <c r="AO52" s="49">
        <v>45558</v>
      </c>
      <c r="AP52" s="50" t="s">
        <v>61</v>
      </c>
      <c r="AQ52" s="50" t="s">
        <v>50</v>
      </c>
    </row>
    <row r="53" spans="1:43" ht="27.95" hidden="1" customHeight="1">
      <c r="A53" s="60" t="s">
        <v>10</v>
      </c>
      <c r="B53" s="61"/>
      <c r="C53" s="61"/>
      <c r="D53" s="61" t="s">
        <v>80</v>
      </c>
      <c r="E53" s="61" t="s">
        <v>80</v>
      </c>
      <c r="F53" s="61"/>
      <c r="G53" s="61"/>
      <c r="H53" s="61"/>
      <c r="I53" s="61"/>
      <c r="J53" s="61"/>
      <c r="K53" s="61" t="s">
        <v>80</v>
      </c>
      <c r="L53" s="61" t="s">
        <v>80</v>
      </c>
      <c r="M53" s="61" t="s">
        <v>80</v>
      </c>
      <c r="N53" s="89"/>
      <c r="O53" s="90"/>
      <c r="P53" s="90"/>
      <c r="Q53" s="61"/>
      <c r="R53" s="61" t="s">
        <v>80</v>
      </c>
      <c r="S53" s="61" t="s">
        <v>80</v>
      </c>
      <c r="T53" s="61"/>
      <c r="U53" s="61"/>
      <c r="V53" s="61"/>
      <c r="W53" s="61"/>
      <c r="X53" s="61"/>
      <c r="Y53" s="61" t="s">
        <v>80</v>
      </c>
      <c r="Z53" s="61" t="s">
        <v>80</v>
      </c>
      <c r="AA53" s="61"/>
      <c r="AB53" s="61"/>
      <c r="AC53" s="61"/>
      <c r="AD53" s="61"/>
      <c r="AE53" s="61"/>
      <c r="AF53" s="62" t="s">
        <v>80</v>
      </c>
      <c r="AG53" s="47"/>
      <c r="AH53" s="58">
        <f>COUNTIF(B53:AF53,"●")</f>
        <v>10</v>
      </c>
      <c r="AI53" s="58">
        <f>AI45+AH53</f>
        <v>18</v>
      </c>
      <c r="AJ53" s="70"/>
      <c r="AK53" s="115" t="s">
        <v>48</v>
      </c>
      <c r="AL53" s="116"/>
      <c r="AM53" s="67">
        <f>AM51/AM49</f>
        <v>0.35714285714285715</v>
      </c>
      <c r="AO53" s="49">
        <v>45579</v>
      </c>
      <c r="AP53" s="50" t="s">
        <v>54</v>
      </c>
      <c r="AQ53" s="50" t="s">
        <v>50</v>
      </c>
    </row>
    <row r="54" spans="1:43" ht="20.100000000000001" hidden="1" customHeight="1">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47"/>
      <c r="AI54" s="47"/>
      <c r="AJ54" s="64"/>
      <c r="AK54" s="47"/>
      <c r="AL54" s="47"/>
      <c r="AM54" s="47"/>
      <c r="AO54" s="49">
        <v>45599</v>
      </c>
      <c r="AP54" s="50" t="s">
        <v>55</v>
      </c>
      <c r="AQ54" s="50" t="s">
        <v>60</v>
      </c>
    </row>
    <row r="55" spans="1:43" ht="20.100000000000001" hidden="1" customHeight="1">
      <c r="A55" s="44" t="s">
        <v>31</v>
      </c>
      <c r="B55" s="45">
        <f>DATE(AK55,AL55,1)</f>
        <v>45536</v>
      </c>
      <c r="C55" s="46">
        <f>B55+1</f>
        <v>45537</v>
      </c>
      <c r="D55" s="46">
        <f t="shared" ref="D55:AE55" si="4">C55+1</f>
        <v>45538</v>
      </c>
      <c r="E55" s="46">
        <f t="shared" si="4"/>
        <v>45539</v>
      </c>
      <c r="F55" s="46">
        <f t="shared" si="4"/>
        <v>45540</v>
      </c>
      <c r="G55" s="46">
        <f t="shared" si="4"/>
        <v>45541</v>
      </c>
      <c r="H55" s="46">
        <f t="shared" si="4"/>
        <v>45542</v>
      </c>
      <c r="I55" s="46">
        <f t="shared" si="4"/>
        <v>45543</v>
      </c>
      <c r="J55" s="46">
        <f t="shared" si="4"/>
        <v>45544</v>
      </c>
      <c r="K55" s="46">
        <f t="shared" si="4"/>
        <v>45545</v>
      </c>
      <c r="L55" s="46">
        <f t="shared" si="4"/>
        <v>45546</v>
      </c>
      <c r="M55" s="46">
        <f t="shared" si="4"/>
        <v>45547</v>
      </c>
      <c r="N55" s="46">
        <f t="shared" si="4"/>
        <v>45548</v>
      </c>
      <c r="O55" s="46">
        <f t="shared" si="4"/>
        <v>45549</v>
      </c>
      <c r="P55" s="46">
        <f t="shared" si="4"/>
        <v>45550</v>
      </c>
      <c r="Q55" s="46">
        <f t="shared" si="4"/>
        <v>45551</v>
      </c>
      <c r="R55" s="46">
        <f t="shared" si="4"/>
        <v>45552</v>
      </c>
      <c r="S55" s="46">
        <f t="shared" si="4"/>
        <v>45553</v>
      </c>
      <c r="T55" s="46">
        <f t="shared" si="4"/>
        <v>45554</v>
      </c>
      <c r="U55" s="46">
        <f t="shared" si="4"/>
        <v>45555</v>
      </c>
      <c r="V55" s="46">
        <f t="shared" si="4"/>
        <v>45556</v>
      </c>
      <c r="W55" s="46">
        <f t="shared" si="4"/>
        <v>45557</v>
      </c>
      <c r="X55" s="46">
        <f t="shared" si="4"/>
        <v>45558</v>
      </c>
      <c r="Y55" s="46">
        <f t="shared" si="4"/>
        <v>45559</v>
      </c>
      <c r="Z55" s="46">
        <f t="shared" si="4"/>
        <v>45560</v>
      </c>
      <c r="AA55" s="46">
        <f t="shared" si="4"/>
        <v>45561</v>
      </c>
      <c r="AB55" s="46">
        <f t="shared" si="4"/>
        <v>45562</v>
      </c>
      <c r="AC55" s="46">
        <f t="shared" si="4"/>
        <v>45563</v>
      </c>
      <c r="AD55" s="46">
        <f t="shared" si="4"/>
        <v>45564</v>
      </c>
      <c r="AE55" s="46">
        <f t="shared" si="4"/>
        <v>45565</v>
      </c>
      <c r="AF55" s="86"/>
      <c r="AG55" s="64"/>
      <c r="AH55" s="117" t="s">
        <v>32</v>
      </c>
      <c r="AI55" s="117" t="s">
        <v>33</v>
      </c>
      <c r="AJ55" s="47"/>
      <c r="AK55" s="120">
        <v>2024</v>
      </c>
      <c r="AL55" s="122">
        <v>9</v>
      </c>
      <c r="AM55" s="123"/>
      <c r="AO55" s="49">
        <v>45600</v>
      </c>
      <c r="AP55" s="50" t="s">
        <v>61</v>
      </c>
      <c r="AQ55" s="50" t="s">
        <v>50</v>
      </c>
    </row>
    <row r="56" spans="1:43" ht="20.100000000000001" hidden="1" customHeight="1">
      <c r="A56" s="51" t="s">
        <v>36</v>
      </c>
      <c r="B56" s="52" t="str">
        <f t="shared" ref="B56:AE56" si="5">TEXT(WEEKDAY(B55),"aaa")</f>
        <v>日</v>
      </c>
      <c r="C56" s="53" t="str">
        <f t="shared" si="5"/>
        <v>月</v>
      </c>
      <c r="D56" s="53" t="str">
        <f t="shared" si="5"/>
        <v>火</v>
      </c>
      <c r="E56" s="53" t="str">
        <f t="shared" si="5"/>
        <v>水</v>
      </c>
      <c r="F56" s="53" t="str">
        <f t="shared" si="5"/>
        <v>木</v>
      </c>
      <c r="G56" s="53" t="str">
        <f t="shared" si="5"/>
        <v>金</v>
      </c>
      <c r="H56" s="53" t="str">
        <f t="shared" si="5"/>
        <v>土</v>
      </c>
      <c r="I56" s="53" t="str">
        <f t="shared" si="5"/>
        <v>日</v>
      </c>
      <c r="J56" s="53" t="str">
        <f t="shared" si="5"/>
        <v>月</v>
      </c>
      <c r="K56" s="53" t="str">
        <f t="shared" si="5"/>
        <v>火</v>
      </c>
      <c r="L56" s="53" t="str">
        <f t="shared" si="5"/>
        <v>水</v>
      </c>
      <c r="M56" s="53" t="str">
        <f t="shared" si="5"/>
        <v>木</v>
      </c>
      <c r="N56" s="53" t="str">
        <f t="shared" si="5"/>
        <v>金</v>
      </c>
      <c r="O56" s="53" t="str">
        <f t="shared" si="5"/>
        <v>土</v>
      </c>
      <c r="P56" s="53" t="str">
        <f t="shared" si="5"/>
        <v>日</v>
      </c>
      <c r="Q56" s="53" t="str">
        <f t="shared" si="5"/>
        <v>月</v>
      </c>
      <c r="R56" s="53" t="str">
        <f t="shared" si="5"/>
        <v>火</v>
      </c>
      <c r="S56" s="53" t="str">
        <f t="shared" si="5"/>
        <v>水</v>
      </c>
      <c r="T56" s="53" t="str">
        <f t="shared" si="5"/>
        <v>木</v>
      </c>
      <c r="U56" s="53" t="str">
        <f t="shared" si="5"/>
        <v>金</v>
      </c>
      <c r="V56" s="53" t="str">
        <f t="shared" si="5"/>
        <v>土</v>
      </c>
      <c r="W56" s="53" t="str">
        <f t="shared" si="5"/>
        <v>日</v>
      </c>
      <c r="X56" s="53" t="str">
        <f t="shared" si="5"/>
        <v>月</v>
      </c>
      <c r="Y56" s="53" t="str">
        <f t="shared" si="5"/>
        <v>火</v>
      </c>
      <c r="Z56" s="53" t="str">
        <f t="shared" si="5"/>
        <v>水</v>
      </c>
      <c r="AA56" s="53" t="str">
        <f t="shared" si="5"/>
        <v>木</v>
      </c>
      <c r="AB56" s="53" t="str">
        <f t="shared" si="5"/>
        <v>金</v>
      </c>
      <c r="AC56" s="53" t="str">
        <f t="shared" si="5"/>
        <v>土</v>
      </c>
      <c r="AD56" s="53" t="str">
        <f t="shared" si="5"/>
        <v>日</v>
      </c>
      <c r="AE56" s="53" t="str">
        <f t="shared" si="5"/>
        <v>月</v>
      </c>
      <c r="AF56" s="85"/>
      <c r="AG56" s="47"/>
      <c r="AH56" s="118"/>
      <c r="AI56" s="118"/>
      <c r="AJ56" s="47"/>
      <c r="AK56" s="121"/>
      <c r="AL56" s="124"/>
      <c r="AM56" s="125"/>
      <c r="AO56" s="49">
        <v>45619</v>
      </c>
      <c r="AP56" s="50" t="s">
        <v>56</v>
      </c>
      <c r="AQ56" s="50" t="s">
        <v>35</v>
      </c>
    </row>
    <row r="57" spans="1:43" ht="27.95" hidden="1" customHeight="1">
      <c r="A57" s="126" t="s">
        <v>39</v>
      </c>
      <c r="B57" s="138"/>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5"/>
      <c r="AG57" s="47"/>
      <c r="AH57" s="118"/>
      <c r="AI57" s="118"/>
      <c r="AJ57" s="47"/>
      <c r="AK57" s="111" t="s">
        <v>40</v>
      </c>
      <c r="AL57" s="112"/>
      <c r="AM57" s="75">
        <f>COUNTA(B55:AF55)</f>
        <v>30</v>
      </c>
      <c r="AO57" s="49">
        <v>45656</v>
      </c>
      <c r="AP57" s="50" t="s">
        <v>68</v>
      </c>
      <c r="AQ57" s="50" t="s">
        <v>70</v>
      </c>
    </row>
    <row r="58" spans="1:43" ht="27.95" hidden="1" customHeight="1">
      <c r="A58" s="127"/>
      <c r="B58" s="139"/>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6"/>
      <c r="AG58" s="47"/>
      <c r="AH58" s="118"/>
      <c r="AI58" s="118"/>
      <c r="AJ58" s="47"/>
      <c r="AK58" s="113" t="s">
        <v>43</v>
      </c>
      <c r="AL58" s="114"/>
      <c r="AM58" s="68">
        <f>COUNTA(B60:AF60)</f>
        <v>9</v>
      </c>
      <c r="AO58" s="49">
        <v>45657</v>
      </c>
      <c r="AP58" s="50" t="s">
        <v>69</v>
      </c>
      <c r="AQ58" s="50" t="s">
        <v>71</v>
      </c>
    </row>
    <row r="59" spans="1:43" ht="27.95" hidden="1" customHeight="1">
      <c r="A59" s="128"/>
      <c r="B59" s="140"/>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7"/>
      <c r="AG59" s="47"/>
      <c r="AH59" s="119"/>
      <c r="AI59" s="119"/>
      <c r="AJ59" s="47"/>
      <c r="AK59" s="113" t="s">
        <v>44</v>
      </c>
      <c r="AL59" s="114"/>
      <c r="AM59" s="68">
        <f>COUNTA(B61:AF61)</f>
        <v>10</v>
      </c>
      <c r="AO59" s="49">
        <v>45658</v>
      </c>
      <c r="AP59" s="50" t="s">
        <v>57</v>
      </c>
      <c r="AQ59" s="50" t="s">
        <v>38</v>
      </c>
    </row>
    <row r="60" spans="1:43" ht="27.95" hidden="1" customHeight="1">
      <c r="A60" s="66" t="s">
        <v>9</v>
      </c>
      <c r="B60" s="57" t="s">
        <v>79</v>
      </c>
      <c r="C60" s="57"/>
      <c r="D60" s="57"/>
      <c r="E60" s="57"/>
      <c r="F60" s="57"/>
      <c r="G60" s="57"/>
      <c r="H60" s="57" t="s">
        <v>79</v>
      </c>
      <c r="I60" s="57" t="s">
        <v>79</v>
      </c>
      <c r="J60" s="57"/>
      <c r="K60" s="57"/>
      <c r="L60" s="57"/>
      <c r="M60" s="57"/>
      <c r="N60" s="57"/>
      <c r="O60" s="57" t="s">
        <v>79</v>
      </c>
      <c r="P60" s="57" t="s">
        <v>79</v>
      </c>
      <c r="Q60" s="57"/>
      <c r="R60" s="57"/>
      <c r="S60" s="57"/>
      <c r="T60" s="57"/>
      <c r="U60" s="57"/>
      <c r="V60" s="57" t="s">
        <v>79</v>
      </c>
      <c r="W60" s="57" t="s">
        <v>79</v>
      </c>
      <c r="X60" s="57"/>
      <c r="Y60" s="57"/>
      <c r="Z60" s="57"/>
      <c r="AA60" s="57"/>
      <c r="AB60" s="57"/>
      <c r="AC60" s="57" t="s">
        <v>79</v>
      </c>
      <c r="AD60" s="57" t="s">
        <v>79</v>
      </c>
      <c r="AE60" s="57"/>
      <c r="AF60" s="74"/>
      <c r="AG60" s="47"/>
      <c r="AH60" s="58">
        <f>COUNTIF(B60:AF60,"○")</f>
        <v>9</v>
      </c>
      <c r="AI60" s="58">
        <f>AI52+AH60</f>
        <v>27</v>
      </c>
      <c r="AJ60" s="47"/>
      <c r="AK60" s="113" t="s">
        <v>45</v>
      </c>
      <c r="AL60" s="114"/>
      <c r="AM60" s="69">
        <f>AM58/AM57</f>
        <v>0.3</v>
      </c>
      <c r="AO60" s="49">
        <v>45670</v>
      </c>
      <c r="AP60" s="50" t="s">
        <v>58</v>
      </c>
      <c r="AQ60" s="50" t="s">
        <v>50</v>
      </c>
    </row>
    <row r="61" spans="1:43" ht="27.95" hidden="1" customHeight="1">
      <c r="A61" s="60" t="s">
        <v>10</v>
      </c>
      <c r="B61" s="61" t="s">
        <v>80</v>
      </c>
      <c r="C61" s="61"/>
      <c r="D61" s="61"/>
      <c r="E61" s="61"/>
      <c r="F61" s="61"/>
      <c r="G61" s="61"/>
      <c r="H61" s="61" t="s">
        <v>80</v>
      </c>
      <c r="I61" s="61" t="s">
        <v>80</v>
      </c>
      <c r="J61" s="61"/>
      <c r="K61" s="61"/>
      <c r="L61" s="61"/>
      <c r="M61" s="61"/>
      <c r="N61" s="61"/>
      <c r="O61" s="61" t="s">
        <v>80</v>
      </c>
      <c r="P61" s="61" t="s">
        <v>80</v>
      </c>
      <c r="Q61" s="61"/>
      <c r="R61" s="61"/>
      <c r="S61" s="61"/>
      <c r="T61" s="61"/>
      <c r="U61" s="61"/>
      <c r="V61" s="61" t="s">
        <v>80</v>
      </c>
      <c r="W61" s="61" t="s">
        <v>80</v>
      </c>
      <c r="X61" s="61" t="s">
        <v>80</v>
      </c>
      <c r="Y61" s="61"/>
      <c r="Z61" s="61"/>
      <c r="AA61" s="61"/>
      <c r="AB61" s="61"/>
      <c r="AC61" s="61" t="s">
        <v>80</v>
      </c>
      <c r="AD61" s="61" t="s">
        <v>80</v>
      </c>
      <c r="AE61" s="61"/>
      <c r="AF61" s="62"/>
      <c r="AG61" s="47"/>
      <c r="AH61" s="58">
        <f>COUNTIF(B61:AF61,"●")</f>
        <v>10</v>
      </c>
      <c r="AI61" s="58">
        <f>AI53+AH61</f>
        <v>28</v>
      </c>
      <c r="AJ61" s="70"/>
      <c r="AK61" s="103" t="s">
        <v>48</v>
      </c>
      <c r="AL61" s="104"/>
      <c r="AM61" s="63">
        <f>AM59/AM57</f>
        <v>0.33333333333333331</v>
      </c>
      <c r="AO61" s="49">
        <v>45699</v>
      </c>
      <c r="AP61" s="50" t="s">
        <v>59</v>
      </c>
      <c r="AQ61" s="50" t="s">
        <v>64</v>
      </c>
    </row>
    <row r="62" spans="1:43" ht="20.100000000000001" hidden="1" customHeight="1">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47"/>
      <c r="AI62" s="47"/>
      <c r="AJ62" s="64"/>
      <c r="AK62" s="47"/>
      <c r="AL62" s="47"/>
      <c r="AM62" s="47"/>
      <c r="AO62" s="49">
        <v>45711</v>
      </c>
      <c r="AP62" s="50" t="s">
        <v>62</v>
      </c>
      <c r="AQ62" s="50" t="s">
        <v>60</v>
      </c>
    </row>
    <row r="63" spans="1:43" ht="20.100000000000001" hidden="1" customHeight="1">
      <c r="A63" s="44" t="s">
        <v>31</v>
      </c>
      <c r="B63" s="45">
        <f>DATE(AK63,AL63,1)</f>
        <v>45566</v>
      </c>
      <c r="C63" s="46">
        <f>B63+1</f>
        <v>45567</v>
      </c>
      <c r="D63" s="46">
        <f t="shared" ref="D63:AF63" si="6">C63+1</f>
        <v>45568</v>
      </c>
      <c r="E63" s="46">
        <f t="shared" si="6"/>
        <v>45569</v>
      </c>
      <c r="F63" s="46">
        <f t="shared" si="6"/>
        <v>45570</v>
      </c>
      <c r="G63" s="46">
        <f t="shared" si="6"/>
        <v>45571</v>
      </c>
      <c r="H63" s="46">
        <f t="shared" si="6"/>
        <v>45572</v>
      </c>
      <c r="I63" s="46">
        <f t="shared" si="6"/>
        <v>45573</v>
      </c>
      <c r="J63" s="46">
        <f t="shared" si="6"/>
        <v>45574</v>
      </c>
      <c r="K63" s="46">
        <f t="shared" si="6"/>
        <v>45575</v>
      </c>
      <c r="L63" s="46">
        <f t="shared" si="6"/>
        <v>45576</v>
      </c>
      <c r="M63" s="46">
        <f t="shared" si="6"/>
        <v>45577</v>
      </c>
      <c r="N63" s="46">
        <f t="shared" si="6"/>
        <v>45578</v>
      </c>
      <c r="O63" s="46">
        <f t="shared" si="6"/>
        <v>45579</v>
      </c>
      <c r="P63" s="46">
        <f t="shared" si="6"/>
        <v>45580</v>
      </c>
      <c r="Q63" s="46">
        <f t="shared" si="6"/>
        <v>45581</v>
      </c>
      <c r="R63" s="46">
        <f t="shared" si="6"/>
        <v>45582</v>
      </c>
      <c r="S63" s="46">
        <f t="shared" si="6"/>
        <v>45583</v>
      </c>
      <c r="T63" s="46">
        <f t="shared" si="6"/>
        <v>45584</v>
      </c>
      <c r="U63" s="46">
        <f t="shared" si="6"/>
        <v>45585</v>
      </c>
      <c r="V63" s="46">
        <f t="shared" si="6"/>
        <v>45586</v>
      </c>
      <c r="W63" s="46">
        <f t="shared" si="6"/>
        <v>45587</v>
      </c>
      <c r="X63" s="46">
        <f t="shared" si="6"/>
        <v>45588</v>
      </c>
      <c r="Y63" s="46">
        <f t="shared" si="6"/>
        <v>45589</v>
      </c>
      <c r="Z63" s="46">
        <f t="shared" si="6"/>
        <v>45590</v>
      </c>
      <c r="AA63" s="46">
        <f t="shared" si="6"/>
        <v>45591</v>
      </c>
      <c r="AB63" s="46">
        <f t="shared" si="6"/>
        <v>45592</v>
      </c>
      <c r="AC63" s="46">
        <f t="shared" si="6"/>
        <v>45593</v>
      </c>
      <c r="AD63" s="46">
        <f t="shared" si="6"/>
        <v>45594</v>
      </c>
      <c r="AE63" s="46">
        <f t="shared" si="6"/>
        <v>45595</v>
      </c>
      <c r="AF63" s="65">
        <f t="shared" si="6"/>
        <v>45596</v>
      </c>
      <c r="AG63" s="64"/>
      <c r="AH63" s="117" t="s">
        <v>32</v>
      </c>
      <c r="AI63" s="117" t="s">
        <v>33</v>
      </c>
      <c r="AJ63" s="47"/>
      <c r="AK63" s="141">
        <v>2024</v>
      </c>
      <c r="AL63" s="122">
        <v>10</v>
      </c>
      <c r="AM63" s="123"/>
      <c r="AO63" s="49">
        <v>45712</v>
      </c>
      <c r="AP63" s="50" t="s">
        <v>61</v>
      </c>
      <c r="AQ63" s="50" t="s">
        <v>50</v>
      </c>
    </row>
    <row r="64" spans="1:43" ht="20.100000000000001" hidden="1" customHeight="1">
      <c r="A64" s="51" t="s">
        <v>36</v>
      </c>
      <c r="B64" s="52" t="str">
        <f t="shared" ref="B64:AF64" si="7">TEXT(WEEKDAY(B63),"aaa")</f>
        <v>火</v>
      </c>
      <c r="C64" s="53" t="str">
        <f t="shared" si="7"/>
        <v>水</v>
      </c>
      <c r="D64" s="53" t="str">
        <f t="shared" si="7"/>
        <v>木</v>
      </c>
      <c r="E64" s="53" t="str">
        <f t="shared" si="7"/>
        <v>金</v>
      </c>
      <c r="F64" s="53" t="str">
        <f t="shared" si="7"/>
        <v>土</v>
      </c>
      <c r="G64" s="53" t="str">
        <f t="shared" si="7"/>
        <v>日</v>
      </c>
      <c r="H64" s="53" t="str">
        <f t="shared" si="7"/>
        <v>月</v>
      </c>
      <c r="I64" s="53" t="str">
        <f t="shared" si="7"/>
        <v>火</v>
      </c>
      <c r="J64" s="53" t="str">
        <f t="shared" si="7"/>
        <v>水</v>
      </c>
      <c r="K64" s="53" t="str">
        <f t="shared" si="7"/>
        <v>木</v>
      </c>
      <c r="L64" s="53" t="str">
        <f t="shared" si="7"/>
        <v>金</v>
      </c>
      <c r="M64" s="53" t="str">
        <f t="shared" si="7"/>
        <v>土</v>
      </c>
      <c r="N64" s="53" t="str">
        <f t="shared" si="7"/>
        <v>日</v>
      </c>
      <c r="O64" s="53" t="str">
        <f t="shared" si="7"/>
        <v>月</v>
      </c>
      <c r="P64" s="53" t="str">
        <f t="shared" si="7"/>
        <v>火</v>
      </c>
      <c r="Q64" s="53" t="str">
        <f t="shared" si="7"/>
        <v>水</v>
      </c>
      <c r="R64" s="53" t="str">
        <f t="shared" si="7"/>
        <v>木</v>
      </c>
      <c r="S64" s="53" t="str">
        <f t="shared" si="7"/>
        <v>金</v>
      </c>
      <c r="T64" s="53" t="str">
        <f t="shared" si="7"/>
        <v>土</v>
      </c>
      <c r="U64" s="53" t="str">
        <f t="shared" si="7"/>
        <v>日</v>
      </c>
      <c r="V64" s="53" t="str">
        <f t="shared" si="7"/>
        <v>月</v>
      </c>
      <c r="W64" s="53" t="str">
        <f t="shared" si="7"/>
        <v>火</v>
      </c>
      <c r="X64" s="53" t="str">
        <f t="shared" si="7"/>
        <v>水</v>
      </c>
      <c r="Y64" s="53" t="str">
        <f t="shared" si="7"/>
        <v>木</v>
      </c>
      <c r="Z64" s="53" t="str">
        <f t="shared" si="7"/>
        <v>金</v>
      </c>
      <c r="AA64" s="53" t="str">
        <f t="shared" si="7"/>
        <v>土</v>
      </c>
      <c r="AB64" s="53" t="str">
        <f t="shared" si="7"/>
        <v>日</v>
      </c>
      <c r="AC64" s="53" t="str">
        <f t="shared" si="7"/>
        <v>月</v>
      </c>
      <c r="AD64" s="53" t="str">
        <f t="shared" si="7"/>
        <v>火</v>
      </c>
      <c r="AE64" s="53" t="str">
        <f t="shared" si="7"/>
        <v>水</v>
      </c>
      <c r="AF64" s="54" t="str">
        <f t="shared" si="7"/>
        <v>木</v>
      </c>
      <c r="AG64" s="47"/>
      <c r="AH64" s="118"/>
      <c r="AI64" s="118"/>
      <c r="AJ64" s="47"/>
      <c r="AK64" s="141"/>
      <c r="AL64" s="124"/>
      <c r="AM64" s="125"/>
      <c r="AO64" s="49">
        <v>45736</v>
      </c>
      <c r="AP64" s="50" t="s">
        <v>63</v>
      </c>
      <c r="AQ64" s="50" t="s">
        <v>42</v>
      </c>
    </row>
    <row r="65" spans="1:39" ht="27.95" hidden="1" customHeight="1">
      <c r="A65" s="126" t="s">
        <v>39</v>
      </c>
      <c r="B65" s="138"/>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5"/>
      <c r="AG65" s="47"/>
      <c r="AH65" s="118"/>
      <c r="AI65" s="118"/>
      <c r="AJ65" s="47"/>
      <c r="AK65" s="111" t="s">
        <v>40</v>
      </c>
      <c r="AL65" s="112"/>
      <c r="AM65" s="75">
        <f>COUNTA(B63:AF63)</f>
        <v>31</v>
      </c>
    </row>
    <row r="66" spans="1:39" ht="27.95" hidden="1" customHeight="1">
      <c r="A66" s="127"/>
      <c r="B66" s="139"/>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6"/>
      <c r="AG66" s="47"/>
      <c r="AH66" s="118"/>
      <c r="AI66" s="118"/>
      <c r="AJ66" s="47"/>
      <c r="AK66" s="113" t="s">
        <v>43</v>
      </c>
      <c r="AL66" s="114"/>
      <c r="AM66" s="68">
        <f>COUNTA(B68:AF68)</f>
        <v>9</v>
      </c>
    </row>
    <row r="67" spans="1:39" ht="27.95" hidden="1" customHeight="1">
      <c r="A67" s="128"/>
      <c r="B67" s="140"/>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7"/>
      <c r="AG67" s="47"/>
      <c r="AH67" s="119"/>
      <c r="AI67" s="119"/>
      <c r="AJ67" s="47"/>
      <c r="AK67" s="113" t="s">
        <v>44</v>
      </c>
      <c r="AL67" s="114"/>
      <c r="AM67" s="68">
        <f>COUNTA(B69:AF69)</f>
        <v>8</v>
      </c>
    </row>
    <row r="68" spans="1:39" ht="27.95" hidden="1" customHeight="1">
      <c r="A68" s="66" t="s">
        <v>9</v>
      </c>
      <c r="B68" s="57"/>
      <c r="C68" s="57"/>
      <c r="D68" s="57"/>
      <c r="E68" s="57"/>
      <c r="F68" s="57" t="s">
        <v>79</v>
      </c>
      <c r="G68" s="57" t="s">
        <v>79</v>
      </c>
      <c r="H68" s="57"/>
      <c r="I68" s="57"/>
      <c r="J68" s="57"/>
      <c r="K68" s="57"/>
      <c r="L68" s="57"/>
      <c r="M68" s="57" t="s">
        <v>79</v>
      </c>
      <c r="N68" s="57" t="s">
        <v>79</v>
      </c>
      <c r="O68" s="57" t="s">
        <v>79</v>
      </c>
      <c r="P68" s="57"/>
      <c r="Q68" s="57"/>
      <c r="R68" s="57"/>
      <c r="S68" s="57"/>
      <c r="T68" s="57" t="s">
        <v>79</v>
      </c>
      <c r="U68" s="57" t="s">
        <v>79</v>
      </c>
      <c r="V68" s="57"/>
      <c r="W68" s="57"/>
      <c r="X68" s="57"/>
      <c r="Y68" s="57"/>
      <c r="Z68" s="57"/>
      <c r="AA68" s="57" t="s">
        <v>79</v>
      </c>
      <c r="AB68" s="57" t="s">
        <v>79</v>
      </c>
      <c r="AC68" s="57"/>
      <c r="AD68" s="57"/>
      <c r="AE68" s="57"/>
      <c r="AF68" s="74"/>
      <c r="AG68" s="47"/>
      <c r="AH68" s="58">
        <f>COUNTIF(B68:AF68,"○")</f>
        <v>9</v>
      </c>
      <c r="AI68" s="58">
        <f>AI60+AH68</f>
        <v>36</v>
      </c>
      <c r="AJ68" s="47"/>
      <c r="AK68" s="113" t="s">
        <v>45</v>
      </c>
      <c r="AL68" s="114"/>
      <c r="AM68" s="69">
        <f>AM66/AM65</f>
        <v>0.29032258064516131</v>
      </c>
    </row>
    <row r="69" spans="1:39" ht="27.95" hidden="1" customHeight="1">
      <c r="A69" s="60" t="s">
        <v>10</v>
      </c>
      <c r="B69" s="61"/>
      <c r="C69" s="61"/>
      <c r="D69" s="61"/>
      <c r="E69" s="61"/>
      <c r="F69" s="61" t="s">
        <v>80</v>
      </c>
      <c r="G69" s="61" t="s">
        <v>80</v>
      </c>
      <c r="H69" s="61"/>
      <c r="I69" s="61"/>
      <c r="J69" s="61"/>
      <c r="K69" s="61"/>
      <c r="L69" s="61"/>
      <c r="M69" s="61" t="s">
        <v>80</v>
      </c>
      <c r="N69" s="61" t="s">
        <v>80</v>
      </c>
      <c r="O69" s="61"/>
      <c r="P69" s="61"/>
      <c r="Q69" s="61"/>
      <c r="R69" s="61"/>
      <c r="S69" s="61"/>
      <c r="T69" s="61" t="s">
        <v>80</v>
      </c>
      <c r="U69" s="61" t="s">
        <v>80</v>
      </c>
      <c r="V69" s="61"/>
      <c r="W69" s="61"/>
      <c r="X69" s="61"/>
      <c r="Y69" s="61"/>
      <c r="Z69" s="61"/>
      <c r="AA69" s="61" t="s">
        <v>80</v>
      </c>
      <c r="AB69" s="61" t="s">
        <v>80</v>
      </c>
      <c r="AC69" s="61"/>
      <c r="AD69" s="61"/>
      <c r="AE69" s="61"/>
      <c r="AF69" s="62"/>
      <c r="AG69" s="47"/>
      <c r="AH69" s="58">
        <f>COUNTIF(B69:AF69,"●")</f>
        <v>8</v>
      </c>
      <c r="AI69" s="58">
        <f>AI61+AH69</f>
        <v>36</v>
      </c>
      <c r="AJ69" s="70"/>
      <c r="AK69" s="115" t="s">
        <v>48</v>
      </c>
      <c r="AL69" s="116"/>
      <c r="AM69" s="67">
        <f>AM67/AM65</f>
        <v>0.25806451612903225</v>
      </c>
    </row>
    <row r="70" spans="1:39" ht="20.100000000000001" hidden="1" customHeight="1">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47"/>
      <c r="AI70" s="47"/>
      <c r="AJ70" s="64"/>
      <c r="AK70" s="47"/>
      <c r="AL70" s="47"/>
      <c r="AM70" s="47"/>
    </row>
    <row r="71" spans="1:39" ht="20.100000000000001" hidden="1" customHeight="1">
      <c r="A71" s="44" t="s">
        <v>31</v>
      </c>
      <c r="B71" s="45">
        <f>DATE(AK71,AL71,1)</f>
        <v>45597</v>
      </c>
      <c r="C71" s="46">
        <f>B71+1</f>
        <v>45598</v>
      </c>
      <c r="D71" s="46">
        <f t="shared" ref="D71:AE71" si="8">C71+1</f>
        <v>45599</v>
      </c>
      <c r="E71" s="46">
        <f t="shared" si="8"/>
        <v>45600</v>
      </c>
      <c r="F71" s="46">
        <f t="shared" si="8"/>
        <v>45601</v>
      </c>
      <c r="G71" s="46">
        <f t="shared" si="8"/>
        <v>45602</v>
      </c>
      <c r="H71" s="46">
        <f t="shared" si="8"/>
        <v>45603</v>
      </c>
      <c r="I71" s="46">
        <f t="shared" si="8"/>
        <v>45604</v>
      </c>
      <c r="J71" s="46">
        <f t="shared" si="8"/>
        <v>45605</v>
      </c>
      <c r="K71" s="46">
        <f t="shared" si="8"/>
        <v>45606</v>
      </c>
      <c r="L71" s="46">
        <f t="shared" si="8"/>
        <v>45607</v>
      </c>
      <c r="M71" s="46">
        <f t="shared" si="8"/>
        <v>45608</v>
      </c>
      <c r="N71" s="46">
        <f t="shared" si="8"/>
        <v>45609</v>
      </c>
      <c r="O71" s="46">
        <f t="shared" si="8"/>
        <v>45610</v>
      </c>
      <c r="P71" s="46">
        <f t="shared" si="8"/>
        <v>45611</v>
      </c>
      <c r="Q71" s="46">
        <f t="shared" si="8"/>
        <v>45612</v>
      </c>
      <c r="R71" s="46">
        <f t="shared" si="8"/>
        <v>45613</v>
      </c>
      <c r="S71" s="46">
        <f t="shared" si="8"/>
        <v>45614</v>
      </c>
      <c r="T71" s="46">
        <f t="shared" si="8"/>
        <v>45615</v>
      </c>
      <c r="U71" s="46">
        <f t="shared" si="8"/>
        <v>45616</v>
      </c>
      <c r="V71" s="46">
        <f t="shared" si="8"/>
        <v>45617</v>
      </c>
      <c r="W71" s="46">
        <f t="shared" si="8"/>
        <v>45618</v>
      </c>
      <c r="X71" s="46">
        <f t="shared" si="8"/>
        <v>45619</v>
      </c>
      <c r="Y71" s="46">
        <f t="shared" si="8"/>
        <v>45620</v>
      </c>
      <c r="Z71" s="46">
        <f t="shared" si="8"/>
        <v>45621</v>
      </c>
      <c r="AA71" s="46">
        <f t="shared" si="8"/>
        <v>45622</v>
      </c>
      <c r="AB71" s="46">
        <f t="shared" si="8"/>
        <v>45623</v>
      </c>
      <c r="AC71" s="46">
        <f t="shared" si="8"/>
        <v>45624</v>
      </c>
      <c r="AD71" s="46">
        <f t="shared" si="8"/>
        <v>45625</v>
      </c>
      <c r="AE71" s="46">
        <f t="shared" si="8"/>
        <v>45626</v>
      </c>
      <c r="AF71" s="65"/>
      <c r="AG71" s="64"/>
      <c r="AH71" s="117" t="s">
        <v>32</v>
      </c>
      <c r="AI71" s="117" t="s">
        <v>33</v>
      </c>
      <c r="AJ71" s="47"/>
      <c r="AK71" s="120">
        <v>2024</v>
      </c>
      <c r="AL71" s="122">
        <v>11</v>
      </c>
      <c r="AM71" s="123"/>
    </row>
    <row r="72" spans="1:39" ht="20.100000000000001" hidden="1" customHeight="1">
      <c r="A72" s="51" t="s">
        <v>36</v>
      </c>
      <c r="B72" s="52" t="str">
        <f t="shared" ref="B72:AE72" si="9">TEXT(WEEKDAY(B71),"aaa")</f>
        <v>金</v>
      </c>
      <c r="C72" s="53" t="str">
        <f t="shared" si="9"/>
        <v>土</v>
      </c>
      <c r="D72" s="53" t="str">
        <f t="shared" si="9"/>
        <v>日</v>
      </c>
      <c r="E72" s="53" t="str">
        <f t="shared" si="9"/>
        <v>月</v>
      </c>
      <c r="F72" s="53" t="str">
        <f t="shared" si="9"/>
        <v>火</v>
      </c>
      <c r="G72" s="53" t="str">
        <f t="shared" si="9"/>
        <v>水</v>
      </c>
      <c r="H72" s="53" t="str">
        <f t="shared" si="9"/>
        <v>木</v>
      </c>
      <c r="I72" s="53" t="str">
        <f t="shared" si="9"/>
        <v>金</v>
      </c>
      <c r="J72" s="53" t="str">
        <f t="shared" si="9"/>
        <v>土</v>
      </c>
      <c r="K72" s="53" t="str">
        <f t="shared" si="9"/>
        <v>日</v>
      </c>
      <c r="L72" s="53" t="str">
        <f t="shared" si="9"/>
        <v>月</v>
      </c>
      <c r="M72" s="53" t="str">
        <f t="shared" si="9"/>
        <v>火</v>
      </c>
      <c r="N72" s="53" t="str">
        <f t="shared" si="9"/>
        <v>水</v>
      </c>
      <c r="O72" s="53" t="str">
        <f t="shared" si="9"/>
        <v>木</v>
      </c>
      <c r="P72" s="53" t="str">
        <f t="shared" si="9"/>
        <v>金</v>
      </c>
      <c r="Q72" s="53" t="str">
        <f t="shared" si="9"/>
        <v>土</v>
      </c>
      <c r="R72" s="53" t="str">
        <f t="shared" si="9"/>
        <v>日</v>
      </c>
      <c r="S72" s="53" t="str">
        <f t="shared" si="9"/>
        <v>月</v>
      </c>
      <c r="T72" s="53" t="str">
        <f t="shared" si="9"/>
        <v>火</v>
      </c>
      <c r="U72" s="53" t="str">
        <f t="shared" si="9"/>
        <v>水</v>
      </c>
      <c r="V72" s="53" t="str">
        <f t="shared" si="9"/>
        <v>木</v>
      </c>
      <c r="W72" s="53" t="str">
        <f t="shared" si="9"/>
        <v>金</v>
      </c>
      <c r="X72" s="53" t="str">
        <f t="shared" si="9"/>
        <v>土</v>
      </c>
      <c r="Y72" s="53" t="str">
        <f t="shared" si="9"/>
        <v>日</v>
      </c>
      <c r="Z72" s="53" t="str">
        <f t="shared" si="9"/>
        <v>月</v>
      </c>
      <c r="AA72" s="53" t="str">
        <f t="shared" si="9"/>
        <v>火</v>
      </c>
      <c r="AB72" s="53" t="str">
        <f t="shared" si="9"/>
        <v>水</v>
      </c>
      <c r="AC72" s="53" t="str">
        <f t="shared" si="9"/>
        <v>木</v>
      </c>
      <c r="AD72" s="53" t="str">
        <f t="shared" si="9"/>
        <v>金</v>
      </c>
      <c r="AE72" s="53" t="str">
        <f t="shared" si="9"/>
        <v>土</v>
      </c>
      <c r="AF72" s="54"/>
      <c r="AG72" s="47"/>
      <c r="AH72" s="118"/>
      <c r="AI72" s="118"/>
      <c r="AJ72" s="47"/>
      <c r="AK72" s="121"/>
      <c r="AL72" s="124"/>
      <c r="AM72" s="125"/>
    </row>
    <row r="73" spans="1:39" ht="27.95" hidden="1" customHeight="1">
      <c r="A73" s="126" t="s">
        <v>39</v>
      </c>
      <c r="B73" s="138"/>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5"/>
      <c r="AG73" s="47"/>
      <c r="AH73" s="118"/>
      <c r="AI73" s="118"/>
      <c r="AJ73" s="47"/>
      <c r="AK73" s="111" t="s">
        <v>40</v>
      </c>
      <c r="AL73" s="112"/>
      <c r="AM73" s="75">
        <f>COUNTA(B71:AF71)</f>
        <v>30</v>
      </c>
    </row>
    <row r="74" spans="1:39" ht="27.95" hidden="1" customHeight="1">
      <c r="A74" s="127"/>
      <c r="B74" s="139"/>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6"/>
      <c r="AG74" s="47"/>
      <c r="AH74" s="118"/>
      <c r="AI74" s="118"/>
      <c r="AJ74" s="47"/>
      <c r="AK74" s="113" t="s">
        <v>43</v>
      </c>
      <c r="AL74" s="114"/>
      <c r="AM74" s="68">
        <f>COUNTA(B76:AF76)</f>
        <v>10</v>
      </c>
    </row>
    <row r="75" spans="1:39" ht="27.95" hidden="1" customHeight="1">
      <c r="A75" s="128"/>
      <c r="B75" s="140"/>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7"/>
      <c r="AG75" s="47"/>
      <c r="AH75" s="119"/>
      <c r="AI75" s="119"/>
      <c r="AJ75" s="47"/>
      <c r="AK75" s="113" t="s">
        <v>44</v>
      </c>
      <c r="AL75" s="114"/>
      <c r="AM75" s="68">
        <f>COUNTA(B77:AF77)</f>
        <v>9</v>
      </c>
    </row>
    <row r="76" spans="1:39" ht="27.95" hidden="1" customHeight="1">
      <c r="A76" s="66" t="s">
        <v>9</v>
      </c>
      <c r="B76" s="57"/>
      <c r="C76" s="57" t="s">
        <v>79</v>
      </c>
      <c r="D76" s="57" t="s">
        <v>79</v>
      </c>
      <c r="E76" s="57" t="s">
        <v>79</v>
      </c>
      <c r="F76" s="57"/>
      <c r="G76" s="57"/>
      <c r="H76" s="57"/>
      <c r="I76" s="57"/>
      <c r="J76" s="57" t="s">
        <v>79</v>
      </c>
      <c r="K76" s="57" t="s">
        <v>79</v>
      </c>
      <c r="L76" s="57"/>
      <c r="M76" s="57"/>
      <c r="N76" s="57"/>
      <c r="O76" s="57"/>
      <c r="P76" s="57"/>
      <c r="Q76" s="57" t="s">
        <v>79</v>
      </c>
      <c r="R76" s="57" t="s">
        <v>79</v>
      </c>
      <c r="S76" s="57"/>
      <c r="T76" s="57"/>
      <c r="U76" s="57"/>
      <c r="V76" s="57"/>
      <c r="W76" s="57"/>
      <c r="X76" s="57" t="s">
        <v>79</v>
      </c>
      <c r="Y76" s="57" t="s">
        <v>79</v>
      </c>
      <c r="Z76" s="57"/>
      <c r="AA76" s="57"/>
      <c r="AB76" s="57"/>
      <c r="AC76" s="57"/>
      <c r="AD76" s="57"/>
      <c r="AE76" s="57" t="s">
        <v>79</v>
      </c>
      <c r="AF76" s="74"/>
      <c r="AG76" s="47"/>
      <c r="AH76" s="58">
        <f>COUNTIF(B76:AF76,"○")</f>
        <v>10</v>
      </c>
      <c r="AI76" s="58">
        <f>AI68+AH76</f>
        <v>46</v>
      </c>
      <c r="AJ76" s="47"/>
      <c r="AK76" s="113" t="s">
        <v>45</v>
      </c>
      <c r="AL76" s="114"/>
      <c r="AM76" s="69">
        <f>AM74/AM73</f>
        <v>0.33333333333333331</v>
      </c>
    </row>
    <row r="77" spans="1:39" ht="27.95" hidden="1" customHeight="1">
      <c r="A77" s="60" t="s">
        <v>10</v>
      </c>
      <c r="B77" s="61"/>
      <c r="C77" s="61" t="s">
        <v>80</v>
      </c>
      <c r="D77" s="61" t="s">
        <v>80</v>
      </c>
      <c r="E77" s="61"/>
      <c r="F77" s="61"/>
      <c r="G77" s="61"/>
      <c r="H77" s="61"/>
      <c r="I77" s="61"/>
      <c r="J77" s="61" t="s">
        <v>80</v>
      </c>
      <c r="K77" s="61" t="s">
        <v>80</v>
      </c>
      <c r="L77" s="61"/>
      <c r="M77" s="61"/>
      <c r="N77" s="61"/>
      <c r="O77" s="61"/>
      <c r="P77" s="61"/>
      <c r="Q77" s="61" t="s">
        <v>80</v>
      </c>
      <c r="R77" s="61" t="s">
        <v>80</v>
      </c>
      <c r="S77" s="61"/>
      <c r="T77" s="61"/>
      <c r="U77" s="61"/>
      <c r="V77" s="61"/>
      <c r="W77" s="61"/>
      <c r="X77" s="61" t="s">
        <v>80</v>
      </c>
      <c r="Y77" s="61" t="s">
        <v>80</v>
      </c>
      <c r="Z77" s="61"/>
      <c r="AA77" s="61"/>
      <c r="AB77" s="61"/>
      <c r="AC77" s="61"/>
      <c r="AD77" s="61"/>
      <c r="AE77" s="61" t="s">
        <v>80</v>
      </c>
      <c r="AF77" s="62"/>
      <c r="AG77" s="47"/>
      <c r="AH77" s="58">
        <f>COUNTIF(B77:AF77,"●")</f>
        <v>9</v>
      </c>
      <c r="AI77" s="58">
        <f>AI69+AH77</f>
        <v>45</v>
      </c>
      <c r="AJ77" s="70"/>
      <c r="AK77" s="103" t="s">
        <v>48</v>
      </c>
      <c r="AL77" s="104"/>
      <c r="AM77" s="63">
        <f>AM75/AM73</f>
        <v>0.3</v>
      </c>
    </row>
    <row r="78" spans="1:39" ht="20.100000000000001" hidden="1" customHeight="1">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47"/>
      <c r="AI78" s="47"/>
      <c r="AJ78" s="64"/>
      <c r="AK78" s="47"/>
      <c r="AL78" s="47"/>
      <c r="AM78" s="47"/>
    </row>
    <row r="79" spans="1:39" ht="20.100000000000001" hidden="1" customHeight="1">
      <c r="A79" s="44" t="s">
        <v>31</v>
      </c>
      <c r="B79" s="45">
        <f>DATE(AK79,AL79,1)</f>
        <v>45627</v>
      </c>
      <c r="C79" s="46">
        <f>B79+1</f>
        <v>45628</v>
      </c>
      <c r="D79" s="46">
        <f t="shared" ref="D79:AF79" si="10">C79+1</f>
        <v>45629</v>
      </c>
      <c r="E79" s="46">
        <f t="shared" si="10"/>
        <v>45630</v>
      </c>
      <c r="F79" s="46">
        <f t="shared" si="10"/>
        <v>45631</v>
      </c>
      <c r="G79" s="46">
        <f t="shared" si="10"/>
        <v>45632</v>
      </c>
      <c r="H79" s="46">
        <f t="shared" si="10"/>
        <v>45633</v>
      </c>
      <c r="I79" s="46">
        <f t="shared" si="10"/>
        <v>45634</v>
      </c>
      <c r="J79" s="46">
        <f t="shared" si="10"/>
        <v>45635</v>
      </c>
      <c r="K79" s="46">
        <f t="shared" si="10"/>
        <v>45636</v>
      </c>
      <c r="L79" s="46">
        <f t="shared" si="10"/>
        <v>45637</v>
      </c>
      <c r="M79" s="46">
        <f t="shared" si="10"/>
        <v>45638</v>
      </c>
      <c r="N79" s="46">
        <f t="shared" si="10"/>
        <v>45639</v>
      </c>
      <c r="O79" s="46">
        <f t="shared" si="10"/>
        <v>45640</v>
      </c>
      <c r="P79" s="46">
        <f t="shared" si="10"/>
        <v>45641</v>
      </c>
      <c r="Q79" s="46">
        <f t="shared" si="10"/>
        <v>45642</v>
      </c>
      <c r="R79" s="46">
        <f t="shared" si="10"/>
        <v>45643</v>
      </c>
      <c r="S79" s="46">
        <f t="shared" si="10"/>
        <v>45644</v>
      </c>
      <c r="T79" s="46">
        <f t="shared" si="10"/>
        <v>45645</v>
      </c>
      <c r="U79" s="46">
        <f t="shared" si="10"/>
        <v>45646</v>
      </c>
      <c r="V79" s="46">
        <f t="shared" si="10"/>
        <v>45647</v>
      </c>
      <c r="W79" s="46">
        <f t="shared" si="10"/>
        <v>45648</v>
      </c>
      <c r="X79" s="46">
        <f t="shared" si="10"/>
        <v>45649</v>
      </c>
      <c r="Y79" s="46">
        <f t="shared" si="10"/>
        <v>45650</v>
      </c>
      <c r="Z79" s="46">
        <f t="shared" si="10"/>
        <v>45651</v>
      </c>
      <c r="AA79" s="46">
        <f t="shared" si="10"/>
        <v>45652</v>
      </c>
      <c r="AB79" s="46">
        <f t="shared" si="10"/>
        <v>45653</v>
      </c>
      <c r="AC79" s="46">
        <f t="shared" si="10"/>
        <v>45654</v>
      </c>
      <c r="AD79" s="46">
        <f t="shared" si="10"/>
        <v>45655</v>
      </c>
      <c r="AE79" s="46">
        <f t="shared" si="10"/>
        <v>45656</v>
      </c>
      <c r="AF79" s="65">
        <f t="shared" si="10"/>
        <v>45657</v>
      </c>
      <c r="AG79" s="64"/>
      <c r="AH79" s="117" t="s">
        <v>32</v>
      </c>
      <c r="AI79" s="117" t="s">
        <v>33</v>
      </c>
      <c r="AJ79" s="47"/>
      <c r="AK79" s="120">
        <v>2024</v>
      </c>
      <c r="AL79" s="122">
        <v>12</v>
      </c>
      <c r="AM79" s="123"/>
    </row>
    <row r="80" spans="1:39" ht="20.100000000000001" hidden="1" customHeight="1">
      <c r="A80" s="51" t="s">
        <v>36</v>
      </c>
      <c r="B80" s="52" t="str">
        <f t="shared" ref="B80:AF80" si="11">TEXT(WEEKDAY(B79),"aaa")</f>
        <v>日</v>
      </c>
      <c r="C80" s="53" t="str">
        <f t="shared" si="11"/>
        <v>月</v>
      </c>
      <c r="D80" s="53" t="str">
        <f t="shared" si="11"/>
        <v>火</v>
      </c>
      <c r="E80" s="53" t="str">
        <f t="shared" si="11"/>
        <v>水</v>
      </c>
      <c r="F80" s="53" t="str">
        <f t="shared" si="11"/>
        <v>木</v>
      </c>
      <c r="G80" s="53" t="str">
        <f t="shared" si="11"/>
        <v>金</v>
      </c>
      <c r="H80" s="53" t="str">
        <f t="shared" si="11"/>
        <v>土</v>
      </c>
      <c r="I80" s="53" t="str">
        <f t="shared" si="11"/>
        <v>日</v>
      </c>
      <c r="J80" s="53" t="str">
        <f t="shared" si="11"/>
        <v>月</v>
      </c>
      <c r="K80" s="53" t="str">
        <f t="shared" si="11"/>
        <v>火</v>
      </c>
      <c r="L80" s="53" t="str">
        <f t="shared" si="11"/>
        <v>水</v>
      </c>
      <c r="M80" s="53" t="str">
        <f t="shared" si="11"/>
        <v>木</v>
      </c>
      <c r="N80" s="53" t="str">
        <f t="shared" si="11"/>
        <v>金</v>
      </c>
      <c r="O80" s="53" t="str">
        <f t="shared" si="11"/>
        <v>土</v>
      </c>
      <c r="P80" s="53" t="str">
        <f t="shared" si="11"/>
        <v>日</v>
      </c>
      <c r="Q80" s="53" t="str">
        <f t="shared" si="11"/>
        <v>月</v>
      </c>
      <c r="R80" s="53" t="str">
        <f t="shared" si="11"/>
        <v>火</v>
      </c>
      <c r="S80" s="53" t="str">
        <f t="shared" si="11"/>
        <v>水</v>
      </c>
      <c r="T80" s="53" t="str">
        <f t="shared" si="11"/>
        <v>木</v>
      </c>
      <c r="U80" s="53" t="str">
        <f t="shared" si="11"/>
        <v>金</v>
      </c>
      <c r="V80" s="53" t="str">
        <f t="shared" si="11"/>
        <v>土</v>
      </c>
      <c r="W80" s="53" t="str">
        <f t="shared" si="11"/>
        <v>日</v>
      </c>
      <c r="X80" s="53" t="str">
        <f t="shared" si="11"/>
        <v>月</v>
      </c>
      <c r="Y80" s="53" t="str">
        <f t="shared" si="11"/>
        <v>火</v>
      </c>
      <c r="Z80" s="53" t="str">
        <f t="shared" si="11"/>
        <v>水</v>
      </c>
      <c r="AA80" s="53" t="str">
        <f t="shared" si="11"/>
        <v>木</v>
      </c>
      <c r="AB80" s="53" t="str">
        <f t="shared" si="11"/>
        <v>金</v>
      </c>
      <c r="AC80" s="53" t="str">
        <f t="shared" si="11"/>
        <v>土</v>
      </c>
      <c r="AD80" s="53" t="str">
        <f t="shared" si="11"/>
        <v>日</v>
      </c>
      <c r="AE80" s="53" t="str">
        <f t="shared" si="11"/>
        <v>月</v>
      </c>
      <c r="AF80" s="54" t="str">
        <f t="shared" si="11"/>
        <v>火</v>
      </c>
      <c r="AG80" s="47"/>
      <c r="AH80" s="118"/>
      <c r="AI80" s="118"/>
      <c r="AJ80" s="47"/>
      <c r="AK80" s="121"/>
      <c r="AL80" s="124"/>
      <c r="AM80" s="125"/>
    </row>
    <row r="81" spans="1:40" ht="27.95" hidden="1" customHeight="1">
      <c r="A81" s="126" t="s">
        <v>39</v>
      </c>
      <c r="B81" s="138"/>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t="s">
        <v>68</v>
      </c>
      <c r="AE81" s="132" t="s">
        <v>68</v>
      </c>
      <c r="AF81" s="135" t="s">
        <v>68</v>
      </c>
      <c r="AG81" s="47"/>
      <c r="AH81" s="118"/>
      <c r="AI81" s="118"/>
      <c r="AJ81" s="71"/>
      <c r="AK81" s="111" t="s">
        <v>40</v>
      </c>
      <c r="AL81" s="112"/>
      <c r="AM81" s="75">
        <f>COUNTA(B79:AC79)</f>
        <v>28</v>
      </c>
    </row>
    <row r="82" spans="1:40" ht="27.95" hidden="1" customHeight="1">
      <c r="A82" s="127"/>
      <c r="B82" s="139"/>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6"/>
      <c r="AG82" s="47"/>
      <c r="AH82" s="118"/>
      <c r="AI82" s="118"/>
      <c r="AJ82" s="47"/>
      <c r="AK82" s="113" t="s">
        <v>43</v>
      </c>
      <c r="AL82" s="114"/>
      <c r="AM82" s="68">
        <f>COUNTA(B84:AF84)</f>
        <v>8</v>
      </c>
    </row>
    <row r="83" spans="1:40" ht="27.95" hidden="1" customHeight="1">
      <c r="A83" s="128"/>
      <c r="B83" s="140"/>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7"/>
      <c r="AG83" s="47"/>
      <c r="AH83" s="119"/>
      <c r="AI83" s="119"/>
      <c r="AJ83" s="47"/>
      <c r="AK83" s="113" t="s">
        <v>44</v>
      </c>
      <c r="AL83" s="114"/>
      <c r="AM83" s="68">
        <f>COUNTA(B85:AF85)</f>
        <v>7</v>
      </c>
    </row>
    <row r="84" spans="1:40" ht="27.95" hidden="1" customHeight="1">
      <c r="A84" s="66" t="s">
        <v>9</v>
      </c>
      <c r="B84" s="57" t="s">
        <v>79</v>
      </c>
      <c r="C84" s="57"/>
      <c r="D84" s="57"/>
      <c r="E84" s="57"/>
      <c r="F84" s="57"/>
      <c r="G84" s="57"/>
      <c r="H84" s="57" t="s">
        <v>79</v>
      </c>
      <c r="I84" s="57" t="s">
        <v>79</v>
      </c>
      <c r="J84" s="57"/>
      <c r="K84" s="57"/>
      <c r="L84" s="57"/>
      <c r="M84" s="57"/>
      <c r="N84" s="57"/>
      <c r="O84" s="57" t="s">
        <v>79</v>
      </c>
      <c r="P84" s="57" t="s">
        <v>79</v>
      </c>
      <c r="Q84" s="57"/>
      <c r="R84" s="57"/>
      <c r="S84" s="57"/>
      <c r="T84" s="57"/>
      <c r="U84" s="57"/>
      <c r="V84" s="57" t="s">
        <v>79</v>
      </c>
      <c r="W84" s="57" t="s">
        <v>79</v>
      </c>
      <c r="X84" s="57"/>
      <c r="Y84" s="57"/>
      <c r="Z84" s="57"/>
      <c r="AA84" s="57"/>
      <c r="AB84" s="57"/>
      <c r="AC84" s="57" t="s">
        <v>79</v>
      </c>
      <c r="AD84" s="87"/>
      <c r="AE84" s="87"/>
      <c r="AF84" s="91"/>
      <c r="AG84" s="71"/>
      <c r="AH84" s="58">
        <f>COUNTIF(B84:AF84,"○")</f>
        <v>8</v>
      </c>
      <c r="AI84" s="58">
        <f>AI76+AH84</f>
        <v>54</v>
      </c>
      <c r="AJ84" s="47"/>
      <c r="AK84" s="113" t="s">
        <v>45</v>
      </c>
      <c r="AL84" s="114"/>
      <c r="AM84" s="69">
        <f>AM82/AM81</f>
        <v>0.2857142857142857</v>
      </c>
      <c r="AN84" s="57"/>
    </row>
    <row r="85" spans="1:40" ht="27.95" hidden="1" customHeight="1">
      <c r="A85" s="60" t="s">
        <v>10</v>
      </c>
      <c r="B85" s="61" t="s">
        <v>80</v>
      </c>
      <c r="C85" s="61"/>
      <c r="D85" s="61"/>
      <c r="E85" s="61"/>
      <c r="F85" s="61"/>
      <c r="G85" s="61"/>
      <c r="H85" s="61" t="s">
        <v>80</v>
      </c>
      <c r="I85" s="61" t="s">
        <v>80</v>
      </c>
      <c r="J85" s="61"/>
      <c r="K85" s="61"/>
      <c r="L85" s="61"/>
      <c r="M85" s="61"/>
      <c r="N85" s="61"/>
      <c r="O85" s="61" t="s">
        <v>80</v>
      </c>
      <c r="P85" s="61" t="s">
        <v>80</v>
      </c>
      <c r="Q85" s="61"/>
      <c r="R85" s="61"/>
      <c r="S85" s="61"/>
      <c r="T85" s="61"/>
      <c r="U85" s="61"/>
      <c r="V85" s="61" t="s">
        <v>80</v>
      </c>
      <c r="W85" s="61" t="s">
        <v>80</v>
      </c>
      <c r="X85" s="61"/>
      <c r="Y85" s="61"/>
      <c r="Z85" s="61"/>
      <c r="AA85" s="61"/>
      <c r="AB85" s="61"/>
      <c r="AC85" s="61"/>
      <c r="AD85" s="89"/>
      <c r="AE85" s="89"/>
      <c r="AF85" s="92"/>
      <c r="AG85" s="47"/>
      <c r="AH85" s="58">
        <f>COUNTIF(B85:AF85,"●")</f>
        <v>7</v>
      </c>
      <c r="AI85" s="58">
        <f>AI77+AH85</f>
        <v>52</v>
      </c>
      <c r="AJ85" s="70"/>
      <c r="AK85" s="115" t="s">
        <v>48</v>
      </c>
      <c r="AL85" s="116"/>
      <c r="AM85" s="63">
        <f>AM83/AM81</f>
        <v>0.25</v>
      </c>
    </row>
    <row r="86" spans="1:40" ht="20.100000000000001" hidden="1" customHeight="1">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47"/>
      <c r="AI86" s="47"/>
      <c r="AJ86" s="64"/>
      <c r="AK86" s="47"/>
      <c r="AL86" s="47"/>
      <c r="AM86" s="47"/>
    </row>
    <row r="87" spans="1:40" ht="20.100000000000001" hidden="1" customHeight="1">
      <c r="A87" s="44" t="s">
        <v>31</v>
      </c>
      <c r="B87" s="45">
        <f>DATE(AK87,AL87,1)</f>
        <v>45658</v>
      </c>
      <c r="C87" s="46">
        <f>B87+1</f>
        <v>45659</v>
      </c>
      <c r="D87" s="46">
        <f t="shared" ref="D87:AF87" si="12">C87+1</f>
        <v>45660</v>
      </c>
      <c r="E87" s="46">
        <f t="shared" si="12"/>
        <v>45661</v>
      </c>
      <c r="F87" s="46">
        <f t="shared" si="12"/>
        <v>45662</v>
      </c>
      <c r="G87" s="46">
        <f t="shared" si="12"/>
        <v>45663</v>
      </c>
      <c r="H87" s="46">
        <f t="shared" si="12"/>
        <v>45664</v>
      </c>
      <c r="I87" s="46">
        <f t="shared" si="12"/>
        <v>45665</v>
      </c>
      <c r="J87" s="46">
        <f t="shared" si="12"/>
        <v>45666</v>
      </c>
      <c r="K87" s="46">
        <f t="shared" si="12"/>
        <v>45667</v>
      </c>
      <c r="L87" s="46">
        <f>K87+1</f>
        <v>45668</v>
      </c>
      <c r="M87" s="46">
        <f t="shared" si="12"/>
        <v>45669</v>
      </c>
      <c r="N87" s="46">
        <f t="shared" si="12"/>
        <v>45670</v>
      </c>
      <c r="O87" s="46">
        <f t="shared" si="12"/>
        <v>45671</v>
      </c>
      <c r="P87" s="46">
        <f t="shared" si="12"/>
        <v>45672</v>
      </c>
      <c r="Q87" s="46">
        <f t="shared" si="12"/>
        <v>45673</v>
      </c>
      <c r="R87" s="46">
        <f t="shared" si="12"/>
        <v>45674</v>
      </c>
      <c r="S87" s="46">
        <f t="shared" si="12"/>
        <v>45675</v>
      </c>
      <c r="T87" s="46">
        <f t="shared" si="12"/>
        <v>45676</v>
      </c>
      <c r="U87" s="46">
        <f t="shared" si="12"/>
        <v>45677</v>
      </c>
      <c r="V87" s="46">
        <f t="shared" si="12"/>
        <v>45678</v>
      </c>
      <c r="W87" s="46">
        <f t="shared" si="12"/>
        <v>45679</v>
      </c>
      <c r="X87" s="46">
        <f t="shared" si="12"/>
        <v>45680</v>
      </c>
      <c r="Y87" s="46">
        <f t="shared" si="12"/>
        <v>45681</v>
      </c>
      <c r="Z87" s="46">
        <f t="shared" si="12"/>
        <v>45682</v>
      </c>
      <c r="AA87" s="46">
        <f t="shared" si="12"/>
        <v>45683</v>
      </c>
      <c r="AB87" s="46">
        <f t="shared" si="12"/>
        <v>45684</v>
      </c>
      <c r="AC87" s="46">
        <f t="shared" si="12"/>
        <v>45685</v>
      </c>
      <c r="AD87" s="46">
        <f t="shared" si="12"/>
        <v>45686</v>
      </c>
      <c r="AE87" s="46">
        <f t="shared" si="12"/>
        <v>45687</v>
      </c>
      <c r="AF87" s="65">
        <f t="shared" si="12"/>
        <v>45688</v>
      </c>
      <c r="AG87" s="64"/>
      <c r="AH87" s="117" t="s">
        <v>32</v>
      </c>
      <c r="AI87" s="117" t="s">
        <v>33</v>
      </c>
      <c r="AJ87" s="47"/>
      <c r="AK87" s="120">
        <v>2025</v>
      </c>
      <c r="AL87" s="122">
        <v>1</v>
      </c>
      <c r="AM87" s="123"/>
    </row>
    <row r="88" spans="1:40" ht="20.100000000000001" hidden="1" customHeight="1">
      <c r="A88" s="51" t="s">
        <v>36</v>
      </c>
      <c r="B88" s="52" t="str">
        <f t="shared" ref="B88:AF88" si="13">TEXT(WEEKDAY(B87),"aaa")</f>
        <v>水</v>
      </c>
      <c r="C88" s="53" t="str">
        <f t="shared" si="13"/>
        <v>木</v>
      </c>
      <c r="D88" s="53" t="str">
        <f t="shared" si="13"/>
        <v>金</v>
      </c>
      <c r="E88" s="53" t="str">
        <f t="shared" si="13"/>
        <v>土</v>
      </c>
      <c r="F88" s="53" t="str">
        <f t="shared" si="13"/>
        <v>日</v>
      </c>
      <c r="G88" s="53" t="str">
        <f t="shared" si="13"/>
        <v>月</v>
      </c>
      <c r="H88" s="53" t="str">
        <f t="shared" si="13"/>
        <v>火</v>
      </c>
      <c r="I88" s="53" t="str">
        <f t="shared" si="13"/>
        <v>水</v>
      </c>
      <c r="J88" s="53" t="str">
        <f t="shared" si="13"/>
        <v>木</v>
      </c>
      <c r="K88" s="53" t="str">
        <f t="shared" si="13"/>
        <v>金</v>
      </c>
      <c r="L88" s="53" t="str">
        <f t="shared" si="13"/>
        <v>土</v>
      </c>
      <c r="M88" s="53" t="str">
        <f t="shared" si="13"/>
        <v>日</v>
      </c>
      <c r="N88" s="53" t="str">
        <f t="shared" si="13"/>
        <v>月</v>
      </c>
      <c r="O88" s="53" t="str">
        <f t="shared" si="13"/>
        <v>火</v>
      </c>
      <c r="P88" s="53" t="str">
        <f t="shared" si="13"/>
        <v>水</v>
      </c>
      <c r="Q88" s="53" t="str">
        <f t="shared" si="13"/>
        <v>木</v>
      </c>
      <c r="R88" s="53" t="str">
        <f t="shared" si="13"/>
        <v>金</v>
      </c>
      <c r="S88" s="53" t="str">
        <f t="shared" si="13"/>
        <v>土</v>
      </c>
      <c r="T88" s="53" t="str">
        <f t="shared" si="13"/>
        <v>日</v>
      </c>
      <c r="U88" s="53" t="str">
        <f t="shared" si="13"/>
        <v>月</v>
      </c>
      <c r="V88" s="53" t="str">
        <f t="shared" si="13"/>
        <v>火</v>
      </c>
      <c r="W88" s="53" t="str">
        <f t="shared" si="13"/>
        <v>水</v>
      </c>
      <c r="X88" s="53" t="str">
        <f t="shared" si="13"/>
        <v>木</v>
      </c>
      <c r="Y88" s="53" t="str">
        <f t="shared" si="13"/>
        <v>金</v>
      </c>
      <c r="Z88" s="53" t="str">
        <f t="shared" si="13"/>
        <v>土</v>
      </c>
      <c r="AA88" s="53" t="str">
        <f t="shared" si="13"/>
        <v>日</v>
      </c>
      <c r="AB88" s="53" t="str">
        <f t="shared" si="13"/>
        <v>月</v>
      </c>
      <c r="AC88" s="53" t="str">
        <f t="shared" si="13"/>
        <v>火</v>
      </c>
      <c r="AD88" s="53" t="str">
        <f t="shared" si="13"/>
        <v>水</v>
      </c>
      <c r="AE88" s="53" t="str">
        <f t="shared" si="13"/>
        <v>木</v>
      </c>
      <c r="AF88" s="54" t="str">
        <f t="shared" si="13"/>
        <v>金</v>
      </c>
      <c r="AG88" s="47"/>
      <c r="AH88" s="118"/>
      <c r="AI88" s="118"/>
      <c r="AJ88" s="47"/>
      <c r="AK88" s="121"/>
      <c r="AL88" s="124"/>
      <c r="AM88" s="125"/>
    </row>
    <row r="89" spans="1:40" ht="27.95" hidden="1" customHeight="1">
      <c r="A89" s="126" t="s">
        <v>39</v>
      </c>
      <c r="B89" s="138" t="s">
        <v>65</v>
      </c>
      <c r="C89" s="132" t="s">
        <v>65</v>
      </c>
      <c r="D89" s="132" t="s">
        <v>65</v>
      </c>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5"/>
      <c r="AG89" s="47"/>
      <c r="AH89" s="118"/>
      <c r="AI89" s="118"/>
      <c r="AJ89" s="47"/>
      <c r="AK89" s="111" t="s">
        <v>40</v>
      </c>
      <c r="AL89" s="112"/>
      <c r="AM89" s="75">
        <f>COUNTA(E87:AF87)</f>
        <v>28</v>
      </c>
    </row>
    <row r="90" spans="1:40" ht="27.95" hidden="1" customHeight="1">
      <c r="A90" s="127"/>
      <c r="B90" s="139"/>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6"/>
      <c r="AG90" s="47"/>
      <c r="AH90" s="118"/>
      <c r="AI90" s="118"/>
      <c r="AJ90" s="47"/>
      <c r="AK90" s="113" t="s">
        <v>43</v>
      </c>
      <c r="AL90" s="114"/>
      <c r="AM90" s="68">
        <f>COUNTA(B92:AF92)</f>
        <v>9</v>
      </c>
    </row>
    <row r="91" spans="1:40" ht="27.95" hidden="1" customHeight="1">
      <c r="A91" s="128"/>
      <c r="B91" s="140"/>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7"/>
      <c r="AG91" s="47"/>
      <c r="AH91" s="119"/>
      <c r="AI91" s="119"/>
      <c r="AJ91" s="47"/>
      <c r="AK91" s="113" t="s">
        <v>44</v>
      </c>
      <c r="AL91" s="114"/>
      <c r="AM91" s="68">
        <f>COUNTA(B93:AF93)</f>
        <v>8</v>
      </c>
    </row>
    <row r="92" spans="1:40" ht="27.95" hidden="1" customHeight="1">
      <c r="A92" s="66" t="s">
        <v>9</v>
      </c>
      <c r="B92" s="93"/>
      <c r="C92" s="88"/>
      <c r="D92" s="87"/>
      <c r="E92" s="57" t="s">
        <v>79</v>
      </c>
      <c r="F92" s="57" t="s">
        <v>79</v>
      </c>
      <c r="G92" s="57"/>
      <c r="H92" s="57"/>
      <c r="I92" s="57"/>
      <c r="J92" s="57"/>
      <c r="K92" s="57"/>
      <c r="L92" s="57" t="s">
        <v>79</v>
      </c>
      <c r="M92" s="57" t="s">
        <v>79</v>
      </c>
      <c r="N92" s="57" t="s">
        <v>79</v>
      </c>
      <c r="O92" s="57"/>
      <c r="P92" s="57"/>
      <c r="Q92" s="57"/>
      <c r="R92" s="57"/>
      <c r="S92" s="57" t="s">
        <v>79</v>
      </c>
      <c r="T92" s="57" t="s">
        <v>79</v>
      </c>
      <c r="U92" s="57"/>
      <c r="V92" s="57"/>
      <c r="W92" s="57"/>
      <c r="X92" s="57"/>
      <c r="Y92" s="57"/>
      <c r="Z92" s="57" t="s">
        <v>79</v>
      </c>
      <c r="AA92" s="57" t="s">
        <v>79</v>
      </c>
      <c r="AB92" s="57"/>
      <c r="AC92" s="57"/>
      <c r="AD92" s="57"/>
      <c r="AE92" s="57"/>
      <c r="AF92" s="74"/>
      <c r="AG92" s="47"/>
      <c r="AH92" s="58">
        <f>COUNTIF(B92:AF92,"○")</f>
        <v>9</v>
      </c>
      <c r="AI92" s="58">
        <f>AI84+AH92</f>
        <v>63</v>
      </c>
      <c r="AJ92" s="47"/>
      <c r="AK92" s="113" t="s">
        <v>45</v>
      </c>
      <c r="AL92" s="114"/>
      <c r="AM92" s="69">
        <f>AM90/AM89</f>
        <v>0.32142857142857145</v>
      </c>
    </row>
    <row r="93" spans="1:40" ht="27.95" hidden="1" customHeight="1">
      <c r="A93" s="60" t="s">
        <v>10</v>
      </c>
      <c r="B93" s="94"/>
      <c r="C93" s="90"/>
      <c r="D93" s="89"/>
      <c r="E93" s="61" t="s">
        <v>80</v>
      </c>
      <c r="F93" s="61" t="s">
        <v>80</v>
      </c>
      <c r="G93" s="61"/>
      <c r="H93" s="61"/>
      <c r="I93" s="61"/>
      <c r="J93" s="61"/>
      <c r="K93" s="61"/>
      <c r="L93" s="61" t="s">
        <v>80</v>
      </c>
      <c r="M93" s="61" t="s">
        <v>80</v>
      </c>
      <c r="N93" s="61"/>
      <c r="O93" s="61"/>
      <c r="P93" s="61"/>
      <c r="Q93" s="61"/>
      <c r="R93" s="61"/>
      <c r="S93" s="61" t="s">
        <v>80</v>
      </c>
      <c r="T93" s="61" t="s">
        <v>80</v>
      </c>
      <c r="U93" s="61"/>
      <c r="V93" s="61"/>
      <c r="W93" s="61"/>
      <c r="X93" s="61"/>
      <c r="Y93" s="61"/>
      <c r="Z93" s="61" t="s">
        <v>80</v>
      </c>
      <c r="AA93" s="61" t="s">
        <v>80</v>
      </c>
      <c r="AB93" s="61"/>
      <c r="AC93" s="61"/>
      <c r="AD93" s="61"/>
      <c r="AE93" s="61"/>
      <c r="AF93" s="62"/>
      <c r="AG93" s="47"/>
      <c r="AH93" s="58">
        <f>COUNTIF(B93:AF93,"●")</f>
        <v>8</v>
      </c>
      <c r="AI93" s="58">
        <f>AI85+AH93</f>
        <v>60</v>
      </c>
      <c r="AJ93" s="70"/>
      <c r="AK93" s="103" t="s">
        <v>48</v>
      </c>
      <c r="AL93" s="104"/>
      <c r="AM93" s="63">
        <f>AM91/AM89</f>
        <v>0.2857142857142857</v>
      </c>
    </row>
    <row r="94" spans="1:40" ht="20.100000000000001" hidden="1" customHeight="1">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47"/>
      <c r="AI94" s="47"/>
      <c r="AJ94" s="64"/>
      <c r="AK94" s="47"/>
      <c r="AL94" s="47"/>
      <c r="AM94" s="47"/>
    </row>
    <row r="95" spans="1:40" ht="20.100000000000001" hidden="1" customHeight="1">
      <c r="A95" s="44" t="s">
        <v>31</v>
      </c>
      <c r="B95" s="45">
        <f>DATE(AK95,AL95,1)</f>
        <v>45689</v>
      </c>
      <c r="C95" s="46">
        <f>B95+1</f>
        <v>45690</v>
      </c>
      <c r="D95" s="46">
        <f t="shared" ref="D95:AC95" si="14">C95+1</f>
        <v>45691</v>
      </c>
      <c r="E95" s="46">
        <f t="shared" si="14"/>
        <v>45692</v>
      </c>
      <c r="F95" s="46">
        <f t="shared" si="14"/>
        <v>45693</v>
      </c>
      <c r="G95" s="46">
        <f t="shared" si="14"/>
        <v>45694</v>
      </c>
      <c r="H95" s="46">
        <f t="shared" si="14"/>
        <v>45695</v>
      </c>
      <c r="I95" s="46">
        <f t="shared" si="14"/>
        <v>45696</v>
      </c>
      <c r="J95" s="46">
        <f t="shared" si="14"/>
        <v>45697</v>
      </c>
      <c r="K95" s="46">
        <f t="shared" si="14"/>
        <v>45698</v>
      </c>
      <c r="L95" s="46">
        <f t="shared" si="14"/>
        <v>45699</v>
      </c>
      <c r="M95" s="46">
        <f t="shared" si="14"/>
        <v>45700</v>
      </c>
      <c r="N95" s="46">
        <f t="shared" si="14"/>
        <v>45701</v>
      </c>
      <c r="O95" s="46">
        <f t="shared" si="14"/>
        <v>45702</v>
      </c>
      <c r="P95" s="46">
        <f t="shared" si="14"/>
        <v>45703</v>
      </c>
      <c r="Q95" s="46">
        <f t="shared" si="14"/>
        <v>45704</v>
      </c>
      <c r="R95" s="46">
        <f t="shared" si="14"/>
        <v>45705</v>
      </c>
      <c r="S95" s="46">
        <f t="shared" si="14"/>
        <v>45706</v>
      </c>
      <c r="T95" s="46">
        <f t="shared" si="14"/>
        <v>45707</v>
      </c>
      <c r="U95" s="46">
        <f t="shared" si="14"/>
        <v>45708</v>
      </c>
      <c r="V95" s="46">
        <f t="shared" si="14"/>
        <v>45709</v>
      </c>
      <c r="W95" s="46">
        <f t="shared" si="14"/>
        <v>45710</v>
      </c>
      <c r="X95" s="46">
        <f t="shared" si="14"/>
        <v>45711</v>
      </c>
      <c r="Y95" s="46">
        <f t="shared" si="14"/>
        <v>45712</v>
      </c>
      <c r="Z95" s="46">
        <f t="shared" si="14"/>
        <v>45713</v>
      </c>
      <c r="AA95" s="46">
        <f t="shared" si="14"/>
        <v>45714</v>
      </c>
      <c r="AB95" s="46">
        <f t="shared" si="14"/>
        <v>45715</v>
      </c>
      <c r="AC95" s="46">
        <f t="shared" si="14"/>
        <v>45716</v>
      </c>
      <c r="AD95" s="46"/>
      <c r="AE95" s="46"/>
      <c r="AF95" s="65"/>
      <c r="AG95" s="64"/>
      <c r="AH95" s="117" t="s">
        <v>32</v>
      </c>
      <c r="AI95" s="117" t="s">
        <v>33</v>
      </c>
      <c r="AJ95" s="47"/>
      <c r="AK95" s="120">
        <v>2025</v>
      </c>
      <c r="AL95" s="122">
        <v>2</v>
      </c>
      <c r="AM95" s="123"/>
    </row>
    <row r="96" spans="1:40" ht="20.100000000000001" hidden="1" customHeight="1">
      <c r="A96" s="51" t="s">
        <v>36</v>
      </c>
      <c r="B96" s="52" t="str">
        <f t="shared" ref="B96:AC96" si="15">TEXT(WEEKDAY(B95),"aaa")</f>
        <v>土</v>
      </c>
      <c r="C96" s="53" t="str">
        <f t="shared" si="15"/>
        <v>日</v>
      </c>
      <c r="D96" s="53" t="str">
        <f t="shared" si="15"/>
        <v>月</v>
      </c>
      <c r="E96" s="53" t="str">
        <f t="shared" si="15"/>
        <v>火</v>
      </c>
      <c r="F96" s="53" t="str">
        <f t="shared" si="15"/>
        <v>水</v>
      </c>
      <c r="G96" s="53" t="str">
        <f t="shared" si="15"/>
        <v>木</v>
      </c>
      <c r="H96" s="53" t="str">
        <f t="shared" si="15"/>
        <v>金</v>
      </c>
      <c r="I96" s="53" t="str">
        <f t="shared" si="15"/>
        <v>土</v>
      </c>
      <c r="J96" s="53" t="str">
        <f t="shared" si="15"/>
        <v>日</v>
      </c>
      <c r="K96" s="53" t="str">
        <f t="shared" si="15"/>
        <v>月</v>
      </c>
      <c r="L96" s="53" t="str">
        <f t="shared" si="15"/>
        <v>火</v>
      </c>
      <c r="M96" s="53" t="str">
        <f t="shared" si="15"/>
        <v>水</v>
      </c>
      <c r="N96" s="53" t="str">
        <f t="shared" si="15"/>
        <v>木</v>
      </c>
      <c r="O96" s="53" t="str">
        <f t="shared" si="15"/>
        <v>金</v>
      </c>
      <c r="P96" s="53" t="str">
        <f t="shared" si="15"/>
        <v>土</v>
      </c>
      <c r="Q96" s="53" t="str">
        <f t="shared" si="15"/>
        <v>日</v>
      </c>
      <c r="R96" s="53" t="str">
        <f t="shared" si="15"/>
        <v>月</v>
      </c>
      <c r="S96" s="53" t="str">
        <f t="shared" si="15"/>
        <v>火</v>
      </c>
      <c r="T96" s="53" t="str">
        <f t="shared" si="15"/>
        <v>水</v>
      </c>
      <c r="U96" s="53" t="str">
        <f t="shared" si="15"/>
        <v>木</v>
      </c>
      <c r="V96" s="53" t="str">
        <f t="shared" si="15"/>
        <v>金</v>
      </c>
      <c r="W96" s="53" t="str">
        <f t="shared" si="15"/>
        <v>土</v>
      </c>
      <c r="X96" s="53" t="str">
        <f t="shared" si="15"/>
        <v>日</v>
      </c>
      <c r="Y96" s="53" t="str">
        <f t="shared" si="15"/>
        <v>月</v>
      </c>
      <c r="Z96" s="53" t="str">
        <f t="shared" si="15"/>
        <v>火</v>
      </c>
      <c r="AA96" s="53" t="str">
        <f t="shared" si="15"/>
        <v>水</v>
      </c>
      <c r="AB96" s="53" t="str">
        <f t="shared" si="15"/>
        <v>木</v>
      </c>
      <c r="AC96" s="53" t="str">
        <f t="shared" si="15"/>
        <v>金</v>
      </c>
      <c r="AD96" s="53"/>
      <c r="AE96" s="53"/>
      <c r="AF96" s="54"/>
      <c r="AG96" s="47"/>
      <c r="AH96" s="118"/>
      <c r="AI96" s="118"/>
      <c r="AJ96" s="47"/>
      <c r="AK96" s="121"/>
      <c r="AL96" s="124"/>
      <c r="AM96" s="125"/>
    </row>
    <row r="97" spans="1:39" ht="27.95" hidden="1" customHeight="1">
      <c r="A97" s="126" t="s">
        <v>39</v>
      </c>
      <c r="B97" s="138"/>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5"/>
      <c r="AG97" s="47"/>
      <c r="AH97" s="118"/>
      <c r="AI97" s="118"/>
      <c r="AJ97" s="47"/>
      <c r="AK97" s="111" t="s">
        <v>40</v>
      </c>
      <c r="AL97" s="112"/>
      <c r="AM97" s="75">
        <f>COUNTA(B95:AF95)</f>
        <v>28</v>
      </c>
    </row>
    <row r="98" spans="1:39" ht="27.95" hidden="1" customHeight="1">
      <c r="A98" s="127"/>
      <c r="B98" s="139"/>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6"/>
      <c r="AG98" s="47"/>
      <c r="AH98" s="118"/>
      <c r="AI98" s="118"/>
      <c r="AJ98" s="47"/>
      <c r="AK98" s="113" t="s">
        <v>43</v>
      </c>
      <c r="AL98" s="114"/>
      <c r="AM98" s="68">
        <f>COUNTA(B100:AF100)</f>
        <v>9</v>
      </c>
    </row>
    <row r="99" spans="1:39" ht="27.95" hidden="1" customHeight="1">
      <c r="A99" s="128"/>
      <c r="B99" s="140"/>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7"/>
      <c r="AG99" s="47"/>
      <c r="AH99" s="119"/>
      <c r="AI99" s="119"/>
      <c r="AJ99" s="47"/>
      <c r="AK99" s="113" t="s">
        <v>44</v>
      </c>
      <c r="AL99" s="114"/>
      <c r="AM99" s="68">
        <f>COUNTA(B101:AF101)</f>
        <v>8</v>
      </c>
    </row>
    <row r="100" spans="1:39" ht="27.95" hidden="1" customHeight="1">
      <c r="A100" s="66" t="s">
        <v>9</v>
      </c>
      <c r="B100" s="57" t="s">
        <v>79</v>
      </c>
      <c r="C100" s="57" t="s">
        <v>79</v>
      </c>
      <c r="D100" s="57"/>
      <c r="E100" s="57"/>
      <c r="F100" s="57"/>
      <c r="G100" s="57"/>
      <c r="H100" s="57"/>
      <c r="I100" s="57" t="s">
        <v>79</v>
      </c>
      <c r="J100" s="57" t="s">
        <v>79</v>
      </c>
      <c r="K100" s="57"/>
      <c r="L100" s="57"/>
      <c r="M100" s="57"/>
      <c r="N100" s="57"/>
      <c r="O100" s="57"/>
      <c r="P100" s="57" t="s">
        <v>79</v>
      </c>
      <c r="Q100" s="57" t="s">
        <v>79</v>
      </c>
      <c r="R100" s="57"/>
      <c r="S100" s="57"/>
      <c r="T100" s="57"/>
      <c r="U100" s="57"/>
      <c r="V100" s="57"/>
      <c r="W100" s="57" t="s">
        <v>79</v>
      </c>
      <c r="X100" s="57" t="s">
        <v>79</v>
      </c>
      <c r="Y100" s="57" t="s">
        <v>79</v>
      </c>
      <c r="Z100" s="57"/>
      <c r="AA100" s="57"/>
      <c r="AB100" s="57"/>
      <c r="AC100" s="57"/>
      <c r="AD100" s="57"/>
      <c r="AE100" s="57"/>
      <c r="AF100" s="74"/>
      <c r="AG100" s="47"/>
      <c r="AH100" s="58">
        <f>COUNTIF(B100:AF100,"○")</f>
        <v>9</v>
      </c>
      <c r="AI100" s="58">
        <f>AI92+AH100</f>
        <v>72</v>
      </c>
      <c r="AJ100" s="47"/>
      <c r="AK100" s="113" t="s">
        <v>45</v>
      </c>
      <c r="AL100" s="114"/>
      <c r="AM100" s="69">
        <f>AM98/AM97</f>
        <v>0.32142857142857145</v>
      </c>
    </row>
    <row r="101" spans="1:39" ht="27.95" hidden="1" customHeight="1">
      <c r="A101" s="60" t="s">
        <v>10</v>
      </c>
      <c r="B101" s="61" t="s">
        <v>80</v>
      </c>
      <c r="C101" s="61" t="s">
        <v>80</v>
      </c>
      <c r="D101" s="61"/>
      <c r="E101" s="61"/>
      <c r="F101" s="61"/>
      <c r="G101" s="61"/>
      <c r="H101" s="61"/>
      <c r="I101" s="61" t="s">
        <v>80</v>
      </c>
      <c r="J101" s="61" t="s">
        <v>80</v>
      </c>
      <c r="K101" s="61"/>
      <c r="L101" s="61"/>
      <c r="M101" s="61"/>
      <c r="N101" s="61"/>
      <c r="O101" s="61"/>
      <c r="P101" s="61" t="s">
        <v>80</v>
      </c>
      <c r="Q101" s="61" t="s">
        <v>80</v>
      </c>
      <c r="R101" s="61"/>
      <c r="S101" s="61"/>
      <c r="T101" s="61"/>
      <c r="U101" s="61"/>
      <c r="V101" s="61"/>
      <c r="W101" s="61" t="s">
        <v>80</v>
      </c>
      <c r="X101" s="61" t="s">
        <v>80</v>
      </c>
      <c r="Y101" s="61"/>
      <c r="Z101" s="61"/>
      <c r="AA101" s="61"/>
      <c r="AB101" s="61"/>
      <c r="AC101" s="61"/>
      <c r="AD101" s="61"/>
      <c r="AE101" s="61"/>
      <c r="AF101" s="62"/>
      <c r="AG101" s="47"/>
      <c r="AH101" s="58">
        <f>COUNTIF(B101:AF101,"●")</f>
        <v>8</v>
      </c>
      <c r="AI101" s="58">
        <f>AI93+AH101</f>
        <v>68</v>
      </c>
      <c r="AJ101" s="70"/>
      <c r="AK101" s="115" t="s">
        <v>48</v>
      </c>
      <c r="AL101" s="116"/>
      <c r="AM101" s="67">
        <f>AM99/AM97</f>
        <v>0.2857142857142857</v>
      </c>
    </row>
    <row r="102" spans="1:39" ht="20.100000000000001" hidden="1" customHeight="1">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47"/>
      <c r="AI102" s="47"/>
      <c r="AJ102" s="64"/>
      <c r="AK102" s="47"/>
      <c r="AL102" s="47"/>
      <c r="AM102" s="47"/>
    </row>
    <row r="103" spans="1:39" ht="20.100000000000001" customHeight="1">
      <c r="A103" s="44" t="s">
        <v>31</v>
      </c>
      <c r="B103" s="45"/>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65"/>
      <c r="AG103" s="64"/>
      <c r="AH103" s="117" t="s">
        <v>32</v>
      </c>
      <c r="AI103" s="117" t="s">
        <v>33</v>
      </c>
      <c r="AJ103" s="47"/>
      <c r="AK103" s="120" t="s">
        <v>94</v>
      </c>
      <c r="AL103" s="122" t="s">
        <v>95</v>
      </c>
      <c r="AM103" s="123"/>
    </row>
    <row r="104" spans="1:39" ht="20.100000000000001" customHeight="1">
      <c r="A104" s="51" t="s">
        <v>36</v>
      </c>
      <c r="B104" s="52"/>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4"/>
      <c r="AG104" s="47"/>
      <c r="AH104" s="118"/>
      <c r="AI104" s="118"/>
      <c r="AJ104" s="100"/>
      <c r="AK104" s="121"/>
      <c r="AL104" s="124"/>
      <c r="AM104" s="125"/>
    </row>
    <row r="105" spans="1:39" ht="27.95" customHeight="1">
      <c r="A105" s="126" t="s">
        <v>84</v>
      </c>
      <c r="B105" s="129"/>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8"/>
      <c r="AG105" s="100"/>
      <c r="AH105" s="118"/>
      <c r="AI105" s="118"/>
      <c r="AJ105" s="100"/>
      <c r="AK105" s="111" t="s">
        <v>40</v>
      </c>
      <c r="AL105" s="112"/>
      <c r="AM105" s="75"/>
    </row>
    <row r="106" spans="1:39" ht="27.95" customHeight="1">
      <c r="A106" s="127"/>
      <c r="B106" s="130"/>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9"/>
      <c r="AG106" s="100"/>
      <c r="AH106" s="118"/>
      <c r="AI106" s="118"/>
      <c r="AJ106" s="100"/>
      <c r="AK106" s="113" t="s">
        <v>43</v>
      </c>
      <c r="AL106" s="114"/>
      <c r="AM106" s="68"/>
    </row>
    <row r="107" spans="1:39" ht="27.95" customHeight="1">
      <c r="A107" s="127"/>
      <c r="B107" s="131"/>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10"/>
      <c r="AG107" s="100"/>
      <c r="AH107" s="119"/>
      <c r="AI107" s="119"/>
      <c r="AJ107" s="100"/>
      <c r="AK107" s="113" t="s">
        <v>44</v>
      </c>
      <c r="AL107" s="114"/>
      <c r="AM107" s="96"/>
    </row>
    <row r="108" spans="1:39" ht="27.95" customHeight="1">
      <c r="A108" s="66" t="s">
        <v>9</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74"/>
      <c r="AG108" s="72"/>
      <c r="AH108" s="58"/>
      <c r="AI108" s="58"/>
      <c r="AJ108" s="100"/>
      <c r="AK108" s="113" t="s">
        <v>45</v>
      </c>
      <c r="AL108" s="114"/>
      <c r="AM108" s="69"/>
    </row>
    <row r="109" spans="1:39" ht="27.95" customHeight="1">
      <c r="A109" s="60" t="s">
        <v>10</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2"/>
      <c r="AG109" s="72"/>
      <c r="AH109" s="95"/>
      <c r="AI109" s="58"/>
      <c r="AK109" s="103" t="s">
        <v>48</v>
      </c>
      <c r="AL109" s="104"/>
      <c r="AM109" s="73"/>
    </row>
    <row r="110" spans="1:39" ht="20.100000000000001" customHeight="1">
      <c r="AH110" s="47"/>
      <c r="AI110" s="47"/>
    </row>
    <row r="111" spans="1:39" ht="20.100000000000001" customHeight="1"/>
    <row r="112" spans="1:39" ht="20.100000000000001" customHeight="1"/>
    <row r="113" spans="40:44" s="1" customFormat="1" ht="20.100000000000001" customHeight="1">
      <c r="AN113"/>
      <c r="AO113"/>
      <c r="AP113"/>
      <c r="AQ113"/>
      <c r="AR113"/>
    </row>
    <row r="114" spans="40:44" s="1" customFormat="1" ht="20.100000000000001" customHeight="1">
      <c r="AN114"/>
      <c r="AO114"/>
      <c r="AP114"/>
      <c r="AQ114"/>
      <c r="AR114"/>
    </row>
    <row r="115" spans="40:44" s="1" customFormat="1" ht="20.100000000000001" customHeight="1">
      <c r="AN115"/>
      <c r="AO115"/>
      <c r="AP115"/>
      <c r="AQ115"/>
      <c r="AR115"/>
    </row>
    <row r="116" spans="40:44" s="1" customFormat="1" ht="20.100000000000001" customHeight="1">
      <c r="AN116"/>
      <c r="AO116"/>
      <c r="AP116"/>
      <c r="AQ116"/>
      <c r="AR116"/>
    </row>
    <row r="117" spans="40:44" s="1" customFormat="1" ht="20.100000000000001" customHeight="1">
      <c r="AN117"/>
      <c r="AO117"/>
      <c r="AP117"/>
      <c r="AQ117"/>
      <c r="AR117"/>
    </row>
    <row r="118" spans="40:44" s="1" customFormat="1" ht="20.100000000000001" customHeight="1">
      <c r="AN118"/>
      <c r="AO118"/>
      <c r="AP118"/>
      <c r="AQ118"/>
      <c r="AR118"/>
    </row>
    <row r="119" spans="40:44" s="1" customFormat="1" ht="20.100000000000001" customHeight="1">
      <c r="AN119"/>
      <c r="AO119"/>
      <c r="AP119"/>
      <c r="AQ119"/>
      <c r="AR119"/>
    </row>
    <row r="120" spans="40:44" s="1" customFormat="1" ht="20.100000000000001" customHeight="1">
      <c r="AN120"/>
      <c r="AO120"/>
      <c r="AP120"/>
      <c r="AQ120"/>
      <c r="AR120"/>
    </row>
    <row r="121" spans="40:44" s="1" customFormat="1" ht="20.100000000000001" customHeight="1">
      <c r="AN121"/>
      <c r="AO121"/>
      <c r="AP121"/>
      <c r="AQ121"/>
      <c r="AR121"/>
    </row>
    <row r="122" spans="40:44" s="1" customFormat="1" ht="20.100000000000001" customHeight="1">
      <c r="AN122"/>
      <c r="AO122"/>
      <c r="AP122"/>
      <c r="AQ122"/>
      <c r="AR122"/>
    </row>
    <row r="123" spans="40:44" s="1" customFormat="1" ht="20.100000000000001" customHeight="1">
      <c r="AN123"/>
      <c r="AO123"/>
      <c r="AP123"/>
      <c r="AQ123"/>
      <c r="AR123"/>
    </row>
    <row r="124" spans="40:44" s="1" customFormat="1" ht="20.100000000000001" customHeight="1">
      <c r="AN124"/>
      <c r="AO124"/>
      <c r="AP124"/>
      <c r="AQ124"/>
      <c r="AR124"/>
    </row>
    <row r="125" spans="40:44" s="1" customFormat="1" ht="20.100000000000001" customHeight="1">
      <c r="AN125"/>
      <c r="AO125"/>
      <c r="AP125"/>
      <c r="AQ125"/>
      <c r="AR125"/>
    </row>
    <row r="126" spans="40:44" s="1" customFormat="1" ht="20.100000000000001" customHeight="1">
      <c r="AN126"/>
      <c r="AO126"/>
      <c r="AP126"/>
      <c r="AQ126"/>
      <c r="AR126"/>
    </row>
    <row r="127" spans="40:44" s="1" customFormat="1" ht="20.100000000000001" customHeight="1">
      <c r="AN127"/>
      <c r="AO127"/>
      <c r="AP127"/>
      <c r="AQ127"/>
      <c r="AR127"/>
    </row>
    <row r="128" spans="40:44" s="1" customFormat="1" ht="20.100000000000001" customHeight="1">
      <c r="AN128"/>
      <c r="AO128"/>
      <c r="AP128"/>
      <c r="AQ128"/>
      <c r="AR128"/>
    </row>
    <row r="129" spans="40:44" s="1" customFormat="1" ht="20.100000000000001" customHeight="1">
      <c r="AN129"/>
      <c r="AO129"/>
      <c r="AP129"/>
      <c r="AQ129"/>
      <c r="AR129"/>
    </row>
    <row r="130" spans="40:44" s="1" customFormat="1" ht="20.100000000000001" customHeight="1">
      <c r="AN130"/>
      <c r="AO130"/>
      <c r="AP130"/>
      <c r="AQ130"/>
      <c r="AR130"/>
    </row>
    <row r="131" spans="40:44" s="1" customFormat="1" ht="20.100000000000001" customHeight="1">
      <c r="AN131"/>
      <c r="AO131"/>
      <c r="AP131"/>
      <c r="AQ131"/>
      <c r="AR131"/>
    </row>
    <row r="132" spans="40:44" s="1" customFormat="1" ht="20.100000000000001" customHeight="1">
      <c r="AN132"/>
      <c r="AO132"/>
      <c r="AP132"/>
      <c r="AQ132"/>
      <c r="AR132"/>
    </row>
    <row r="133" spans="40:44" s="1" customFormat="1" ht="20.100000000000001" customHeight="1">
      <c r="AN133"/>
      <c r="AO133"/>
      <c r="AP133"/>
      <c r="AQ133"/>
      <c r="AR133"/>
    </row>
    <row r="134" spans="40:44" s="1" customFormat="1" ht="20.100000000000001" customHeight="1">
      <c r="AN134"/>
      <c r="AO134"/>
      <c r="AP134"/>
      <c r="AQ134"/>
      <c r="AR134"/>
    </row>
    <row r="135" spans="40:44" s="1" customFormat="1" ht="20.100000000000001" customHeight="1">
      <c r="AN135"/>
      <c r="AO135"/>
      <c r="AP135"/>
      <c r="AQ135"/>
      <c r="AR135"/>
    </row>
    <row r="136" spans="40:44" s="1" customFormat="1" ht="20.100000000000001" customHeight="1">
      <c r="AN136"/>
      <c r="AO136"/>
      <c r="AP136"/>
      <c r="AQ136"/>
      <c r="AR136"/>
    </row>
    <row r="137" spans="40:44" s="1" customFormat="1" ht="20.100000000000001" customHeight="1">
      <c r="AN137"/>
      <c r="AO137"/>
      <c r="AP137"/>
      <c r="AQ137"/>
      <c r="AR137"/>
    </row>
    <row r="138" spans="40:44" s="1" customFormat="1" ht="20.100000000000001" customHeight="1">
      <c r="AN138"/>
      <c r="AO138"/>
      <c r="AP138"/>
      <c r="AQ138"/>
      <c r="AR138"/>
    </row>
    <row r="139" spans="40:44" s="1" customFormat="1" ht="20.100000000000001" customHeight="1">
      <c r="AN139"/>
      <c r="AO139"/>
      <c r="AP139"/>
      <c r="AQ139"/>
      <c r="AR139"/>
    </row>
    <row r="140" spans="40:44" s="1" customFormat="1" ht="20.100000000000001" customHeight="1">
      <c r="AN140"/>
      <c r="AO140"/>
      <c r="AP140"/>
      <c r="AQ140"/>
      <c r="AR140"/>
    </row>
    <row r="141" spans="40:44" s="1" customFormat="1" ht="20.100000000000001" customHeight="1">
      <c r="AN141"/>
      <c r="AO141"/>
      <c r="AP141"/>
      <c r="AQ141"/>
      <c r="AR141"/>
    </row>
    <row r="142" spans="40:44" s="1" customFormat="1" ht="20.100000000000001" customHeight="1">
      <c r="AN142"/>
      <c r="AO142"/>
      <c r="AP142"/>
      <c r="AQ142"/>
      <c r="AR142"/>
    </row>
    <row r="143" spans="40:44" s="1" customFormat="1" ht="20.100000000000001" customHeight="1">
      <c r="AN143"/>
      <c r="AO143"/>
      <c r="AP143"/>
      <c r="AQ143"/>
      <c r="AR143"/>
    </row>
    <row r="144" spans="40:44" s="1" customFormat="1" ht="20.100000000000001" customHeight="1">
      <c r="AN144"/>
      <c r="AO144"/>
      <c r="AP144"/>
      <c r="AQ144"/>
      <c r="AR144"/>
    </row>
    <row r="145" spans="40:44" s="1" customFormat="1" ht="20.100000000000001" customHeight="1">
      <c r="AN145"/>
      <c r="AO145"/>
      <c r="AP145"/>
      <c r="AQ145"/>
      <c r="AR145"/>
    </row>
    <row r="146" spans="40:44" s="1" customFormat="1" ht="20.100000000000001" customHeight="1">
      <c r="AN146"/>
      <c r="AO146"/>
      <c r="AP146"/>
      <c r="AQ146"/>
      <c r="AR146"/>
    </row>
    <row r="147" spans="40:44" s="1" customFormat="1" ht="20.100000000000001" customHeight="1">
      <c r="AN147"/>
      <c r="AO147"/>
      <c r="AP147"/>
      <c r="AQ147"/>
      <c r="AR147"/>
    </row>
    <row r="148" spans="40:44" s="1" customFormat="1" ht="20.100000000000001" customHeight="1">
      <c r="AN148"/>
      <c r="AO148"/>
      <c r="AP148"/>
      <c r="AQ148"/>
      <c r="AR148"/>
    </row>
    <row r="149" spans="40:44" s="1" customFormat="1" ht="20.100000000000001" customHeight="1">
      <c r="AN149"/>
      <c r="AO149"/>
      <c r="AP149"/>
      <c r="AQ149"/>
      <c r="AR149"/>
    </row>
    <row r="150" spans="40:44" s="1" customFormat="1" ht="20.100000000000001" customHeight="1">
      <c r="AN150"/>
      <c r="AO150"/>
      <c r="AP150"/>
      <c r="AQ150"/>
      <c r="AR150"/>
    </row>
    <row r="151" spans="40:44" s="1" customFormat="1" ht="20.100000000000001" customHeight="1">
      <c r="AN151"/>
      <c r="AO151"/>
      <c r="AP151"/>
      <c r="AQ151"/>
      <c r="AR151"/>
    </row>
  </sheetData>
  <mergeCells count="522">
    <mergeCell ref="AK109:AL109"/>
    <mergeCell ref="AE105:AE107"/>
    <mergeCell ref="AF105:AF107"/>
    <mergeCell ref="AK105:AL105"/>
    <mergeCell ref="AK106:AL106"/>
    <mergeCell ref="AK107:AL107"/>
    <mergeCell ref="AK108:AL108"/>
    <mergeCell ref="Y105:Y107"/>
    <mergeCell ref="Z105:Z107"/>
    <mergeCell ref="AA105:AA107"/>
    <mergeCell ref="AB105:AB107"/>
    <mergeCell ref="AC105:AC107"/>
    <mergeCell ref="AD105:AD107"/>
    <mergeCell ref="S105:S107"/>
    <mergeCell ref="T105:T107"/>
    <mergeCell ref="U105:U107"/>
    <mergeCell ref="V105:V107"/>
    <mergeCell ref="W105:W107"/>
    <mergeCell ref="X105:X107"/>
    <mergeCell ref="M105:M107"/>
    <mergeCell ref="N105:N107"/>
    <mergeCell ref="O105:O107"/>
    <mergeCell ref="P105:P107"/>
    <mergeCell ref="Q105:Q107"/>
    <mergeCell ref="R105:R107"/>
    <mergeCell ref="G105:G107"/>
    <mergeCell ref="H105:H107"/>
    <mergeCell ref="I105:I107"/>
    <mergeCell ref="J105:J107"/>
    <mergeCell ref="K105:K107"/>
    <mergeCell ref="L105:L107"/>
    <mergeCell ref="A105:A107"/>
    <mergeCell ref="B105:B107"/>
    <mergeCell ref="C105:C107"/>
    <mergeCell ref="D105:D107"/>
    <mergeCell ref="E105:E107"/>
    <mergeCell ref="F105:F107"/>
    <mergeCell ref="AK100:AL100"/>
    <mergeCell ref="AK101:AL101"/>
    <mergeCell ref="AH103:AH107"/>
    <mergeCell ref="AI103:AI107"/>
    <mergeCell ref="AK103:AK104"/>
    <mergeCell ref="AL103:AM104"/>
    <mergeCell ref="AD97:AD99"/>
    <mergeCell ref="AE97:AE99"/>
    <mergeCell ref="AF97:AF99"/>
    <mergeCell ref="AK97:AL97"/>
    <mergeCell ref="AK98:AL98"/>
    <mergeCell ref="AK99:AL99"/>
    <mergeCell ref="P97:P99"/>
    <mergeCell ref="Q97:Q99"/>
    <mergeCell ref="F97:F99"/>
    <mergeCell ref="G97:G99"/>
    <mergeCell ref="H97:H99"/>
    <mergeCell ref="I97:I99"/>
    <mergeCell ref="J97:J99"/>
    <mergeCell ref="K97:K99"/>
    <mergeCell ref="X97:X99"/>
    <mergeCell ref="R97:R99"/>
    <mergeCell ref="S97:S99"/>
    <mergeCell ref="T97:T99"/>
    <mergeCell ref="U97:U99"/>
    <mergeCell ref="V97:V99"/>
    <mergeCell ref="W97:W99"/>
    <mergeCell ref="A97:A99"/>
    <mergeCell ref="B97:B99"/>
    <mergeCell ref="C97:C99"/>
    <mergeCell ref="D97:D99"/>
    <mergeCell ref="E97:E99"/>
    <mergeCell ref="L97:L99"/>
    <mergeCell ref="M97:M99"/>
    <mergeCell ref="N97:N99"/>
    <mergeCell ref="O97:O99"/>
    <mergeCell ref="AK92:AL92"/>
    <mergeCell ref="Y89:Y91"/>
    <mergeCell ref="Z89:Z91"/>
    <mergeCell ref="AA89:AA91"/>
    <mergeCell ref="AB89:AB91"/>
    <mergeCell ref="AC89:AC91"/>
    <mergeCell ref="AD89:AD91"/>
    <mergeCell ref="AK93:AL93"/>
    <mergeCell ref="AH95:AH99"/>
    <mergeCell ref="AI95:AI99"/>
    <mergeCell ref="AK95:AK96"/>
    <mergeCell ref="AL95:AM96"/>
    <mergeCell ref="Y97:Y99"/>
    <mergeCell ref="Z97:Z99"/>
    <mergeCell ref="AA97:AA99"/>
    <mergeCell ref="AB97:AB99"/>
    <mergeCell ref="AC97:AC99"/>
    <mergeCell ref="S89:S91"/>
    <mergeCell ref="T89:T91"/>
    <mergeCell ref="U89:U91"/>
    <mergeCell ref="V89:V91"/>
    <mergeCell ref="W89:W91"/>
    <mergeCell ref="X89:X91"/>
    <mergeCell ref="M89:M91"/>
    <mergeCell ref="N89:N91"/>
    <mergeCell ref="O89:O91"/>
    <mergeCell ref="P89:P91"/>
    <mergeCell ref="Q89:Q91"/>
    <mergeCell ref="R89:R91"/>
    <mergeCell ref="G89:G91"/>
    <mergeCell ref="H89:H91"/>
    <mergeCell ref="I89:I91"/>
    <mergeCell ref="J89:J91"/>
    <mergeCell ref="K89:K91"/>
    <mergeCell ref="L89:L91"/>
    <mergeCell ref="A89:A91"/>
    <mergeCell ref="B89:B91"/>
    <mergeCell ref="C89:C91"/>
    <mergeCell ref="D89:D91"/>
    <mergeCell ref="E89:E91"/>
    <mergeCell ref="F89:F91"/>
    <mergeCell ref="AK84:AL84"/>
    <mergeCell ref="AK85:AL85"/>
    <mergeCell ref="AH87:AH91"/>
    <mergeCell ref="AI87:AI91"/>
    <mergeCell ref="AK87:AK88"/>
    <mergeCell ref="AL87:AM88"/>
    <mergeCell ref="AD81:AD83"/>
    <mergeCell ref="AE81:AE83"/>
    <mergeCell ref="AF81:AF83"/>
    <mergeCell ref="AK81:AL81"/>
    <mergeCell ref="AK82:AL82"/>
    <mergeCell ref="AK83:AL83"/>
    <mergeCell ref="AE89:AE91"/>
    <mergeCell ref="AF89:AF91"/>
    <mergeCell ref="AK89:AL89"/>
    <mergeCell ref="AK90:AL90"/>
    <mergeCell ref="AK91:AL91"/>
    <mergeCell ref="P81:P83"/>
    <mergeCell ref="Q81:Q83"/>
    <mergeCell ref="F81:F83"/>
    <mergeCell ref="G81:G83"/>
    <mergeCell ref="H81:H83"/>
    <mergeCell ref="I81:I83"/>
    <mergeCell ref="J81:J83"/>
    <mergeCell ref="K81:K83"/>
    <mergeCell ref="X81:X83"/>
    <mergeCell ref="R81:R83"/>
    <mergeCell ref="S81:S83"/>
    <mergeCell ref="T81:T83"/>
    <mergeCell ref="U81:U83"/>
    <mergeCell ref="V81:V83"/>
    <mergeCell ref="W81:W83"/>
    <mergeCell ref="A81:A83"/>
    <mergeCell ref="B81:B83"/>
    <mergeCell ref="C81:C83"/>
    <mergeCell ref="D81:D83"/>
    <mergeCell ref="E81:E83"/>
    <mergeCell ref="L81:L83"/>
    <mergeCell ref="M81:M83"/>
    <mergeCell ref="N81:N83"/>
    <mergeCell ref="O81:O83"/>
    <mergeCell ref="AK76:AL76"/>
    <mergeCell ref="Y73:Y75"/>
    <mergeCell ref="Z73:Z75"/>
    <mergeCell ref="AA73:AA75"/>
    <mergeCell ref="AB73:AB75"/>
    <mergeCell ref="AC73:AC75"/>
    <mergeCell ref="AD73:AD75"/>
    <mergeCell ref="AK77:AL77"/>
    <mergeCell ref="AH79:AH83"/>
    <mergeCell ref="AI79:AI83"/>
    <mergeCell ref="AK79:AK80"/>
    <mergeCell ref="AL79:AM80"/>
    <mergeCell ref="Y81:Y83"/>
    <mergeCell ref="Z81:Z83"/>
    <mergeCell ref="AA81:AA83"/>
    <mergeCell ref="AB81:AB83"/>
    <mergeCell ref="AC81:AC83"/>
    <mergeCell ref="S73:S75"/>
    <mergeCell ref="T73:T75"/>
    <mergeCell ref="U73:U75"/>
    <mergeCell ref="V73:V75"/>
    <mergeCell ref="W73:W75"/>
    <mergeCell ref="X73:X75"/>
    <mergeCell ref="M73:M75"/>
    <mergeCell ref="N73:N75"/>
    <mergeCell ref="O73:O75"/>
    <mergeCell ref="P73:P75"/>
    <mergeCell ref="Q73:Q75"/>
    <mergeCell ref="R73:R75"/>
    <mergeCell ref="G73:G75"/>
    <mergeCell ref="H73:H75"/>
    <mergeCell ref="I73:I75"/>
    <mergeCell ref="J73:J75"/>
    <mergeCell ref="K73:K75"/>
    <mergeCell ref="L73:L75"/>
    <mergeCell ref="A73:A75"/>
    <mergeCell ref="B73:B75"/>
    <mergeCell ref="C73:C75"/>
    <mergeCell ref="D73:D75"/>
    <mergeCell ref="E73:E75"/>
    <mergeCell ref="F73:F75"/>
    <mergeCell ref="AK68:AL68"/>
    <mergeCell ref="AK69:AL69"/>
    <mergeCell ref="AH71:AH75"/>
    <mergeCell ref="AI71:AI75"/>
    <mergeCell ref="AK71:AK72"/>
    <mergeCell ref="AL71:AM72"/>
    <mergeCell ref="AD65:AD67"/>
    <mergeCell ref="AE65:AE67"/>
    <mergeCell ref="AF65:AF67"/>
    <mergeCell ref="AK65:AL65"/>
    <mergeCell ref="AK66:AL66"/>
    <mergeCell ref="AK67:AL67"/>
    <mergeCell ref="AE73:AE75"/>
    <mergeCell ref="AF73:AF75"/>
    <mergeCell ref="AK73:AL73"/>
    <mergeCell ref="AK74:AL74"/>
    <mergeCell ref="AK75:AL75"/>
    <mergeCell ref="P65:P67"/>
    <mergeCell ref="Q65:Q67"/>
    <mergeCell ref="F65:F67"/>
    <mergeCell ref="G65:G67"/>
    <mergeCell ref="H65:H67"/>
    <mergeCell ref="I65:I67"/>
    <mergeCell ref="J65:J67"/>
    <mergeCell ref="K65:K67"/>
    <mergeCell ref="X65:X67"/>
    <mergeCell ref="R65:R67"/>
    <mergeCell ref="S65:S67"/>
    <mergeCell ref="T65:T67"/>
    <mergeCell ref="U65:U67"/>
    <mergeCell ref="V65:V67"/>
    <mergeCell ref="W65:W67"/>
    <mergeCell ref="A65:A67"/>
    <mergeCell ref="B65:B67"/>
    <mergeCell ref="C65:C67"/>
    <mergeCell ref="D65:D67"/>
    <mergeCell ref="E65:E67"/>
    <mergeCell ref="L65:L67"/>
    <mergeCell ref="M65:M67"/>
    <mergeCell ref="N65:N67"/>
    <mergeCell ref="O65:O67"/>
    <mergeCell ref="AK60:AL60"/>
    <mergeCell ref="Y57:Y59"/>
    <mergeCell ref="Z57:Z59"/>
    <mergeCell ref="AA57:AA59"/>
    <mergeCell ref="AB57:AB59"/>
    <mergeCell ref="AC57:AC59"/>
    <mergeCell ref="AD57:AD59"/>
    <mergeCell ref="AK61:AL61"/>
    <mergeCell ref="AH63:AH67"/>
    <mergeCell ref="AI63:AI67"/>
    <mergeCell ref="AK63:AK64"/>
    <mergeCell ref="AL63:AM64"/>
    <mergeCell ref="Y65:Y67"/>
    <mergeCell ref="Z65:Z67"/>
    <mergeCell ref="AA65:AA67"/>
    <mergeCell ref="AB65:AB67"/>
    <mergeCell ref="AC65:AC67"/>
    <mergeCell ref="S57:S59"/>
    <mergeCell ref="T57:T59"/>
    <mergeCell ref="U57:U59"/>
    <mergeCell ref="V57:V59"/>
    <mergeCell ref="W57:W59"/>
    <mergeCell ref="X57:X59"/>
    <mergeCell ref="M57:M59"/>
    <mergeCell ref="N57:N59"/>
    <mergeCell ref="O57:O59"/>
    <mergeCell ref="P57:P59"/>
    <mergeCell ref="Q57:Q59"/>
    <mergeCell ref="R57:R59"/>
    <mergeCell ref="G57:G59"/>
    <mergeCell ref="H57:H59"/>
    <mergeCell ref="I57:I59"/>
    <mergeCell ref="J57:J59"/>
    <mergeCell ref="K57:K59"/>
    <mergeCell ref="L57:L59"/>
    <mergeCell ref="A57:A59"/>
    <mergeCell ref="B57:B59"/>
    <mergeCell ref="C57:C59"/>
    <mergeCell ref="D57:D59"/>
    <mergeCell ref="E57:E59"/>
    <mergeCell ref="F57:F59"/>
    <mergeCell ref="AK52:AL52"/>
    <mergeCell ref="AK53:AL53"/>
    <mergeCell ref="AH55:AH59"/>
    <mergeCell ref="AI55:AI59"/>
    <mergeCell ref="AK55:AK56"/>
    <mergeCell ref="AL55:AM56"/>
    <mergeCell ref="AD49:AD51"/>
    <mergeCell ref="AE49:AE51"/>
    <mergeCell ref="AF49:AF51"/>
    <mergeCell ref="AK49:AL49"/>
    <mergeCell ref="AK50:AL50"/>
    <mergeCell ref="AK51:AL51"/>
    <mergeCell ref="AE57:AE59"/>
    <mergeCell ref="AF57:AF59"/>
    <mergeCell ref="AK57:AL57"/>
    <mergeCell ref="AK58:AL58"/>
    <mergeCell ref="AK59:AL59"/>
    <mergeCell ref="P49:P51"/>
    <mergeCell ref="Q49:Q51"/>
    <mergeCell ref="F49:F51"/>
    <mergeCell ref="G49:G51"/>
    <mergeCell ref="H49:H51"/>
    <mergeCell ref="I49:I51"/>
    <mergeCell ref="J49:J51"/>
    <mergeCell ref="K49:K51"/>
    <mergeCell ref="X49:X51"/>
    <mergeCell ref="R49:R51"/>
    <mergeCell ref="S49:S51"/>
    <mergeCell ref="T49:T51"/>
    <mergeCell ref="U49:U51"/>
    <mergeCell ref="V49:V51"/>
    <mergeCell ref="W49:W51"/>
    <mergeCell ref="A49:A51"/>
    <mergeCell ref="B49:B51"/>
    <mergeCell ref="C49:C51"/>
    <mergeCell ref="D49:D51"/>
    <mergeCell ref="E49:E51"/>
    <mergeCell ref="L49:L51"/>
    <mergeCell ref="M49:M51"/>
    <mergeCell ref="N49:N51"/>
    <mergeCell ref="O49:O51"/>
    <mergeCell ref="AK44:AL44"/>
    <mergeCell ref="Y41:Y43"/>
    <mergeCell ref="Z41:Z43"/>
    <mergeCell ref="AA41:AA43"/>
    <mergeCell ref="AB41:AB43"/>
    <mergeCell ref="AC41:AC43"/>
    <mergeCell ref="AD41:AD43"/>
    <mergeCell ref="AK45:AL45"/>
    <mergeCell ref="AH47:AH51"/>
    <mergeCell ref="AI47:AI51"/>
    <mergeCell ref="AK47:AK48"/>
    <mergeCell ref="AL47:AM48"/>
    <mergeCell ref="Y49:Y51"/>
    <mergeCell ref="Z49:Z51"/>
    <mergeCell ref="AA49:AA51"/>
    <mergeCell ref="AB49:AB51"/>
    <mergeCell ref="AC49:AC51"/>
    <mergeCell ref="S41:S43"/>
    <mergeCell ref="T41:T43"/>
    <mergeCell ref="U41:U43"/>
    <mergeCell ref="V41:V43"/>
    <mergeCell ref="W41:W43"/>
    <mergeCell ref="X41:X43"/>
    <mergeCell ref="M41:M43"/>
    <mergeCell ref="N41:N43"/>
    <mergeCell ref="O41:O43"/>
    <mergeCell ref="P41:P43"/>
    <mergeCell ref="Q41:Q43"/>
    <mergeCell ref="R41:R43"/>
    <mergeCell ref="G41:G43"/>
    <mergeCell ref="H41:H43"/>
    <mergeCell ref="I41:I43"/>
    <mergeCell ref="J41:J43"/>
    <mergeCell ref="K41:K43"/>
    <mergeCell ref="L41:L43"/>
    <mergeCell ref="A41:A43"/>
    <mergeCell ref="B41:B43"/>
    <mergeCell ref="C41:C43"/>
    <mergeCell ref="D41:D43"/>
    <mergeCell ref="E41:E43"/>
    <mergeCell ref="F41:F43"/>
    <mergeCell ref="AK36:AL36"/>
    <mergeCell ref="AK37:AL37"/>
    <mergeCell ref="AH39:AH43"/>
    <mergeCell ref="AI39:AI43"/>
    <mergeCell ref="AK39:AK40"/>
    <mergeCell ref="AL39:AM40"/>
    <mergeCell ref="AD33:AD35"/>
    <mergeCell ref="AE33:AE35"/>
    <mergeCell ref="AF33:AF35"/>
    <mergeCell ref="AK33:AL33"/>
    <mergeCell ref="AK34:AL34"/>
    <mergeCell ref="AK35:AL35"/>
    <mergeCell ref="AE41:AE43"/>
    <mergeCell ref="AF41:AF43"/>
    <mergeCell ref="AK41:AL41"/>
    <mergeCell ref="AK42:AL42"/>
    <mergeCell ref="AK43:AL43"/>
    <mergeCell ref="P33:P35"/>
    <mergeCell ref="Q33:Q35"/>
    <mergeCell ref="F33:F35"/>
    <mergeCell ref="G33:G35"/>
    <mergeCell ref="H33:H35"/>
    <mergeCell ref="I33:I35"/>
    <mergeCell ref="J33:J35"/>
    <mergeCell ref="K33:K35"/>
    <mergeCell ref="X33:X35"/>
    <mergeCell ref="R33:R35"/>
    <mergeCell ref="S33:S35"/>
    <mergeCell ref="T33:T35"/>
    <mergeCell ref="U33:U35"/>
    <mergeCell ref="V33:V35"/>
    <mergeCell ref="W33:W35"/>
    <mergeCell ref="A33:A35"/>
    <mergeCell ref="B33:B35"/>
    <mergeCell ref="C33:C35"/>
    <mergeCell ref="D33:D35"/>
    <mergeCell ref="E33:E35"/>
    <mergeCell ref="L33:L35"/>
    <mergeCell ref="M33:M35"/>
    <mergeCell ref="N33:N35"/>
    <mergeCell ref="O33:O35"/>
    <mergeCell ref="AK28:AL28"/>
    <mergeCell ref="Y25:Y27"/>
    <mergeCell ref="Z25:Z27"/>
    <mergeCell ref="AA25:AA27"/>
    <mergeCell ref="AB25:AB27"/>
    <mergeCell ref="AC25:AC27"/>
    <mergeCell ref="AD25:AD27"/>
    <mergeCell ref="AK29:AL29"/>
    <mergeCell ref="AH31:AH35"/>
    <mergeCell ref="AI31:AI35"/>
    <mergeCell ref="AK31:AK32"/>
    <mergeCell ref="AL31:AM32"/>
    <mergeCell ref="Y33:Y35"/>
    <mergeCell ref="Z33:Z35"/>
    <mergeCell ref="AA33:AA35"/>
    <mergeCell ref="AB33:AB35"/>
    <mergeCell ref="AC33:AC35"/>
    <mergeCell ref="S25:S27"/>
    <mergeCell ref="T25:T27"/>
    <mergeCell ref="U25:U27"/>
    <mergeCell ref="V25:V27"/>
    <mergeCell ref="W25:W27"/>
    <mergeCell ref="X25:X27"/>
    <mergeCell ref="M25:M27"/>
    <mergeCell ref="N25:N27"/>
    <mergeCell ref="O25:O27"/>
    <mergeCell ref="P25:P27"/>
    <mergeCell ref="Q25:Q27"/>
    <mergeCell ref="R25:R27"/>
    <mergeCell ref="G25:G27"/>
    <mergeCell ref="H25:H27"/>
    <mergeCell ref="I25:I27"/>
    <mergeCell ref="J25:J27"/>
    <mergeCell ref="K25:K27"/>
    <mergeCell ref="L25:L27"/>
    <mergeCell ref="A25:A27"/>
    <mergeCell ref="B25:B27"/>
    <mergeCell ref="C25:C27"/>
    <mergeCell ref="D25:D27"/>
    <mergeCell ref="E25:E27"/>
    <mergeCell ref="F25:F27"/>
    <mergeCell ref="AK20:AL20"/>
    <mergeCell ref="AK21:AL21"/>
    <mergeCell ref="AH23:AH27"/>
    <mergeCell ref="AI23:AI27"/>
    <mergeCell ref="AK23:AK24"/>
    <mergeCell ref="AL23:AM24"/>
    <mergeCell ref="AD17:AD19"/>
    <mergeCell ref="AE17:AE19"/>
    <mergeCell ref="AF17:AF19"/>
    <mergeCell ref="AK17:AL17"/>
    <mergeCell ref="AK18:AL18"/>
    <mergeCell ref="AK19:AL19"/>
    <mergeCell ref="AE25:AE27"/>
    <mergeCell ref="AF25:AF27"/>
    <mergeCell ref="AK25:AL25"/>
    <mergeCell ref="AK26:AL26"/>
    <mergeCell ref="AK27:AL27"/>
    <mergeCell ref="AL11:AM11"/>
    <mergeCell ref="C12:D12"/>
    <mergeCell ref="G12:H12"/>
    <mergeCell ref="AH12:AK12"/>
    <mergeCell ref="AL12:AM12"/>
    <mergeCell ref="AH13:AK13"/>
    <mergeCell ref="L17:L19"/>
    <mergeCell ref="M17:M19"/>
    <mergeCell ref="N17:N19"/>
    <mergeCell ref="O17:O19"/>
    <mergeCell ref="P17:P19"/>
    <mergeCell ref="Q17:Q19"/>
    <mergeCell ref="F17:F19"/>
    <mergeCell ref="G17:G19"/>
    <mergeCell ref="H17:H19"/>
    <mergeCell ref="I17:I19"/>
    <mergeCell ref="J17:J19"/>
    <mergeCell ref="K17:K19"/>
    <mergeCell ref="X17:X19"/>
    <mergeCell ref="Y17:Y19"/>
    <mergeCell ref="Z17:Z19"/>
    <mergeCell ref="AA17:AA19"/>
    <mergeCell ref="AB17:AB19"/>
    <mergeCell ref="AC17:AC19"/>
    <mergeCell ref="AH15:AH19"/>
    <mergeCell ref="AI15:AI19"/>
    <mergeCell ref="AK15:AK16"/>
    <mergeCell ref="AL15:AM16"/>
    <mergeCell ref="A17:A19"/>
    <mergeCell ref="B17:B19"/>
    <mergeCell ref="C17:C19"/>
    <mergeCell ref="D17:D19"/>
    <mergeCell ref="E17:E19"/>
    <mergeCell ref="R17:R19"/>
    <mergeCell ref="S17:S19"/>
    <mergeCell ref="T17:T19"/>
    <mergeCell ref="U17:U19"/>
    <mergeCell ref="V17:V19"/>
    <mergeCell ref="W17:W19"/>
    <mergeCell ref="C1:AL2"/>
    <mergeCell ref="A4:B5"/>
    <mergeCell ref="C4:Q5"/>
    <mergeCell ref="S4:AF13"/>
    <mergeCell ref="AM4:AM5"/>
    <mergeCell ref="A6:B7"/>
    <mergeCell ref="C6:I7"/>
    <mergeCell ref="J6:J7"/>
    <mergeCell ref="K6:Q7"/>
    <mergeCell ref="AH6:AJ6"/>
    <mergeCell ref="AH7:AJ7"/>
    <mergeCell ref="A9:B9"/>
    <mergeCell ref="E9:F9"/>
    <mergeCell ref="I9:J9"/>
    <mergeCell ref="AH9:AK10"/>
    <mergeCell ref="AL9:AM10"/>
    <mergeCell ref="A10:B10"/>
    <mergeCell ref="E10:F10"/>
    <mergeCell ref="I10:J10"/>
    <mergeCell ref="AL13:AM13"/>
    <mergeCell ref="A11:B13"/>
    <mergeCell ref="E11:F13"/>
    <mergeCell ref="I11:J13"/>
    <mergeCell ref="AH11:AK11"/>
  </mergeCells>
  <phoneticPr fontId="2"/>
  <conditionalFormatting sqref="AJ30 AJ38 AJ46 AJ54 AJ62 AJ70 AJ78 AJ86 AJ94 AJ102 AJ22 AK21 AG31 AG39 AG55 AG63 AG71 AG79 AG87 AG95 AG103 AG47">
    <cfRule type="expression" dxfId="525" priority="516">
      <formula>WEEKDAY(AG21)=1</formula>
    </cfRule>
    <cfRule type="expression" dxfId="524" priority="519">
      <formula>WEEKDAY(AG21)=7</formula>
    </cfRule>
    <cfRule type="expression" priority="520">
      <formula>WEEKDAY(AG21)=7</formula>
    </cfRule>
  </conditionalFormatting>
  <conditionalFormatting sqref="AJ17:AJ21 AH22:AI22 AG36 AH38:AI38 AH46:AI46 B104:AG104 D18 AG17:AG19 AJ33:AJ35 AJ39:AJ43 AK38:AM38 AJ47:AJ48 AK46:AM46 AJ55:AJ56 AK54:AM54 AJ63:AJ64 AK62:AM62 AJ71:AJ72 AK70:AM70 AJ79:AJ80 AK78:AM78 AJ87:AJ88 AK86:AM86 AJ95:AJ96 AK94:AM94 AJ103 AK102:AM102 AK30:AM30 AJ23:AJ28 AK22:AM22 AJ31 B25:AE25 B40:AE41 B56:AE57 B64:AE65 B73:AE73 B80:AE81 B88:AE89 B17:AF17 AG25:AG29 AG32 AG40:AG44 AG48:AG51 AG56:AG59 AG64:AG67 AG72:AG75 AG80:AG83 AG88:AG91 AG96:AG99 B96:AE97 B48:AF49 B72:AF72 B20:AG21 B28:AE29">
    <cfRule type="containsText" dxfId="523" priority="514" operator="containsText" text="日">
      <formula>NOT(ISERROR(SEARCH("日",B17)))</formula>
    </cfRule>
    <cfRule type="containsText" dxfId="522" priority="515" operator="containsText" text="日">
      <formula>NOT(ISERROR(SEARCH("日",B17)))</formula>
    </cfRule>
    <cfRule type="containsText" dxfId="521" priority="517" operator="containsText" text="土">
      <formula>NOT(ISERROR(SEARCH("土",B17)))</formula>
    </cfRule>
    <cfRule type="expression" dxfId="520" priority="518">
      <formula>WEEKDAY(B17)=7</formula>
    </cfRule>
  </conditionalFormatting>
  <conditionalFormatting sqref="AG23">
    <cfRule type="expression" dxfId="519" priority="509">
      <formula>WEEKDAY(AG23)=1</formula>
    </cfRule>
    <cfRule type="expression" dxfId="518" priority="512">
      <formula>WEEKDAY(AG23)=7</formula>
    </cfRule>
    <cfRule type="expression" priority="513">
      <formula>WEEKDAY(AG23)=7</formula>
    </cfRule>
  </conditionalFormatting>
  <conditionalFormatting sqref="B24:AE24 AG24">
    <cfRule type="containsText" dxfId="517" priority="507" operator="containsText" text="日">
      <formula>NOT(ISERROR(SEARCH("日",B24)))</formula>
    </cfRule>
    <cfRule type="containsText" dxfId="516" priority="508" operator="containsText" text="日">
      <formula>NOT(ISERROR(SEARCH("日",B24)))</formula>
    </cfRule>
    <cfRule type="containsText" dxfId="515" priority="510" operator="containsText" text="土">
      <formula>NOT(ISERROR(SEARCH("土",B24)))</formula>
    </cfRule>
    <cfRule type="expression" dxfId="514" priority="511">
      <formula>WEEKDAY(B24)=7</formula>
    </cfRule>
  </conditionalFormatting>
  <conditionalFormatting sqref="B33:AE33">
    <cfRule type="containsText" dxfId="513" priority="502" operator="containsText" text="日">
      <formula>NOT(ISERROR(SEARCH("日",B33)))</formula>
    </cfRule>
    <cfRule type="containsText" dxfId="512" priority="503" operator="containsText" text="日">
      <formula>NOT(ISERROR(SEARCH("日",B33)))</formula>
    </cfRule>
    <cfRule type="containsText" dxfId="511" priority="504" operator="containsText" text="土">
      <formula>NOT(ISERROR(SEARCH("土",B33)))</formula>
    </cfRule>
    <cfRule type="expression" dxfId="510" priority="505">
      <formula>WEEKDAY(B33)=7</formula>
    </cfRule>
  </conditionalFormatting>
  <conditionalFormatting sqref="B40:AE40 B56:AE56 B64:AE64 B80:AE80 B88:AE88 B104:AG104 AJ31 AK30:AM30 AJ39 AK38:AM38 AJ47 AK46:AM46 AJ55 AK54:AM54 AJ63 AK62:AM62 AJ71 AK70:AM70 AJ79 AK78:AM78 AJ87 AK86:AM86 AJ95 AK94:AM94 AJ103 AK102:AM102 AJ23 AK22:AM22 AG32 AG40 AG56 AG64 AG80 AG88 AG96 B96:AE96 B48:AG48 B72:AG72">
    <cfRule type="expression" dxfId="509" priority="501">
      <formula>B22="土"</formula>
    </cfRule>
  </conditionalFormatting>
  <conditionalFormatting sqref="AH38:AI38 AH46:AI46 AJ17:AJ18 D18 AG17:AG18 B17:AF17 AJ40 AJ48 AJ56 AJ64 AJ72 AJ80 AJ96 AJ104 B33:AE33 AG41:AG42 B41:AE41 AG49:AG50 AG57:AG58 B57:AE57 AG65:AG66 B65:AE65 AG73:AG74 B73:AE73 AG81:AG82 B81:AE81 AG97:AG98 AG105:AG106 B105:AF105 B97:AE97 B49:AF49">
    <cfRule type="expression" dxfId="508" priority="500">
      <formula>B16="土"</formula>
    </cfRule>
  </conditionalFormatting>
  <conditionalFormatting sqref="B40:AE40 B56:AE56 B64:AE64 B80:AE80 B88:AE88 B104:AG104 AJ39 AK38:AM38 AJ47 AK46:AM46 AJ55 AK54:AM54 AJ63 AK62:AM62 AJ79 AK78:AM78 AJ87 AK86:AM86 AJ95 AK94:AM94 AJ103 AK102:AM102 AJ23 AK22:AM22 AG40 AG56 AG64 AG80 AG88 AG96 B96:AE96 B48:AG48">
    <cfRule type="expression" dxfId="507" priority="499">
      <formula>B22="日"</formula>
    </cfRule>
  </conditionalFormatting>
  <conditionalFormatting sqref="AH22:AI22 AH38:AI38 AH46:AI46 AJ17:AJ18 D18 AG17:AG18 B17:AF17 AJ24 AJ40 AJ48 AJ56 AJ64 AJ72 AJ80 AJ88 AJ96 AJ104 AG25:AG26 B25:AE25 B33:AE33 AG41:AG42 B41:AE41 AG49:AG50 AG57:AG58 B57:AE57 AG65:AG66 B65:AE65 AG73:AG74 B73:AE73 AG81:AG82 B81:AE81 AG89:AG90 B89:AE89 AG97:AG98 AG105:AG106 B105:AF105 B97:AE97 B49:AF49">
    <cfRule type="expression" dxfId="506" priority="498">
      <formula>B16="日"</formula>
    </cfRule>
  </conditionalFormatting>
  <conditionalFormatting sqref="B24:AE24 AG24">
    <cfRule type="expression" dxfId="505" priority="497">
      <formula>B24="土"</formula>
    </cfRule>
  </conditionalFormatting>
  <conditionalFormatting sqref="AH22:AI22 AJ24 AG25:AG26 B25:AE25">
    <cfRule type="expression" dxfId="504" priority="495">
      <formula>B21="土"</formula>
    </cfRule>
    <cfRule type="expression" dxfId="503" priority="496">
      <formula>B22="土"</formula>
    </cfRule>
  </conditionalFormatting>
  <conditionalFormatting sqref="B24:AE24 AG24">
    <cfRule type="expression" dxfId="502" priority="494">
      <formula>B24="日"</formula>
    </cfRule>
  </conditionalFormatting>
  <conditionalFormatting sqref="B72:AF72">
    <cfRule type="expression" dxfId="501" priority="493">
      <formula>B72="日"</formula>
    </cfRule>
  </conditionalFormatting>
  <conditionalFormatting sqref="AJ88 AG89:AG90 B89:AE89">
    <cfRule type="expression" dxfId="500" priority="491">
      <formula>B87="土"</formula>
    </cfRule>
    <cfRule type="expression" priority="492">
      <formula>B87="土"</formula>
    </cfRule>
  </conditionalFormatting>
  <conditionalFormatting sqref="AJ19 AG19 AJ25:AJ26 AJ33:AJ34 AG43 AJ41:AJ42 AG51 AJ49:AJ50 AG59 AJ57:AJ58 AG67 AJ65:AJ66 AG75 AJ73:AJ74 AG83 AJ81:AJ82 AG99 AJ97:AJ98 AG107 AJ105:AJ106">
    <cfRule type="expression" dxfId="499" priority="490">
      <formula>AG17="土"</formula>
    </cfRule>
  </conditionalFormatting>
  <conditionalFormatting sqref="AJ19 AG19 AG27 AJ25:AJ26 AJ33:AJ34 AG43 AJ41:AJ42 AG51 AJ49:AJ50 AG59 AJ57:AJ58 AG67 AJ65:AJ66 AG75 AJ73:AJ74 AG83 AJ81:AJ82 AG91 AJ89:AJ90 AG99 AJ97:AJ98 AG107">
    <cfRule type="expression" dxfId="498" priority="489">
      <formula>AG17="日"</formula>
    </cfRule>
  </conditionalFormatting>
  <conditionalFormatting sqref="AJ27 AJ35 AJ43 AJ51 AJ59 AJ67 AJ73:AJ75 AJ83 AJ99 AJ107">
    <cfRule type="expression" dxfId="497" priority="488">
      <formula>AJ24="土"</formula>
    </cfRule>
  </conditionalFormatting>
  <conditionalFormatting sqref="AJ27 AJ35 AJ43 AJ51 AJ59 AJ67 AJ73:AJ75 AJ83 AJ91 AJ99">
    <cfRule type="expression" dxfId="496" priority="487">
      <formula>AJ24="日"</formula>
    </cfRule>
  </conditionalFormatting>
  <conditionalFormatting sqref="AJ20 AG36 AG44 AG52 AG60 AG68 AJ75 AG76 AG84 AN84 AG100 AG108 AG28 B20:AG20 B28:AE28">
    <cfRule type="expression" dxfId="495" priority="486">
      <formula>B16="土"</formula>
    </cfRule>
  </conditionalFormatting>
  <conditionalFormatting sqref="AG27 AJ89:AJ90">
    <cfRule type="expression" dxfId="494" priority="484">
      <formula>AG25="土"</formula>
    </cfRule>
    <cfRule type="expression" dxfId="493" priority="485">
      <formula>AG27="土"</formula>
    </cfRule>
  </conditionalFormatting>
  <conditionalFormatting sqref="AJ105:AJ106">
    <cfRule type="expression" dxfId="492" priority="483">
      <formula>AJ95="日"</formula>
    </cfRule>
  </conditionalFormatting>
  <conditionalFormatting sqref="AG108">
    <cfRule type="expression" dxfId="491" priority="482">
      <formula>AG96="日"</formula>
    </cfRule>
  </conditionalFormatting>
  <conditionalFormatting sqref="AH54:AI54 AH70:AI70 AH78:AI78">
    <cfRule type="containsText" dxfId="490" priority="478" operator="containsText" text="日">
      <formula>NOT(ISERROR(SEARCH("日",AH54)))</formula>
    </cfRule>
    <cfRule type="containsText" dxfId="489" priority="479" operator="containsText" text="日">
      <formula>NOT(ISERROR(SEARCH("日",AH54)))</formula>
    </cfRule>
    <cfRule type="containsText" dxfId="488" priority="480" operator="containsText" text="土">
      <formula>NOT(ISERROR(SEARCH("土",AH54)))</formula>
    </cfRule>
    <cfRule type="expression" dxfId="487" priority="481">
      <formula>WEEKDAY(AH54)=7</formula>
    </cfRule>
  </conditionalFormatting>
  <conditionalFormatting sqref="AH70:AI70 AH78:AI78">
    <cfRule type="expression" dxfId="486" priority="477">
      <formula>AH69="土"</formula>
    </cfRule>
  </conditionalFormatting>
  <conditionalFormatting sqref="AH54:AI54 AH70:AI70 AH78:AI78">
    <cfRule type="expression" dxfId="485" priority="476">
      <formula>AH53="日"</formula>
    </cfRule>
  </conditionalFormatting>
  <conditionalFormatting sqref="AH54:AI54">
    <cfRule type="expression" dxfId="484" priority="474">
      <formula>AH53="土"</formula>
    </cfRule>
    <cfRule type="expression" dxfId="483" priority="475">
      <formula>AH54="土"</formula>
    </cfRule>
  </conditionalFormatting>
  <conditionalFormatting sqref="AH86:AI86 AH102:AI102 AH110:AI110">
    <cfRule type="containsText" dxfId="482" priority="470" operator="containsText" text="日">
      <formula>NOT(ISERROR(SEARCH("日",AH86)))</formula>
    </cfRule>
    <cfRule type="containsText" dxfId="481" priority="471" operator="containsText" text="日">
      <formula>NOT(ISERROR(SEARCH("日",AH86)))</formula>
    </cfRule>
    <cfRule type="containsText" dxfId="480" priority="472" operator="containsText" text="土">
      <formula>NOT(ISERROR(SEARCH("土",AH86)))</formula>
    </cfRule>
    <cfRule type="expression" dxfId="479" priority="473">
      <formula>WEEKDAY(AH86)=7</formula>
    </cfRule>
  </conditionalFormatting>
  <conditionalFormatting sqref="AH102:AI102 AH110:AI110">
    <cfRule type="expression" dxfId="478" priority="469">
      <formula>AH101="土"</formula>
    </cfRule>
  </conditionalFormatting>
  <conditionalFormatting sqref="AH86:AI86 AH102:AI102 AH110:AI110">
    <cfRule type="expression" dxfId="477" priority="468">
      <formula>AH85="日"</formula>
    </cfRule>
  </conditionalFormatting>
  <conditionalFormatting sqref="AH86:AI86">
    <cfRule type="expression" dxfId="476" priority="466">
      <formula>AH85="土"</formula>
    </cfRule>
    <cfRule type="expression" dxfId="475" priority="467">
      <formula>AH86="土"</formula>
    </cfRule>
  </conditionalFormatting>
  <conditionalFormatting sqref="AJ21 AJ28 AG37 AJ36 AG45 AJ44 AG53 AJ52 AG61 AJ60 AG69 AJ68 AG76 AG85 AJ84 AG93 AJ92 AG29 B21:AG21 B29:AE29">
    <cfRule type="expression" dxfId="474" priority="521">
      <formula>B16="日"</formula>
    </cfRule>
  </conditionalFormatting>
  <conditionalFormatting sqref="AJ20 AG36 AG44 AG52 AG60 AG68 AJ75 AG76 AG84 AN84 AG92 AG100 AG28 B20:AG20 B28:AE28">
    <cfRule type="expression" dxfId="473" priority="522">
      <formula>B16="日"</formula>
    </cfRule>
  </conditionalFormatting>
  <conditionalFormatting sqref="AJ21 AJ28 AG37 AJ36 AG45 AJ44 AG53 AJ52 AG61 AJ60 AG69 AJ68 AG76:AG77 AJ76 AG85 AJ84 AG101 AJ100 AG29 B21:AG21 B29:AE29">
    <cfRule type="expression" dxfId="472" priority="523">
      <formula>B16="土"</formula>
    </cfRule>
  </conditionalFormatting>
  <conditionalFormatting sqref="AJ76 AG77">
    <cfRule type="expression" dxfId="471" priority="524">
      <formula>AG71="日"</formula>
    </cfRule>
    <cfRule type="expression" priority="525">
      <formula>AG70="日"</formula>
    </cfRule>
  </conditionalFormatting>
  <conditionalFormatting sqref="AG77 AJ76">
    <cfRule type="expression" dxfId="470" priority="526">
      <formula>AG70="土"</formula>
    </cfRule>
  </conditionalFormatting>
  <conditionalFormatting sqref="AG92">
    <cfRule type="expression" dxfId="469" priority="527">
      <formula>AG88="土"</formula>
    </cfRule>
    <cfRule type="expression" dxfId="468" priority="528">
      <formula>AG92="土"</formula>
    </cfRule>
  </conditionalFormatting>
  <conditionalFormatting sqref="AJ92 AG93">
    <cfRule type="expression" dxfId="467" priority="529">
      <formula>AG87="土"</formula>
    </cfRule>
    <cfRule type="expression" priority="530">
      <formula>AG87="土"</formula>
    </cfRule>
  </conditionalFormatting>
  <conditionalFormatting sqref="AG91">
    <cfRule type="expression" dxfId="466" priority="531">
      <formula>AG89="土"</formula>
    </cfRule>
    <cfRule type="expression" priority="532">
      <formula>AG89="土"</formula>
    </cfRule>
  </conditionalFormatting>
  <conditionalFormatting sqref="AJ91">
    <cfRule type="expression" dxfId="465" priority="533">
      <formula>AJ88="土"</formula>
    </cfRule>
    <cfRule type="expression" dxfId="464" priority="534">
      <formula>AJ91="土"</formula>
    </cfRule>
  </conditionalFormatting>
  <conditionalFormatting sqref="AJ100 AG101">
    <cfRule type="expression" dxfId="463" priority="535">
      <formula>AG95="日"</formula>
    </cfRule>
    <cfRule type="expression" priority="536">
      <formula>AG95="日"</formula>
    </cfRule>
  </conditionalFormatting>
  <conditionalFormatting sqref="AJ108 AG109">
    <cfRule type="expression" dxfId="462" priority="537">
      <formula>AG95="土"</formula>
    </cfRule>
  </conditionalFormatting>
  <conditionalFormatting sqref="AJ108 AG109">
    <cfRule type="expression" dxfId="461" priority="538">
      <formula>AG95="日"</formula>
    </cfRule>
  </conditionalFormatting>
  <conditionalFormatting sqref="AJ107">
    <cfRule type="expression" dxfId="460" priority="539">
      <formula>AJ96="日"</formula>
    </cfRule>
  </conditionalFormatting>
  <conditionalFormatting sqref="AG23 AG39 AG55 AG63 AG71 AG79 AG87 AG95 AG103 AG31 AG47">
    <cfRule type="expression" dxfId="459" priority="540">
      <formula>COUNTIF($AO$15:$AO$64,AG$23)=1</formula>
    </cfRule>
  </conditionalFormatting>
  <conditionalFormatting sqref="AJ22 AJ46 AJ30 AJ38 AJ54 AJ62 AJ70 AJ78 AJ86 AJ94 AJ102">
    <cfRule type="expression" dxfId="458" priority="541">
      <formula>COUNTIF($AO$15:$AO$64,AJ$22)=1</formula>
    </cfRule>
  </conditionalFormatting>
  <conditionalFormatting sqref="AK21 AK29 AK37 AK45 AK53 AK69 AK77 AK93 AK101 AK109">
    <cfRule type="expression" dxfId="457" priority="542">
      <formula>COUNTIF($AO$15:$AO$64,AK$21)=1</formula>
    </cfRule>
  </conditionalFormatting>
  <conditionalFormatting sqref="AK29">
    <cfRule type="expression" dxfId="456" priority="463">
      <formula>WEEKDAY(AK29)=1</formula>
    </cfRule>
    <cfRule type="expression" dxfId="455" priority="464">
      <formula>WEEKDAY(AK29)=7</formula>
    </cfRule>
    <cfRule type="expression" priority="465">
      <formula>WEEKDAY(AK29)=7</formula>
    </cfRule>
  </conditionalFormatting>
  <conditionalFormatting sqref="AK37">
    <cfRule type="expression" dxfId="454" priority="459">
      <formula>WEEKDAY(AK37)=1</formula>
    </cfRule>
    <cfRule type="expression" dxfId="453" priority="460">
      <formula>WEEKDAY(AK37)=7</formula>
    </cfRule>
    <cfRule type="expression" priority="461">
      <formula>WEEKDAY(AK37)=7</formula>
    </cfRule>
  </conditionalFormatting>
  <conditionalFormatting sqref="AK45">
    <cfRule type="expression" dxfId="452" priority="455">
      <formula>WEEKDAY(AK45)=1</formula>
    </cfRule>
    <cfRule type="expression" dxfId="451" priority="456">
      <formula>WEEKDAY(AK45)=7</formula>
    </cfRule>
    <cfRule type="expression" priority="457">
      <formula>WEEKDAY(AK45)=7</formula>
    </cfRule>
  </conditionalFormatting>
  <conditionalFormatting sqref="AK53">
    <cfRule type="expression" dxfId="450" priority="451">
      <formula>WEEKDAY(AK53)=1</formula>
    </cfRule>
    <cfRule type="expression" dxfId="449" priority="452">
      <formula>WEEKDAY(AK53)=7</formula>
    </cfRule>
    <cfRule type="expression" priority="453">
      <formula>WEEKDAY(AK53)=7</formula>
    </cfRule>
  </conditionalFormatting>
  <conditionalFormatting sqref="AK69">
    <cfRule type="expression" dxfId="448" priority="447">
      <formula>WEEKDAY(AK69)=1</formula>
    </cfRule>
    <cfRule type="expression" dxfId="447" priority="448">
      <formula>WEEKDAY(AK69)=7</formula>
    </cfRule>
    <cfRule type="expression" priority="449">
      <formula>WEEKDAY(AK69)=7</formula>
    </cfRule>
  </conditionalFormatting>
  <conditionalFormatting sqref="AK77">
    <cfRule type="expression" dxfId="446" priority="443">
      <formula>WEEKDAY(AK77)=1</formula>
    </cfRule>
    <cfRule type="expression" dxfId="445" priority="444">
      <formula>WEEKDAY(AK77)=7</formula>
    </cfRule>
    <cfRule type="expression" priority="445">
      <formula>WEEKDAY(AK77)=7</formula>
    </cfRule>
  </conditionalFormatting>
  <conditionalFormatting sqref="AK93">
    <cfRule type="expression" dxfId="444" priority="439">
      <formula>WEEKDAY(AK93)=1</formula>
    </cfRule>
    <cfRule type="expression" dxfId="443" priority="440">
      <formula>WEEKDAY(AK93)=7</formula>
    </cfRule>
    <cfRule type="expression" priority="441">
      <formula>WEEKDAY(AK93)=7</formula>
    </cfRule>
  </conditionalFormatting>
  <conditionalFormatting sqref="AK101">
    <cfRule type="expression" dxfId="442" priority="435">
      <formula>WEEKDAY(AK101)=1</formula>
    </cfRule>
    <cfRule type="expression" dxfId="441" priority="436">
      <formula>WEEKDAY(AK101)=7</formula>
    </cfRule>
    <cfRule type="expression" priority="437">
      <formula>WEEKDAY(AK101)=7</formula>
    </cfRule>
  </conditionalFormatting>
  <conditionalFormatting sqref="AK109">
    <cfRule type="expression" dxfId="440" priority="431">
      <formula>WEEKDAY(AK109)=1</formula>
    </cfRule>
    <cfRule type="expression" dxfId="439" priority="432">
      <formula>WEEKDAY(AK109)=7</formula>
    </cfRule>
    <cfRule type="expression" priority="433">
      <formula>WEEKDAY(AK109)=7</formula>
    </cfRule>
  </conditionalFormatting>
  <conditionalFormatting sqref="AJ22 AK21 AJ30 AJ38 AJ46 AJ54 AJ62 AJ70 AJ78 AJ86 AJ94 AJ102 AG23 AG31 AG39 AG55 AG63 AG71 AG79 AG87 AG95 AG103 AG47">
    <cfRule type="expression" dxfId="438" priority="506">
      <formula>COUNTIF(#REF!,$B$23)=1</formula>
    </cfRule>
  </conditionalFormatting>
  <conditionalFormatting sqref="AK109">
    <cfRule type="expression" dxfId="437" priority="430">
      <formula>COUNTIF(#REF!,$B$23)=1</formula>
    </cfRule>
  </conditionalFormatting>
  <conditionalFormatting sqref="AK29">
    <cfRule type="expression" dxfId="436" priority="462">
      <formula>COUNTIF(#REF!,$B$23)=1</formula>
    </cfRule>
  </conditionalFormatting>
  <conditionalFormatting sqref="AK37">
    <cfRule type="expression" dxfId="435" priority="458">
      <formula>COUNTIF(#REF!,$B$23)=1</formula>
    </cfRule>
  </conditionalFormatting>
  <conditionalFormatting sqref="AK45">
    <cfRule type="expression" dxfId="434" priority="454">
      <formula>COUNTIF(#REF!,$B$23)=1</formula>
    </cfRule>
  </conditionalFormatting>
  <conditionalFormatting sqref="AK53">
    <cfRule type="expression" dxfId="433" priority="450">
      <formula>COUNTIF(#REF!,$B$23)=1</formula>
    </cfRule>
  </conditionalFormatting>
  <conditionalFormatting sqref="AK69">
    <cfRule type="expression" dxfId="432" priority="446">
      <formula>COUNTIF(#REF!,$B$23)=1</formula>
    </cfRule>
  </conditionalFormatting>
  <conditionalFormatting sqref="AK77">
    <cfRule type="expression" dxfId="431" priority="442">
      <formula>COUNTIF(#REF!,$B$23)=1</formula>
    </cfRule>
  </conditionalFormatting>
  <conditionalFormatting sqref="AK93">
    <cfRule type="expression" dxfId="430" priority="438">
      <formula>COUNTIF(#REF!,$B$23)=1</formula>
    </cfRule>
  </conditionalFormatting>
  <conditionalFormatting sqref="AK101">
    <cfRule type="expression" dxfId="429" priority="434">
      <formula>COUNTIF(#REF!,$B$23)=1</formula>
    </cfRule>
  </conditionalFormatting>
  <conditionalFormatting sqref="I11:J13">
    <cfRule type="expression" dxfId="428" priority="429">
      <formula>J11≧+$L$11</formula>
    </cfRule>
  </conditionalFormatting>
  <conditionalFormatting sqref="B36:C37">
    <cfRule type="containsText" dxfId="427" priority="422" operator="containsText" text="日">
      <formula>NOT(ISERROR(SEARCH("日",B36)))</formula>
    </cfRule>
    <cfRule type="containsText" dxfId="426" priority="423" operator="containsText" text="日">
      <formula>NOT(ISERROR(SEARCH("日",B36)))</formula>
    </cfRule>
    <cfRule type="containsText" dxfId="425" priority="424" operator="containsText" text="土">
      <formula>NOT(ISERROR(SEARCH("土",B36)))</formula>
    </cfRule>
    <cfRule type="expression" dxfId="424" priority="425">
      <formula>WEEKDAY(B36)=7</formula>
    </cfRule>
  </conditionalFormatting>
  <conditionalFormatting sqref="B36:C36">
    <cfRule type="expression" dxfId="423" priority="421">
      <formula>B32="土"</formula>
    </cfRule>
  </conditionalFormatting>
  <conditionalFormatting sqref="B37:C37">
    <cfRule type="expression" dxfId="422" priority="426">
      <formula>B32="日"</formula>
    </cfRule>
  </conditionalFormatting>
  <conditionalFormatting sqref="B36:C36">
    <cfRule type="expression" dxfId="421" priority="427">
      <formula>B32="日"</formula>
    </cfRule>
  </conditionalFormatting>
  <conditionalFormatting sqref="B37:C37">
    <cfRule type="expression" dxfId="420" priority="428">
      <formula>B32="土"</formula>
    </cfRule>
  </conditionalFormatting>
  <conditionalFormatting sqref="B44:M44 B45:G45 J45:M45 Q45:T45 X45:AA45 AE45 P44:T44 W44:AA44 AD44:AE44">
    <cfRule type="containsText" dxfId="419" priority="414" operator="containsText" text="日">
      <formula>NOT(ISERROR(SEARCH("日",B44)))</formula>
    </cfRule>
    <cfRule type="containsText" dxfId="418" priority="415" operator="containsText" text="日">
      <formula>NOT(ISERROR(SEARCH("日",B44)))</formula>
    </cfRule>
    <cfRule type="containsText" dxfId="417" priority="416" operator="containsText" text="土">
      <formula>NOT(ISERROR(SEARCH("土",B44)))</formula>
    </cfRule>
    <cfRule type="expression" dxfId="416" priority="417">
      <formula>WEEKDAY(B44)=7</formula>
    </cfRule>
  </conditionalFormatting>
  <conditionalFormatting sqref="B44:M44 P44:T44 W44:AA44 AD44:AE44">
    <cfRule type="expression" dxfId="415" priority="413">
      <formula>B40="土"</formula>
    </cfRule>
  </conditionalFormatting>
  <conditionalFormatting sqref="B45:G45 J45:M45 Q45:T45 X45:AA45 AE45">
    <cfRule type="expression" dxfId="414" priority="418">
      <formula>B40="日"</formula>
    </cfRule>
  </conditionalFormatting>
  <conditionalFormatting sqref="B44:M44 P44:T44 W44:AA44 AD44:AE44">
    <cfRule type="expression" dxfId="413" priority="419">
      <formula>B40="日"</formula>
    </cfRule>
  </conditionalFormatting>
  <conditionalFormatting sqref="B45:G45 J45:M45 Q45:T45 X45:AA45 AE45">
    <cfRule type="expression" dxfId="412" priority="420">
      <formula>B40="土"</formula>
    </cfRule>
  </conditionalFormatting>
  <conditionalFormatting sqref="AF100">
    <cfRule type="expression" dxfId="411" priority="238">
      <formula>AF96="土"</formula>
    </cfRule>
  </conditionalFormatting>
  <conditionalFormatting sqref="B52:C53 G53:J53 F52:J52 M52:Q53 T52:X53 AA52:AF53">
    <cfRule type="containsText" dxfId="410" priority="406" operator="containsText" text="日">
      <formula>NOT(ISERROR(SEARCH("日",B52)))</formula>
    </cfRule>
    <cfRule type="containsText" dxfId="409" priority="407" operator="containsText" text="日">
      <formula>NOT(ISERROR(SEARCH("日",B52)))</formula>
    </cfRule>
    <cfRule type="containsText" dxfId="408" priority="408" operator="containsText" text="土">
      <formula>NOT(ISERROR(SEARCH("土",B52)))</formula>
    </cfRule>
    <cfRule type="expression" dxfId="407" priority="409">
      <formula>WEEKDAY(B52)=7</formula>
    </cfRule>
  </conditionalFormatting>
  <conditionalFormatting sqref="B52:C52 F52:J52 M52:Q52 T52:X52 AA52:AF52">
    <cfRule type="expression" dxfId="406" priority="405">
      <formula>B48="土"</formula>
    </cfRule>
  </conditionalFormatting>
  <conditionalFormatting sqref="B53:C53 G53:J53 M53:Q53 T53:X53 AA53:AF53">
    <cfRule type="expression" dxfId="405" priority="410">
      <formula>B48="日"</formula>
    </cfRule>
  </conditionalFormatting>
  <conditionalFormatting sqref="B52:C52 F52:J52 M52:Q52 T52:X52 AA52:AF52">
    <cfRule type="expression" dxfId="404" priority="411">
      <formula>B48="日"</formula>
    </cfRule>
  </conditionalFormatting>
  <conditionalFormatting sqref="B53:C53 G53:J53 M53:Q53 T53:X53 AA53:AF53">
    <cfRule type="expression" dxfId="403" priority="412">
      <formula>B48="土"</formula>
    </cfRule>
  </conditionalFormatting>
  <conditionalFormatting sqref="B60:G61 J60:N61 Q60:AE61">
    <cfRule type="containsText" dxfId="402" priority="398" operator="containsText" text="日">
      <formula>NOT(ISERROR(SEARCH("日",B60)))</formula>
    </cfRule>
    <cfRule type="containsText" dxfId="401" priority="399" operator="containsText" text="日">
      <formula>NOT(ISERROR(SEARCH("日",B60)))</formula>
    </cfRule>
    <cfRule type="containsText" dxfId="400" priority="400" operator="containsText" text="土">
      <formula>NOT(ISERROR(SEARCH("土",B60)))</formula>
    </cfRule>
    <cfRule type="expression" dxfId="399" priority="401">
      <formula>WEEKDAY(B60)=7</formula>
    </cfRule>
  </conditionalFormatting>
  <conditionalFormatting sqref="B60:G60 J60:N60 Q60:AE60">
    <cfRule type="expression" dxfId="398" priority="397">
      <formula>B56="土"</formula>
    </cfRule>
  </conditionalFormatting>
  <conditionalFormatting sqref="B61:G61 J61:N61 Q61:AE61">
    <cfRule type="expression" dxfId="397" priority="402">
      <formula>B56="日"</formula>
    </cfRule>
  </conditionalFormatting>
  <conditionalFormatting sqref="B60:G60 J60:N60 Q60:AE60">
    <cfRule type="expression" dxfId="396" priority="403">
      <formula>B56="日"</formula>
    </cfRule>
  </conditionalFormatting>
  <conditionalFormatting sqref="B61:G61 J61:N61 Q61:AE61">
    <cfRule type="expression" dxfId="395" priority="404">
      <formula>B56="土"</formula>
    </cfRule>
  </conditionalFormatting>
  <conditionalFormatting sqref="B68:AE69">
    <cfRule type="containsText" dxfId="394" priority="390" operator="containsText" text="日">
      <formula>NOT(ISERROR(SEARCH("日",B68)))</formula>
    </cfRule>
    <cfRule type="containsText" dxfId="393" priority="391" operator="containsText" text="日">
      <formula>NOT(ISERROR(SEARCH("日",B68)))</formula>
    </cfRule>
    <cfRule type="containsText" dxfId="392" priority="392" operator="containsText" text="土">
      <formula>NOT(ISERROR(SEARCH("土",B68)))</formula>
    </cfRule>
    <cfRule type="expression" dxfId="391" priority="393">
      <formula>WEEKDAY(B68)=7</formula>
    </cfRule>
  </conditionalFormatting>
  <conditionalFormatting sqref="B68:AE68">
    <cfRule type="expression" dxfId="390" priority="389">
      <formula>B64="土"</formula>
    </cfRule>
  </conditionalFormatting>
  <conditionalFormatting sqref="B69:AE69">
    <cfRule type="expression" dxfId="389" priority="394">
      <formula>B64="日"</formula>
    </cfRule>
  </conditionalFormatting>
  <conditionalFormatting sqref="B68:AE68">
    <cfRule type="expression" dxfId="388" priority="395">
      <formula>B64="日"</formula>
    </cfRule>
  </conditionalFormatting>
  <conditionalFormatting sqref="B69:AE69">
    <cfRule type="expression" dxfId="387" priority="396">
      <formula>B64="土"</formula>
    </cfRule>
  </conditionalFormatting>
  <conditionalFormatting sqref="B76:AE77">
    <cfRule type="containsText" dxfId="386" priority="382" operator="containsText" text="日">
      <formula>NOT(ISERROR(SEARCH("日",B76)))</formula>
    </cfRule>
    <cfRule type="containsText" dxfId="385" priority="383" operator="containsText" text="日">
      <formula>NOT(ISERROR(SEARCH("日",B76)))</formula>
    </cfRule>
    <cfRule type="containsText" dxfId="384" priority="384" operator="containsText" text="土">
      <formula>NOT(ISERROR(SEARCH("土",B76)))</formula>
    </cfRule>
    <cfRule type="expression" dxfId="383" priority="385">
      <formula>WEEKDAY(B76)=7</formula>
    </cfRule>
  </conditionalFormatting>
  <conditionalFormatting sqref="B76:AE76">
    <cfRule type="expression" dxfId="382" priority="381">
      <formula>B72="土"</formula>
    </cfRule>
  </conditionalFormatting>
  <conditionalFormatting sqref="B77:AE77">
    <cfRule type="expression" dxfId="381" priority="386">
      <formula>B72="日"</formula>
    </cfRule>
  </conditionalFormatting>
  <conditionalFormatting sqref="B76:AE76">
    <cfRule type="expression" dxfId="380" priority="387">
      <formula>B72="日"</formula>
    </cfRule>
  </conditionalFormatting>
  <conditionalFormatting sqref="B77:AE77">
    <cfRule type="expression" dxfId="379" priority="388">
      <formula>B72="土"</formula>
    </cfRule>
  </conditionalFormatting>
  <conditionalFormatting sqref="B84:AE85">
    <cfRule type="containsText" dxfId="378" priority="374" operator="containsText" text="日">
      <formula>NOT(ISERROR(SEARCH("日",B84)))</formula>
    </cfRule>
    <cfRule type="containsText" dxfId="377" priority="375" operator="containsText" text="日">
      <formula>NOT(ISERROR(SEARCH("日",B84)))</formula>
    </cfRule>
    <cfRule type="containsText" dxfId="376" priority="376" operator="containsText" text="土">
      <formula>NOT(ISERROR(SEARCH("土",B84)))</formula>
    </cfRule>
    <cfRule type="expression" dxfId="375" priority="377">
      <formula>WEEKDAY(B84)=7</formula>
    </cfRule>
  </conditionalFormatting>
  <conditionalFormatting sqref="B84:AE84">
    <cfRule type="expression" dxfId="374" priority="373">
      <formula>B80="土"</formula>
    </cfRule>
  </conditionalFormatting>
  <conditionalFormatting sqref="B85:AE85">
    <cfRule type="expression" dxfId="373" priority="378">
      <formula>B80="日"</formula>
    </cfRule>
  </conditionalFormatting>
  <conditionalFormatting sqref="B84:AE84">
    <cfRule type="expression" dxfId="372" priority="379">
      <formula>B80="日"</formula>
    </cfRule>
  </conditionalFormatting>
  <conditionalFormatting sqref="B85:AE85">
    <cfRule type="expression" dxfId="371" priority="380">
      <formula>B80="土"</formula>
    </cfRule>
  </conditionalFormatting>
  <conditionalFormatting sqref="B92:AE93">
    <cfRule type="containsText" dxfId="370" priority="366" operator="containsText" text="日">
      <formula>NOT(ISERROR(SEARCH("日",B92)))</formula>
    </cfRule>
    <cfRule type="containsText" dxfId="369" priority="367" operator="containsText" text="日">
      <formula>NOT(ISERROR(SEARCH("日",B92)))</formula>
    </cfRule>
    <cfRule type="containsText" dxfId="368" priority="368" operator="containsText" text="土">
      <formula>NOT(ISERROR(SEARCH("土",B92)))</formula>
    </cfRule>
    <cfRule type="expression" dxfId="367" priority="369">
      <formula>WEEKDAY(B92)=7</formula>
    </cfRule>
  </conditionalFormatting>
  <conditionalFormatting sqref="B92:AE92">
    <cfRule type="expression" dxfId="366" priority="365">
      <formula>B88="土"</formula>
    </cfRule>
  </conditionalFormatting>
  <conditionalFormatting sqref="B93:AE93">
    <cfRule type="expression" dxfId="365" priority="370">
      <formula>B88="日"</formula>
    </cfRule>
  </conditionalFormatting>
  <conditionalFormatting sqref="B92:AE92">
    <cfRule type="expression" dxfId="364" priority="371">
      <formula>B88="日"</formula>
    </cfRule>
  </conditionalFormatting>
  <conditionalFormatting sqref="B93:AE93">
    <cfRule type="expression" dxfId="363" priority="372">
      <formula>B88="土"</formula>
    </cfRule>
  </conditionalFormatting>
  <conditionalFormatting sqref="B100:AE101">
    <cfRule type="containsText" dxfId="362" priority="358" operator="containsText" text="日">
      <formula>NOT(ISERROR(SEARCH("日",B100)))</formula>
    </cfRule>
    <cfRule type="containsText" dxfId="361" priority="359" operator="containsText" text="日">
      <formula>NOT(ISERROR(SEARCH("日",B100)))</formula>
    </cfRule>
    <cfRule type="containsText" dxfId="360" priority="360" operator="containsText" text="土">
      <formula>NOT(ISERROR(SEARCH("土",B100)))</formula>
    </cfRule>
    <cfRule type="expression" dxfId="359" priority="361">
      <formula>WEEKDAY(B100)=7</formula>
    </cfRule>
  </conditionalFormatting>
  <conditionalFormatting sqref="B100:AE100">
    <cfRule type="expression" dxfId="358" priority="357">
      <formula>B96="土"</formula>
    </cfRule>
  </conditionalFormatting>
  <conditionalFormatting sqref="B101:AE101">
    <cfRule type="expression" dxfId="357" priority="362">
      <formula>B96="日"</formula>
    </cfRule>
  </conditionalFormatting>
  <conditionalFormatting sqref="B100:AE100">
    <cfRule type="expression" dxfId="356" priority="363">
      <formula>B96="日"</formula>
    </cfRule>
  </conditionalFormatting>
  <conditionalFormatting sqref="B101:AE101">
    <cfRule type="expression" dxfId="355" priority="364">
      <formula>B96="土"</formula>
    </cfRule>
  </conditionalFormatting>
  <conditionalFormatting sqref="I108:AF109">
    <cfRule type="containsText" dxfId="354" priority="350" operator="containsText" text="日">
      <formula>NOT(ISERROR(SEARCH("日",I108)))</formula>
    </cfRule>
    <cfRule type="containsText" dxfId="353" priority="351" operator="containsText" text="日">
      <formula>NOT(ISERROR(SEARCH("日",I108)))</formula>
    </cfRule>
    <cfRule type="containsText" dxfId="352" priority="352" operator="containsText" text="土">
      <formula>NOT(ISERROR(SEARCH("土",I108)))</formula>
    </cfRule>
    <cfRule type="expression" dxfId="351" priority="353">
      <formula>WEEKDAY(I108)=7</formula>
    </cfRule>
  </conditionalFormatting>
  <conditionalFormatting sqref="I108:AF108">
    <cfRule type="expression" dxfId="350" priority="349">
      <formula>I104="土"</formula>
    </cfRule>
  </conditionalFormatting>
  <conditionalFormatting sqref="I109:AF109">
    <cfRule type="expression" dxfId="349" priority="354">
      <formula>I104="日"</formula>
    </cfRule>
  </conditionalFormatting>
  <conditionalFormatting sqref="I108:AF108">
    <cfRule type="expression" dxfId="348" priority="355">
      <formula>I104="日"</formula>
    </cfRule>
  </conditionalFormatting>
  <conditionalFormatting sqref="I109:AF109">
    <cfRule type="expression" dxfId="347" priority="356">
      <formula>I104="土"</formula>
    </cfRule>
  </conditionalFormatting>
  <conditionalFormatting sqref="AF28:AF29 AF24:AF25">
    <cfRule type="containsText" dxfId="346" priority="342" operator="containsText" text="日">
      <formula>NOT(ISERROR(SEARCH("日",AF24)))</formula>
    </cfRule>
    <cfRule type="containsText" dxfId="345" priority="343" operator="containsText" text="日">
      <formula>NOT(ISERROR(SEARCH("日",AF24)))</formula>
    </cfRule>
    <cfRule type="containsText" dxfId="344" priority="344" operator="containsText" text="土">
      <formula>NOT(ISERROR(SEARCH("土",AF24)))</formula>
    </cfRule>
    <cfRule type="expression" dxfId="343" priority="345">
      <formula>WEEKDAY(AF24)=7</formula>
    </cfRule>
  </conditionalFormatting>
  <conditionalFormatting sqref="AF24">
    <cfRule type="expression" dxfId="342" priority="341">
      <formula>AF24="土"</formula>
    </cfRule>
  </conditionalFormatting>
  <conditionalFormatting sqref="AF25">
    <cfRule type="expression" dxfId="341" priority="340">
      <formula>AF24="土"</formula>
    </cfRule>
  </conditionalFormatting>
  <conditionalFormatting sqref="AF24">
    <cfRule type="expression" dxfId="340" priority="339">
      <formula>#REF!="日"</formula>
    </cfRule>
  </conditionalFormatting>
  <conditionalFormatting sqref="AF24">
    <cfRule type="expression" dxfId="339" priority="338">
      <formula>AF24="日"</formula>
    </cfRule>
  </conditionalFormatting>
  <conditionalFormatting sqref="AF25">
    <cfRule type="expression" dxfId="338" priority="337">
      <formula>AF24="日"</formula>
    </cfRule>
  </conditionalFormatting>
  <conditionalFormatting sqref="AF28">
    <cfRule type="expression" dxfId="337" priority="336">
      <formula>AF24="土"</formula>
    </cfRule>
  </conditionalFormatting>
  <conditionalFormatting sqref="AF29">
    <cfRule type="expression" dxfId="336" priority="346">
      <formula>AF24="日"</formula>
    </cfRule>
  </conditionalFormatting>
  <conditionalFormatting sqref="AF28">
    <cfRule type="expression" dxfId="335" priority="347">
      <formula>AF24="日"</formula>
    </cfRule>
  </conditionalFormatting>
  <conditionalFormatting sqref="AF29">
    <cfRule type="expression" dxfId="334" priority="348">
      <formula>AF24="土"</formula>
    </cfRule>
  </conditionalFormatting>
  <conditionalFormatting sqref="AF36:AF37 AF33">
    <cfRule type="containsText" dxfId="333" priority="329" operator="containsText" text="日">
      <formula>NOT(ISERROR(SEARCH("日",AF33)))</formula>
    </cfRule>
    <cfRule type="containsText" dxfId="332" priority="330" operator="containsText" text="日">
      <formula>NOT(ISERROR(SEARCH("日",AF33)))</formula>
    </cfRule>
    <cfRule type="containsText" dxfId="331" priority="331" operator="containsText" text="土">
      <formula>NOT(ISERROR(SEARCH("土",AF33)))</formula>
    </cfRule>
    <cfRule type="expression" dxfId="330" priority="332">
      <formula>WEEKDAY(AF33)=7</formula>
    </cfRule>
  </conditionalFormatting>
  <conditionalFormatting sqref="AF33">
    <cfRule type="expression" dxfId="329" priority="328">
      <formula>AF32="土"</formula>
    </cfRule>
  </conditionalFormatting>
  <conditionalFormatting sqref="AF33">
    <cfRule type="expression" dxfId="328" priority="327">
      <formula>AF32="日"</formula>
    </cfRule>
  </conditionalFormatting>
  <conditionalFormatting sqref="AF36">
    <cfRule type="expression" dxfId="327" priority="326">
      <formula>AF32="土"</formula>
    </cfRule>
  </conditionalFormatting>
  <conditionalFormatting sqref="AF37">
    <cfRule type="expression" dxfId="326" priority="333">
      <formula>AF32="日"</formula>
    </cfRule>
  </conditionalFormatting>
  <conditionalFormatting sqref="AF36">
    <cfRule type="expression" dxfId="325" priority="334">
      <formula>AF32="日"</formula>
    </cfRule>
  </conditionalFormatting>
  <conditionalFormatting sqref="AF37">
    <cfRule type="expression" dxfId="324" priority="335">
      <formula>AF32="土"</formula>
    </cfRule>
  </conditionalFormatting>
  <conditionalFormatting sqref="AF44:AF45 AF40:AF41">
    <cfRule type="containsText" dxfId="323" priority="319" operator="containsText" text="日">
      <formula>NOT(ISERROR(SEARCH("日",AF40)))</formula>
    </cfRule>
    <cfRule type="containsText" dxfId="322" priority="320" operator="containsText" text="日">
      <formula>NOT(ISERROR(SEARCH("日",AF40)))</formula>
    </cfRule>
    <cfRule type="containsText" dxfId="321" priority="321" operator="containsText" text="土">
      <formula>NOT(ISERROR(SEARCH("土",AF40)))</formula>
    </cfRule>
    <cfRule type="expression" dxfId="320" priority="322">
      <formula>WEEKDAY(AF40)=7</formula>
    </cfRule>
  </conditionalFormatting>
  <conditionalFormatting sqref="AF40">
    <cfRule type="expression" dxfId="319" priority="318">
      <formula>AF40="土"</formula>
    </cfRule>
  </conditionalFormatting>
  <conditionalFormatting sqref="AF41">
    <cfRule type="expression" dxfId="318" priority="317">
      <formula>AF40="土"</formula>
    </cfRule>
  </conditionalFormatting>
  <conditionalFormatting sqref="AF40">
    <cfRule type="expression" dxfId="317" priority="316">
      <formula>#REF!="日"</formula>
    </cfRule>
  </conditionalFormatting>
  <conditionalFormatting sqref="AF40">
    <cfRule type="expression" dxfId="316" priority="315">
      <formula>AF40="日"</formula>
    </cfRule>
  </conditionalFormatting>
  <conditionalFormatting sqref="AF41">
    <cfRule type="expression" dxfId="315" priority="314">
      <formula>AF40="日"</formula>
    </cfRule>
  </conditionalFormatting>
  <conditionalFormatting sqref="AF44">
    <cfRule type="expression" dxfId="314" priority="313">
      <formula>AF40="土"</formula>
    </cfRule>
  </conditionalFormatting>
  <conditionalFormatting sqref="AF45">
    <cfRule type="expression" dxfId="313" priority="323">
      <formula>AF40="日"</formula>
    </cfRule>
  </conditionalFormatting>
  <conditionalFormatting sqref="AF44">
    <cfRule type="expression" dxfId="312" priority="324">
      <formula>AF40="日"</formula>
    </cfRule>
  </conditionalFormatting>
  <conditionalFormatting sqref="AF45">
    <cfRule type="expression" dxfId="311" priority="325">
      <formula>AF40="土"</formula>
    </cfRule>
  </conditionalFormatting>
  <conditionalFormatting sqref="AF60:AF61 AF56:AF57">
    <cfRule type="containsText" dxfId="310" priority="306" operator="containsText" text="日">
      <formula>NOT(ISERROR(SEARCH("日",AF56)))</formula>
    </cfRule>
    <cfRule type="containsText" dxfId="309" priority="307" operator="containsText" text="日">
      <formula>NOT(ISERROR(SEARCH("日",AF56)))</formula>
    </cfRule>
    <cfRule type="containsText" dxfId="308" priority="308" operator="containsText" text="土">
      <formula>NOT(ISERROR(SEARCH("土",AF56)))</formula>
    </cfRule>
    <cfRule type="expression" dxfId="307" priority="309">
      <formula>WEEKDAY(AF56)=7</formula>
    </cfRule>
  </conditionalFormatting>
  <conditionalFormatting sqref="AF56">
    <cfRule type="expression" dxfId="306" priority="305">
      <formula>AF56="土"</formula>
    </cfRule>
  </conditionalFormatting>
  <conditionalFormatting sqref="AF57">
    <cfRule type="expression" dxfId="305" priority="304">
      <formula>AF56="土"</formula>
    </cfRule>
  </conditionalFormatting>
  <conditionalFormatting sqref="AF56">
    <cfRule type="expression" dxfId="304" priority="303">
      <formula>#REF!="日"</formula>
    </cfRule>
  </conditionalFormatting>
  <conditionalFormatting sqref="AF56">
    <cfRule type="expression" dxfId="303" priority="302">
      <formula>AF56="日"</formula>
    </cfRule>
  </conditionalFormatting>
  <conditionalFormatting sqref="AF57">
    <cfRule type="expression" dxfId="302" priority="301">
      <formula>AF56="日"</formula>
    </cfRule>
  </conditionalFormatting>
  <conditionalFormatting sqref="AF60">
    <cfRule type="expression" dxfId="301" priority="300">
      <formula>AF56="土"</formula>
    </cfRule>
  </conditionalFormatting>
  <conditionalFormatting sqref="AF61">
    <cfRule type="expression" dxfId="300" priority="310">
      <formula>AF56="日"</formula>
    </cfRule>
  </conditionalFormatting>
  <conditionalFormatting sqref="AF60">
    <cfRule type="expression" dxfId="299" priority="311">
      <formula>AF56="日"</formula>
    </cfRule>
  </conditionalFormatting>
  <conditionalFormatting sqref="AF61">
    <cfRule type="expression" dxfId="298" priority="312">
      <formula>AF56="土"</formula>
    </cfRule>
  </conditionalFormatting>
  <conditionalFormatting sqref="AF68:AF69 AF64:AF65">
    <cfRule type="containsText" dxfId="297" priority="293" operator="containsText" text="日">
      <formula>NOT(ISERROR(SEARCH("日",AF64)))</formula>
    </cfRule>
    <cfRule type="containsText" dxfId="296" priority="294" operator="containsText" text="日">
      <formula>NOT(ISERROR(SEARCH("日",AF64)))</formula>
    </cfRule>
    <cfRule type="containsText" dxfId="295" priority="295" operator="containsText" text="土">
      <formula>NOT(ISERROR(SEARCH("土",AF64)))</formula>
    </cfRule>
    <cfRule type="expression" dxfId="294" priority="296">
      <formula>WEEKDAY(AF64)=7</formula>
    </cfRule>
  </conditionalFormatting>
  <conditionalFormatting sqref="AF64">
    <cfRule type="expression" dxfId="293" priority="292">
      <formula>AF64="土"</formula>
    </cfRule>
  </conditionalFormatting>
  <conditionalFormatting sqref="AF65">
    <cfRule type="expression" dxfId="292" priority="291">
      <formula>AF64="土"</formula>
    </cfRule>
  </conditionalFormatting>
  <conditionalFormatting sqref="AF64">
    <cfRule type="expression" dxfId="291" priority="290">
      <formula>#REF!="日"</formula>
    </cfRule>
  </conditionalFormatting>
  <conditionalFormatting sqref="AF64">
    <cfRule type="expression" dxfId="290" priority="289">
      <formula>AF64="日"</formula>
    </cfRule>
  </conditionalFormatting>
  <conditionalFormatting sqref="AF65">
    <cfRule type="expression" dxfId="289" priority="288">
      <formula>AF64="日"</formula>
    </cfRule>
  </conditionalFormatting>
  <conditionalFormatting sqref="AF68">
    <cfRule type="expression" dxfId="288" priority="287">
      <formula>AF64="土"</formula>
    </cfRule>
  </conditionalFormatting>
  <conditionalFormatting sqref="AF69">
    <cfRule type="expression" dxfId="287" priority="297">
      <formula>AF64="日"</formula>
    </cfRule>
  </conditionalFormatting>
  <conditionalFormatting sqref="AF68">
    <cfRule type="expression" dxfId="286" priority="298">
      <formula>AF64="日"</formula>
    </cfRule>
  </conditionalFormatting>
  <conditionalFormatting sqref="AF69">
    <cfRule type="expression" dxfId="285" priority="299">
      <formula>AF64="土"</formula>
    </cfRule>
  </conditionalFormatting>
  <conditionalFormatting sqref="AF76:AF77 AF73">
    <cfRule type="containsText" dxfId="284" priority="280" operator="containsText" text="日">
      <formula>NOT(ISERROR(SEARCH("日",AF73)))</formula>
    </cfRule>
    <cfRule type="containsText" dxfId="283" priority="281" operator="containsText" text="日">
      <formula>NOT(ISERROR(SEARCH("日",AF73)))</formula>
    </cfRule>
    <cfRule type="containsText" dxfId="282" priority="282" operator="containsText" text="土">
      <formula>NOT(ISERROR(SEARCH("土",AF73)))</formula>
    </cfRule>
    <cfRule type="expression" dxfId="281" priority="283">
      <formula>WEEKDAY(AF73)=7</formula>
    </cfRule>
  </conditionalFormatting>
  <conditionalFormatting sqref="AF73">
    <cfRule type="expression" dxfId="280" priority="279">
      <formula>AF72="土"</formula>
    </cfRule>
  </conditionalFormatting>
  <conditionalFormatting sqref="AF73">
    <cfRule type="expression" dxfId="279" priority="278">
      <formula>AF72="日"</formula>
    </cfRule>
  </conditionalFormatting>
  <conditionalFormatting sqref="AF76">
    <cfRule type="expression" dxfId="278" priority="277">
      <formula>AF72="土"</formula>
    </cfRule>
  </conditionalFormatting>
  <conditionalFormatting sqref="AF77">
    <cfRule type="expression" dxfId="277" priority="284">
      <formula>AF72="日"</formula>
    </cfRule>
  </conditionalFormatting>
  <conditionalFormatting sqref="AF76">
    <cfRule type="expression" dxfId="276" priority="285">
      <formula>AF72="日"</formula>
    </cfRule>
  </conditionalFormatting>
  <conditionalFormatting sqref="AF77">
    <cfRule type="expression" dxfId="275" priority="286">
      <formula>AF72="土"</formula>
    </cfRule>
  </conditionalFormatting>
  <conditionalFormatting sqref="AF84:AF85 AF80:AF81">
    <cfRule type="containsText" dxfId="274" priority="270" operator="containsText" text="日">
      <formula>NOT(ISERROR(SEARCH("日",AF80)))</formula>
    </cfRule>
    <cfRule type="containsText" dxfId="273" priority="271" operator="containsText" text="日">
      <formula>NOT(ISERROR(SEARCH("日",AF80)))</formula>
    </cfRule>
    <cfRule type="containsText" dxfId="272" priority="272" operator="containsText" text="土">
      <formula>NOT(ISERROR(SEARCH("土",AF80)))</formula>
    </cfRule>
    <cfRule type="expression" dxfId="271" priority="273">
      <formula>WEEKDAY(AF80)=7</formula>
    </cfRule>
  </conditionalFormatting>
  <conditionalFormatting sqref="AF80">
    <cfRule type="expression" dxfId="270" priority="269">
      <formula>AF80="土"</formula>
    </cfRule>
  </conditionalFormatting>
  <conditionalFormatting sqref="AF81">
    <cfRule type="expression" dxfId="269" priority="268">
      <formula>AF80="土"</formula>
    </cfRule>
  </conditionalFormatting>
  <conditionalFormatting sqref="AF80">
    <cfRule type="expression" dxfId="268" priority="267">
      <formula>#REF!="日"</formula>
    </cfRule>
  </conditionalFormatting>
  <conditionalFormatting sqref="AF80">
    <cfRule type="expression" dxfId="267" priority="266">
      <formula>AF80="日"</formula>
    </cfRule>
  </conditionalFormatting>
  <conditionalFormatting sqref="AF81">
    <cfRule type="expression" dxfId="266" priority="265">
      <formula>AF80="日"</formula>
    </cfRule>
  </conditionalFormatting>
  <conditionalFormatting sqref="AF84">
    <cfRule type="expression" dxfId="265" priority="264">
      <formula>AF80="土"</formula>
    </cfRule>
  </conditionalFormatting>
  <conditionalFormatting sqref="AF85">
    <cfRule type="expression" dxfId="264" priority="274">
      <formula>AF80="日"</formula>
    </cfRule>
  </conditionalFormatting>
  <conditionalFormatting sqref="AF84">
    <cfRule type="expression" dxfId="263" priority="275">
      <formula>AF80="日"</formula>
    </cfRule>
  </conditionalFormatting>
  <conditionalFormatting sqref="AF85">
    <cfRule type="expression" dxfId="262" priority="276">
      <formula>AF80="土"</formula>
    </cfRule>
  </conditionalFormatting>
  <conditionalFormatting sqref="AF92:AF93 AF88:AF89">
    <cfRule type="containsText" dxfId="261" priority="257" operator="containsText" text="日">
      <formula>NOT(ISERROR(SEARCH("日",AF88)))</formula>
    </cfRule>
    <cfRule type="containsText" dxfId="260" priority="258" operator="containsText" text="日">
      <formula>NOT(ISERROR(SEARCH("日",AF88)))</formula>
    </cfRule>
    <cfRule type="containsText" dxfId="259" priority="259" operator="containsText" text="土">
      <formula>NOT(ISERROR(SEARCH("土",AF88)))</formula>
    </cfRule>
    <cfRule type="expression" dxfId="258" priority="260">
      <formula>WEEKDAY(AF88)=7</formula>
    </cfRule>
  </conditionalFormatting>
  <conditionalFormatting sqref="AF88">
    <cfRule type="expression" dxfId="257" priority="256">
      <formula>AF88="土"</formula>
    </cfRule>
  </conditionalFormatting>
  <conditionalFormatting sqref="AF89">
    <cfRule type="expression" dxfId="256" priority="255">
      <formula>AF88="土"</formula>
    </cfRule>
  </conditionalFormatting>
  <conditionalFormatting sqref="AF88">
    <cfRule type="expression" dxfId="255" priority="254">
      <formula>#REF!="日"</formula>
    </cfRule>
  </conditionalFormatting>
  <conditionalFormatting sqref="AF88">
    <cfRule type="expression" dxfId="254" priority="253">
      <formula>AF88="日"</formula>
    </cfRule>
  </conditionalFormatting>
  <conditionalFormatting sqref="AF89">
    <cfRule type="expression" dxfId="253" priority="252">
      <formula>AF88="日"</formula>
    </cfRule>
  </conditionalFormatting>
  <conditionalFormatting sqref="AF92">
    <cfRule type="expression" dxfId="252" priority="251">
      <formula>AF88="土"</formula>
    </cfRule>
  </conditionalFormatting>
  <conditionalFormatting sqref="AF93">
    <cfRule type="expression" dxfId="251" priority="261">
      <formula>AF88="日"</formula>
    </cfRule>
  </conditionalFormatting>
  <conditionalFormatting sqref="AF92">
    <cfRule type="expression" dxfId="250" priority="262">
      <formula>AF88="日"</formula>
    </cfRule>
  </conditionalFormatting>
  <conditionalFormatting sqref="AF93">
    <cfRule type="expression" dxfId="249" priority="263">
      <formula>AF88="土"</formula>
    </cfRule>
  </conditionalFormatting>
  <conditionalFormatting sqref="AF100:AF101 AF96:AF97">
    <cfRule type="containsText" dxfId="248" priority="244" operator="containsText" text="日">
      <formula>NOT(ISERROR(SEARCH("日",AF96)))</formula>
    </cfRule>
    <cfRule type="containsText" dxfId="247" priority="245" operator="containsText" text="日">
      <formula>NOT(ISERROR(SEARCH("日",AF96)))</formula>
    </cfRule>
    <cfRule type="containsText" dxfId="246" priority="246" operator="containsText" text="土">
      <formula>NOT(ISERROR(SEARCH("土",AF96)))</formula>
    </cfRule>
    <cfRule type="expression" dxfId="245" priority="247">
      <formula>WEEKDAY(AF96)=7</formula>
    </cfRule>
  </conditionalFormatting>
  <conditionalFormatting sqref="AF96">
    <cfRule type="expression" dxfId="244" priority="243">
      <formula>AF96="土"</formula>
    </cfRule>
  </conditionalFormatting>
  <conditionalFormatting sqref="AF97">
    <cfRule type="expression" dxfId="243" priority="242">
      <formula>AF96="土"</formula>
    </cfRule>
  </conditionalFormatting>
  <conditionalFormatting sqref="AF96">
    <cfRule type="expression" dxfId="242" priority="241">
      <formula>#REF!="日"</formula>
    </cfRule>
  </conditionalFormatting>
  <conditionalFormatting sqref="AF96">
    <cfRule type="expression" dxfId="241" priority="240">
      <formula>AF96="日"</formula>
    </cfRule>
  </conditionalFormatting>
  <conditionalFormatting sqref="AF97">
    <cfRule type="expression" dxfId="240" priority="239">
      <formula>AF96="日"</formula>
    </cfRule>
  </conditionalFormatting>
  <conditionalFormatting sqref="AF101">
    <cfRule type="expression" dxfId="239" priority="248">
      <formula>AF96="日"</formula>
    </cfRule>
  </conditionalFormatting>
  <conditionalFormatting sqref="AF100">
    <cfRule type="expression" dxfId="238" priority="249">
      <formula>AF96="日"</formula>
    </cfRule>
  </conditionalFormatting>
  <conditionalFormatting sqref="AF101">
    <cfRule type="expression" dxfId="237" priority="250">
      <formula>AF96="土"</formula>
    </cfRule>
  </conditionalFormatting>
  <conditionalFormatting sqref="H45:I45">
    <cfRule type="containsText" dxfId="236" priority="220" operator="containsText" text="日">
      <formula>NOT(ISERROR(SEARCH("日",H45)))</formula>
    </cfRule>
    <cfRule type="containsText" dxfId="235" priority="221" operator="containsText" text="日">
      <formula>NOT(ISERROR(SEARCH("日",H45)))</formula>
    </cfRule>
    <cfRule type="containsText" dxfId="234" priority="222" operator="containsText" text="土">
      <formula>NOT(ISERROR(SEARCH("土",H45)))</formula>
    </cfRule>
    <cfRule type="expression" dxfId="233" priority="223">
      <formula>WEEKDAY(H45)=7</formula>
    </cfRule>
  </conditionalFormatting>
  <conditionalFormatting sqref="H45:I45">
    <cfRule type="expression" dxfId="232" priority="224">
      <formula>H40="日"</formula>
    </cfRule>
  </conditionalFormatting>
  <conditionalFormatting sqref="H45:I45">
    <cfRule type="expression" dxfId="231" priority="225">
      <formula>H40="土"</formula>
    </cfRule>
  </conditionalFormatting>
  <conditionalFormatting sqref="P45">
    <cfRule type="containsText" dxfId="230" priority="214" operator="containsText" text="日">
      <formula>NOT(ISERROR(SEARCH("日",P45)))</formula>
    </cfRule>
    <cfRule type="containsText" dxfId="229" priority="215" operator="containsText" text="日">
      <formula>NOT(ISERROR(SEARCH("日",P45)))</formula>
    </cfRule>
    <cfRule type="containsText" dxfId="228" priority="216" operator="containsText" text="土">
      <formula>NOT(ISERROR(SEARCH("土",P45)))</formula>
    </cfRule>
    <cfRule type="expression" dxfId="227" priority="217">
      <formula>WEEKDAY(P45)=7</formula>
    </cfRule>
  </conditionalFormatting>
  <conditionalFormatting sqref="P45">
    <cfRule type="expression" dxfId="226" priority="218">
      <formula>P40="日"</formula>
    </cfRule>
  </conditionalFormatting>
  <conditionalFormatting sqref="P45">
    <cfRule type="expression" dxfId="225" priority="219">
      <formula>P40="土"</formula>
    </cfRule>
  </conditionalFormatting>
  <conditionalFormatting sqref="W45">
    <cfRule type="containsText" dxfId="224" priority="208" operator="containsText" text="日">
      <formula>NOT(ISERROR(SEARCH("日",W45)))</formula>
    </cfRule>
    <cfRule type="containsText" dxfId="223" priority="209" operator="containsText" text="日">
      <formula>NOT(ISERROR(SEARCH("日",W45)))</formula>
    </cfRule>
    <cfRule type="containsText" dxfId="222" priority="210" operator="containsText" text="土">
      <formula>NOT(ISERROR(SEARCH("土",W45)))</formula>
    </cfRule>
    <cfRule type="expression" dxfId="221" priority="211">
      <formula>WEEKDAY(W45)=7</formula>
    </cfRule>
  </conditionalFormatting>
  <conditionalFormatting sqref="W45">
    <cfRule type="expression" dxfId="220" priority="212">
      <formula>W40="日"</formula>
    </cfRule>
  </conditionalFormatting>
  <conditionalFormatting sqref="W45">
    <cfRule type="expression" dxfId="219" priority="213">
      <formula>W40="土"</formula>
    </cfRule>
  </conditionalFormatting>
  <conditionalFormatting sqref="AD45">
    <cfRule type="containsText" dxfId="218" priority="202" operator="containsText" text="日">
      <formula>NOT(ISERROR(SEARCH("日",AD45)))</formula>
    </cfRule>
    <cfRule type="containsText" dxfId="217" priority="203" operator="containsText" text="日">
      <formula>NOT(ISERROR(SEARCH("日",AD45)))</formula>
    </cfRule>
    <cfRule type="containsText" dxfId="216" priority="204" operator="containsText" text="土">
      <formula>NOT(ISERROR(SEARCH("土",AD45)))</formula>
    </cfRule>
    <cfRule type="expression" dxfId="215" priority="205">
      <formula>WEEKDAY(AD45)=7</formula>
    </cfRule>
  </conditionalFormatting>
  <conditionalFormatting sqref="AD45">
    <cfRule type="expression" dxfId="214" priority="206">
      <formula>AD40="日"</formula>
    </cfRule>
  </conditionalFormatting>
  <conditionalFormatting sqref="AD45">
    <cfRule type="expression" dxfId="213" priority="207">
      <formula>AD40="土"</formula>
    </cfRule>
  </conditionalFormatting>
  <conditionalFormatting sqref="F53">
    <cfRule type="containsText" dxfId="212" priority="196" operator="containsText" text="日">
      <formula>NOT(ISERROR(SEARCH("日",F53)))</formula>
    </cfRule>
    <cfRule type="containsText" dxfId="211" priority="197" operator="containsText" text="日">
      <formula>NOT(ISERROR(SEARCH("日",F53)))</formula>
    </cfRule>
    <cfRule type="containsText" dxfId="210" priority="198" operator="containsText" text="土">
      <formula>NOT(ISERROR(SEARCH("土",F53)))</formula>
    </cfRule>
    <cfRule type="expression" dxfId="209" priority="199">
      <formula>WEEKDAY(F53)=7</formula>
    </cfRule>
  </conditionalFormatting>
  <conditionalFormatting sqref="F53">
    <cfRule type="expression" dxfId="208" priority="200">
      <formula>F48="日"</formula>
    </cfRule>
  </conditionalFormatting>
  <conditionalFormatting sqref="F53">
    <cfRule type="expression" dxfId="207" priority="201">
      <formula>F48="土"</formula>
    </cfRule>
  </conditionalFormatting>
  <conditionalFormatting sqref="B32:AE32">
    <cfRule type="containsText" dxfId="206" priority="192" operator="containsText" text="日">
      <formula>NOT(ISERROR(SEARCH("日",B32)))</formula>
    </cfRule>
    <cfRule type="containsText" dxfId="205" priority="193" operator="containsText" text="日">
      <formula>NOT(ISERROR(SEARCH("日",B32)))</formula>
    </cfRule>
    <cfRule type="containsText" dxfId="204" priority="194" operator="containsText" text="土">
      <formula>NOT(ISERROR(SEARCH("土",B32)))</formula>
    </cfRule>
    <cfRule type="expression" dxfId="203" priority="195">
      <formula>WEEKDAY(B32)=7</formula>
    </cfRule>
  </conditionalFormatting>
  <conditionalFormatting sqref="B32:AE32">
    <cfRule type="expression" dxfId="202" priority="191">
      <formula>B32="土"</formula>
    </cfRule>
  </conditionalFormatting>
  <conditionalFormatting sqref="B32:AE32">
    <cfRule type="expression" dxfId="201" priority="190">
      <formula>B32="日"</formula>
    </cfRule>
  </conditionalFormatting>
  <conditionalFormatting sqref="AF32">
    <cfRule type="containsText" dxfId="200" priority="186" operator="containsText" text="日">
      <formula>NOT(ISERROR(SEARCH("日",AF32)))</formula>
    </cfRule>
    <cfRule type="containsText" dxfId="199" priority="187" operator="containsText" text="日">
      <formula>NOT(ISERROR(SEARCH("日",AF32)))</formula>
    </cfRule>
    <cfRule type="containsText" dxfId="198" priority="188" operator="containsText" text="土">
      <formula>NOT(ISERROR(SEARCH("土",AF32)))</formula>
    </cfRule>
    <cfRule type="expression" dxfId="197" priority="189">
      <formula>WEEKDAY(AF32)=7</formula>
    </cfRule>
  </conditionalFormatting>
  <conditionalFormatting sqref="AF32">
    <cfRule type="expression" dxfId="196" priority="185">
      <formula>AF32="土"</formula>
    </cfRule>
  </conditionalFormatting>
  <conditionalFormatting sqref="AF32">
    <cfRule type="expression" dxfId="195" priority="184">
      <formula>#REF!="日"</formula>
    </cfRule>
  </conditionalFormatting>
  <conditionalFormatting sqref="AF32">
    <cfRule type="expression" dxfId="194" priority="183">
      <formula>AF32="日"</formula>
    </cfRule>
  </conditionalFormatting>
  <conditionalFormatting sqref="B16:AE16">
    <cfRule type="containsText" dxfId="193" priority="179" operator="containsText" text="日">
      <formula>NOT(ISERROR(SEARCH("日",B16)))</formula>
    </cfRule>
    <cfRule type="containsText" dxfId="192" priority="180" operator="containsText" text="日">
      <formula>NOT(ISERROR(SEARCH("日",B16)))</formula>
    </cfRule>
    <cfRule type="containsText" dxfId="191" priority="181" operator="containsText" text="土">
      <formula>NOT(ISERROR(SEARCH("土",B16)))</formula>
    </cfRule>
    <cfRule type="expression" dxfId="190" priority="182">
      <formula>WEEKDAY(B16)=7</formula>
    </cfRule>
  </conditionalFormatting>
  <conditionalFormatting sqref="B16:AE16">
    <cfRule type="expression" dxfId="189" priority="178">
      <formula>B16="土"</formula>
    </cfRule>
  </conditionalFormatting>
  <conditionalFormatting sqref="B16:AE16">
    <cfRule type="expression" dxfId="188" priority="177">
      <formula>B16="日"</formula>
    </cfRule>
  </conditionalFormatting>
  <conditionalFormatting sqref="AF16">
    <cfRule type="containsText" dxfId="187" priority="173" operator="containsText" text="日">
      <formula>NOT(ISERROR(SEARCH("日",AF16)))</formula>
    </cfRule>
    <cfRule type="containsText" dxfId="186" priority="174" operator="containsText" text="日">
      <formula>NOT(ISERROR(SEARCH("日",AF16)))</formula>
    </cfRule>
    <cfRule type="containsText" dxfId="185" priority="175" operator="containsText" text="土">
      <formula>NOT(ISERROR(SEARCH("土",AF16)))</formula>
    </cfRule>
    <cfRule type="expression" dxfId="184" priority="176">
      <formula>WEEKDAY(AF16)=7</formula>
    </cfRule>
  </conditionalFormatting>
  <conditionalFormatting sqref="AF16">
    <cfRule type="expression" dxfId="183" priority="172">
      <formula>AF16="土"</formula>
    </cfRule>
  </conditionalFormatting>
  <conditionalFormatting sqref="AF16">
    <cfRule type="expression" dxfId="182" priority="171">
      <formula>#REF!="日"</formula>
    </cfRule>
  </conditionalFormatting>
  <conditionalFormatting sqref="AF16">
    <cfRule type="expression" dxfId="181" priority="170">
      <formula>AF16="日"</formula>
    </cfRule>
  </conditionalFormatting>
  <conditionalFormatting sqref="AJ30 AJ38 AJ102 AJ94 AJ86 AJ78 AJ70 AJ62 AJ46 AJ54 AJ22">
    <cfRule type="expression" dxfId="180" priority="543">
      <formula>COUNTIF($AO$15:$AO$59,$B$23)=1</formula>
    </cfRule>
    <cfRule type="expression" priority="544">
      <formula>COUNTIF($AO$15:$AO$64,$B$23)=1</formula>
    </cfRule>
    <cfRule type="expression" dxfId="179" priority="545">
      <formula>COUNTIF($AO$15:$AO$64,$B$23)=1</formula>
    </cfRule>
    <cfRule type="expression" dxfId="178" priority="546">
      <formula>COUNTIF(祝日リスト,$B23)=1</formula>
    </cfRule>
    <cfRule type="expression" dxfId="177" priority="547">
      <formula>COUNTIF(祝日リスト,$B23)=1</formula>
    </cfRule>
    <cfRule type="expression" priority="548">
      <formula>COUNTIF(祝日リスト,$B23)=1</formula>
    </cfRule>
  </conditionalFormatting>
  <conditionalFormatting sqref="AG23 AG39 AG55 AG63 AG71 AG79 AG87 AG95 AG103 AG31 AG47">
    <cfRule type="expression" dxfId="176" priority="549">
      <formula>COUNTIF($AO$15:$AO$59,$B$23)=1</formula>
    </cfRule>
    <cfRule type="expression" priority="550">
      <formula>COUNTIF($AO$15:$AO$64,$B$23)=1</formula>
    </cfRule>
    <cfRule type="expression" dxfId="175" priority="551">
      <formula>COUNTIF($AO$15:$AO$64,$B$23)=1</formula>
    </cfRule>
    <cfRule type="expression" dxfId="174" priority="552">
      <formula>COUNTIF(祝日リスト,$B23)=1</formula>
    </cfRule>
    <cfRule type="expression" dxfId="173" priority="553">
      <formula>COUNTIF(祝日リスト,$B23)=1</formula>
    </cfRule>
    <cfRule type="expression" priority="554">
      <formula>COUNTIF(祝日リスト,$B23)=1</formula>
    </cfRule>
  </conditionalFormatting>
  <conditionalFormatting sqref="AK21 AK29 AK37 AK45 AK53 AK69 AK77 AK93 AK101 AK109">
    <cfRule type="expression" dxfId="172" priority="555">
      <formula>COUNTIF($AO$15:$AO$59,$B$23)=1</formula>
    </cfRule>
    <cfRule type="expression" priority="556">
      <formula>COUNTIF($AO$15:$AO$64,$B$23)=1</formula>
    </cfRule>
    <cfRule type="expression" dxfId="171" priority="557">
      <formula>COUNTIF($AO$15:$AO$64,$B$23)=1</formula>
    </cfRule>
    <cfRule type="expression" dxfId="170" priority="558">
      <formula>COUNTIF(祝日リスト,$B23)=1</formula>
    </cfRule>
    <cfRule type="expression" dxfId="169" priority="559">
      <formula>COUNTIF(祝日リスト,$B23)=1</formula>
    </cfRule>
    <cfRule type="expression" priority="560">
      <formula>COUNTIF(祝日リスト,$B23)=1</formula>
    </cfRule>
  </conditionalFormatting>
  <conditionalFormatting sqref="B15:AF15 B23:AF23 B31:AF31 B39:AG39 B47:AF47 B55:AF55 B63:AF63 B71:AF71 B79:AF79 B87:AF87 B95:AF95 B103:AF103">
    <cfRule type="expression" dxfId="168" priority="167">
      <formula>COUNTIF($AO$15:$AO$64,B15)=1</formula>
    </cfRule>
  </conditionalFormatting>
  <conditionalFormatting sqref="N44:O44 N45">
    <cfRule type="containsText" dxfId="167" priority="160" operator="containsText" text="日">
      <formula>NOT(ISERROR(SEARCH("日",N44)))</formula>
    </cfRule>
    <cfRule type="containsText" dxfId="166" priority="161" operator="containsText" text="日">
      <formula>NOT(ISERROR(SEARCH("日",N44)))</formula>
    </cfRule>
    <cfRule type="containsText" dxfId="165" priority="162" operator="containsText" text="土">
      <formula>NOT(ISERROR(SEARCH("土",N44)))</formula>
    </cfRule>
    <cfRule type="expression" dxfId="164" priority="163">
      <formula>WEEKDAY(N44)=7</formula>
    </cfRule>
  </conditionalFormatting>
  <conditionalFormatting sqref="N44:O44">
    <cfRule type="expression" dxfId="163" priority="159">
      <formula>N40="土"</formula>
    </cfRule>
  </conditionalFormatting>
  <conditionalFormatting sqref="N45">
    <cfRule type="expression" dxfId="162" priority="164">
      <formula>N40="日"</formula>
    </cfRule>
  </conditionalFormatting>
  <conditionalFormatting sqref="N44:O44">
    <cfRule type="expression" dxfId="161" priority="165">
      <formula>N40="日"</formula>
    </cfRule>
  </conditionalFormatting>
  <conditionalFormatting sqref="N45">
    <cfRule type="expression" dxfId="160" priority="166">
      <formula>N40="土"</formula>
    </cfRule>
  </conditionalFormatting>
  <conditionalFormatting sqref="O45">
    <cfRule type="containsText" dxfId="159" priority="153" operator="containsText" text="日">
      <formula>NOT(ISERROR(SEARCH("日",O45)))</formula>
    </cfRule>
    <cfRule type="containsText" dxfId="158" priority="154" operator="containsText" text="日">
      <formula>NOT(ISERROR(SEARCH("日",O45)))</formula>
    </cfRule>
    <cfRule type="containsText" dxfId="157" priority="155" operator="containsText" text="土">
      <formula>NOT(ISERROR(SEARCH("土",O45)))</formula>
    </cfRule>
    <cfRule type="expression" dxfId="156" priority="156">
      <formula>WEEKDAY(O45)=7</formula>
    </cfRule>
  </conditionalFormatting>
  <conditionalFormatting sqref="O45">
    <cfRule type="expression" dxfId="155" priority="157">
      <formula>O40="日"</formula>
    </cfRule>
  </conditionalFormatting>
  <conditionalFormatting sqref="O45">
    <cfRule type="expression" dxfId="154" priority="158">
      <formula>O40="土"</formula>
    </cfRule>
  </conditionalFormatting>
  <conditionalFormatting sqref="U44:V44 U45">
    <cfRule type="containsText" dxfId="153" priority="146" operator="containsText" text="日">
      <formula>NOT(ISERROR(SEARCH("日",U44)))</formula>
    </cfRule>
    <cfRule type="containsText" dxfId="152" priority="147" operator="containsText" text="日">
      <formula>NOT(ISERROR(SEARCH("日",U44)))</formula>
    </cfRule>
    <cfRule type="containsText" dxfId="151" priority="148" operator="containsText" text="土">
      <formula>NOT(ISERROR(SEARCH("土",U44)))</formula>
    </cfRule>
    <cfRule type="expression" dxfId="150" priority="149">
      <formula>WEEKDAY(U44)=7</formula>
    </cfRule>
  </conditionalFormatting>
  <conditionalFormatting sqref="U44:V44">
    <cfRule type="expression" dxfId="149" priority="145">
      <formula>U40="土"</formula>
    </cfRule>
  </conditionalFormatting>
  <conditionalFormatting sqref="U45">
    <cfRule type="expression" dxfId="148" priority="150">
      <formula>U40="日"</formula>
    </cfRule>
  </conditionalFormatting>
  <conditionalFormatting sqref="U44:V44">
    <cfRule type="expression" dxfId="147" priority="151">
      <formula>U40="日"</formula>
    </cfRule>
  </conditionalFormatting>
  <conditionalFormatting sqref="U45">
    <cfRule type="expression" dxfId="146" priority="152">
      <formula>U40="土"</formula>
    </cfRule>
  </conditionalFormatting>
  <conditionalFormatting sqref="V45">
    <cfRule type="containsText" dxfId="145" priority="139" operator="containsText" text="日">
      <formula>NOT(ISERROR(SEARCH("日",V45)))</formula>
    </cfRule>
    <cfRule type="containsText" dxfId="144" priority="140" operator="containsText" text="日">
      <formula>NOT(ISERROR(SEARCH("日",V45)))</formula>
    </cfRule>
    <cfRule type="containsText" dxfId="143" priority="141" operator="containsText" text="土">
      <formula>NOT(ISERROR(SEARCH("土",V45)))</formula>
    </cfRule>
    <cfRule type="expression" dxfId="142" priority="142">
      <formula>WEEKDAY(V45)=7</formula>
    </cfRule>
  </conditionalFormatting>
  <conditionalFormatting sqref="V45">
    <cfRule type="expression" dxfId="141" priority="143">
      <formula>V40="日"</formula>
    </cfRule>
  </conditionalFormatting>
  <conditionalFormatting sqref="V45">
    <cfRule type="expression" dxfId="140" priority="144">
      <formula>V40="土"</formula>
    </cfRule>
  </conditionalFormatting>
  <conditionalFormatting sqref="AB44:AC44 AB45">
    <cfRule type="containsText" dxfId="139" priority="132" operator="containsText" text="日">
      <formula>NOT(ISERROR(SEARCH("日",AB44)))</formula>
    </cfRule>
    <cfRule type="containsText" dxfId="138" priority="133" operator="containsText" text="日">
      <formula>NOT(ISERROR(SEARCH("日",AB44)))</formula>
    </cfRule>
    <cfRule type="containsText" dxfId="137" priority="134" operator="containsText" text="土">
      <formula>NOT(ISERROR(SEARCH("土",AB44)))</formula>
    </cfRule>
    <cfRule type="expression" dxfId="136" priority="135">
      <formula>WEEKDAY(AB44)=7</formula>
    </cfRule>
  </conditionalFormatting>
  <conditionalFormatting sqref="AB44:AC44">
    <cfRule type="expression" dxfId="135" priority="131">
      <formula>AB40="土"</formula>
    </cfRule>
  </conditionalFormatting>
  <conditionalFormatting sqref="AB45">
    <cfRule type="expression" dxfId="134" priority="136">
      <formula>AB40="日"</formula>
    </cfRule>
  </conditionalFormatting>
  <conditionalFormatting sqref="AB44:AC44">
    <cfRule type="expression" dxfId="133" priority="137">
      <formula>AB40="日"</formula>
    </cfRule>
  </conditionalFormatting>
  <conditionalFormatting sqref="AB45">
    <cfRule type="expression" dxfId="132" priority="138">
      <formula>AB40="土"</formula>
    </cfRule>
  </conditionalFormatting>
  <conditionalFormatting sqref="AC45">
    <cfRule type="containsText" dxfId="131" priority="125" operator="containsText" text="日">
      <formula>NOT(ISERROR(SEARCH("日",AC45)))</formula>
    </cfRule>
    <cfRule type="containsText" dxfId="130" priority="126" operator="containsText" text="日">
      <formula>NOT(ISERROR(SEARCH("日",AC45)))</formula>
    </cfRule>
    <cfRule type="containsText" dxfId="129" priority="127" operator="containsText" text="土">
      <formula>NOT(ISERROR(SEARCH("土",AC45)))</formula>
    </cfRule>
    <cfRule type="expression" dxfId="128" priority="128">
      <formula>WEEKDAY(AC45)=7</formula>
    </cfRule>
  </conditionalFormatting>
  <conditionalFormatting sqref="AC45">
    <cfRule type="expression" dxfId="127" priority="129">
      <formula>AC40="日"</formula>
    </cfRule>
  </conditionalFormatting>
  <conditionalFormatting sqref="AC45">
    <cfRule type="expression" dxfId="126" priority="130">
      <formula>AC40="土"</formula>
    </cfRule>
  </conditionalFormatting>
  <conditionalFormatting sqref="D52:E52 D53">
    <cfRule type="containsText" dxfId="125" priority="118" operator="containsText" text="日">
      <formula>NOT(ISERROR(SEARCH("日",D52)))</formula>
    </cfRule>
    <cfRule type="containsText" dxfId="124" priority="119" operator="containsText" text="日">
      <formula>NOT(ISERROR(SEARCH("日",D52)))</formula>
    </cfRule>
    <cfRule type="containsText" dxfId="123" priority="120" operator="containsText" text="土">
      <formula>NOT(ISERROR(SEARCH("土",D52)))</formula>
    </cfRule>
    <cfRule type="expression" dxfId="122" priority="121">
      <formula>WEEKDAY(D52)=7</formula>
    </cfRule>
  </conditionalFormatting>
  <conditionalFormatting sqref="D52:E52">
    <cfRule type="expression" dxfId="121" priority="117">
      <formula>D48="土"</formula>
    </cfRule>
  </conditionalFormatting>
  <conditionalFormatting sqref="D53">
    <cfRule type="expression" dxfId="120" priority="122">
      <formula>D48="日"</formula>
    </cfRule>
  </conditionalFormatting>
  <conditionalFormatting sqref="D52:E52">
    <cfRule type="expression" dxfId="119" priority="123">
      <formula>D48="日"</formula>
    </cfRule>
  </conditionalFormatting>
  <conditionalFormatting sqref="D53">
    <cfRule type="expression" dxfId="118" priority="124">
      <formula>D48="土"</formula>
    </cfRule>
  </conditionalFormatting>
  <conditionalFormatting sqref="E53">
    <cfRule type="containsText" dxfId="117" priority="111" operator="containsText" text="日">
      <formula>NOT(ISERROR(SEARCH("日",E53)))</formula>
    </cfRule>
    <cfRule type="containsText" dxfId="116" priority="112" operator="containsText" text="日">
      <formula>NOT(ISERROR(SEARCH("日",E53)))</formula>
    </cfRule>
    <cfRule type="containsText" dxfId="115" priority="113" operator="containsText" text="土">
      <formula>NOT(ISERROR(SEARCH("土",E53)))</formula>
    </cfRule>
    <cfRule type="expression" dxfId="114" priority="114">
      <formula>WEEKDAY(E53)=7</formula>
    </cfRule>
  </conditionalFormatting>
  <conditionalFormatting sqref="E53">
    <cfRule type="expression" dxfId="113" priority="115">
      <formula>E48="日"</formula>
    </cfRule>
  </conditionalFormatting>
  <conditionalFormatting sqref="E53">
    <cfRule type="expression" dxfId="112" priority="116">
      <formula>E48="土"</formula>
    </cfRule>
  </conditionalFormatting>
  <conditionalFormatting sqref="K52:L52 K53">
    <cfRule type="containsText" dxfId="111" priority="104" operator="containsText" text="日">
      <formula>NOT(ISERROR(SEARCH("日",K52)))</formula>
    </cfRule>
    <cfRule type="containsText" dxfId="110" priority="105" operator="containsText" text="日">
      <formula>NOT(ISERROR(SEARCH("日",K52)))</formula>
    </cfRule>
    <cfRule type="containsText" dxfId="109" priority="106" operator="containsText" text="土">
      <formula>NOT(ISERROR(SEARCH("土",K52)))</formula>
    </cfRule>
    <cfRule type="expression" dxfId="108" priority="107">
      <formula>WEEKDAY(K52)=7</formula>
    </cfRule>
  </conditionalFormatting>
  <conditionalFormatting sqref="K52:L52">
    <cfRule type="expression" dxfId="107" priority="103">
      <formula>K48="土"</formula>
    </cfRule>
  </conditionalFormatting>
  <conditionalFormatting sqref="K53">
    <cfRule type="expression" dxfId="106" priority="108">
      <formula>K48="日"</formula>
    </cfRule>
  </conditionalFormatting>
  <conditionalFormatting sqref="K52:L52">
    <cfRule type="expression" dxfId="105" priority="109">
      <formula>K48="日"</formula>
    </cfRule>
  </conditionalFormatting>
  <conditionalFormatting sqref="K53">
    <cfRule type="expression" dxfId="104" priority="110">
      <formula>K48="土"</formula>
    </cfRule>
  </conditionalFormatting>
  <conditionalFormatting sqref="L53">
    <cfRule type="containsText" dxfId="103" priority="97" operator="containsText" text="日">
      <formula>NOT(ISERROR(SEARCH("日",L53)))</formula>
    </cfRule>
    <cfRule type="containsText" dxfId="102" priority="98" operator="containsText" text="日">
      <formula>NOT(ISERROR(SEARCH("日",L53)))</formula>
    </cfRule>
    <cfRule type="containsText" dxfId="101" priority="99" operator="containsText" text="土">
      <formula>NOT(ISERROR(SEARCH("土",L53)))</formula>
    </cfRule>
    <cfRule type="expression" dxfId="100" priority="100">
      <formula>WEEKDAY(L53)=7</formula>
    </cfRule>
  </conditionalFormatting>
  <conditionalFormatting sqref="L53">
    <cfRule type="expression" dxfId="99" priority="101">
      <formula>L48="日"</formula>
    </cfRule>
  </conditionalFormatting>
  <conditionalFormatting sqref="L53">
    <cfRule type="expression" dxfId="98" priority="102">
      <formula>L48="土"</formula>
    </cfRule>
  </conditionalFormatting>
  <conditionalFormatting sqref="R52:S52 R53">
    <cfRule type="containsText" dxfId="97" priority="90" operator="containsText" text="日">
      <formula>NOT(ISERROR(SEARCH("日",R52)))</formula>
    </cfRule>
    <cfRule type="containsText" dxfId="96" priority="91" operator="containsText" text="日">
      <formula>NOT(ISERROR(SEARCH("日",R52)))</formula>
    </cfRule>
    <cfRule type="containsText" dxfId="95" priority="92" operator="containsText" text="土">
      <formula>NOT(ISERROR(SEARCH("土",R52)))</formula>
    </cfRule>
    <cfRule type="expression" dxfId="94" priority="93">
      <formula>WEEKDAY(R52)=7</formula>
    </cfRule>
  </conditionalFormatting>
  <conditionalFormatting sqref="R52:S52">
    <cfRule type="expression" dxfId="93" priority="89">
      <formula>R48="土"</formula>
    </cfRule>
  </conditionalFormatting>
  <conditionalFormatting sqref="R53">
    <cfRule type="expression" dxfId="92" priority="94">
      <formula>R48="日"</formula>
    </cfRule>
  </conditionalFormatting>
  <conditionalFormatting sqref="R52:S52">
    <cfRule type="expression" dxfId="91" priority="95">
      <formula>R48="日"</formula>
    </cfRule>
  </conditionalFormatting>
  <conditionalFormatting sqref="R53">
    <cfRule type="expression" dxfId="90" priority="96">
      <formula>R48="土"</formula>
    </cfRule>
  </conditionalFormatting>
  <conditionalFormatting sqref="S53">
    <cfRule type="containsText" dxfId="89" priority="83" operator="containsText" text="日">
      <formula>NOT(ISERROR(SEARCH("日",S53)))</formula>
    </cfRule>
    <cfRule type="containsText" dxfId="88" priority="84" operator="containsText" text="日">
      <formula>NOT(ISERROR(SEARCH("日",S53)))</formula>
    </cfRule>
    <cfRule type="containsText" dxfId="87" priority="85" operator="containsText" text="土">
      <formula>NOT(ISERROR(SEARCH("土",S53)))</formula>
    </cfRule>
    <cfRule type="expression" dxfId="86" priority="86">
      <formula>WEEKDAY(S53)=7</formula>
    </cfRule>
  </conditionalFormatting>
  <conditionalFormatting sqref="S53">
    <cfRule type="expression" dxfId="85" priority="87">
      <formula>S48="日"</formula>
    </cfRule>
  </conditionalFormatting>
  <conditionalFormatting sqref="S53">
    <cfRule type="expression" dxfId="84" priority="88">
      <formula>S48="土"</formula>
    </cfRule>
  </conditionalFormatting>
  <conditionalFormatting sqref="Y52:Z52 Y53">
    <cfRule type="containsText" dxfId="83" priority="76" operator="containsText" text="日">
      <formula>NOT(ISERROR(SEARCH("日",Y52)))</formula>
    </cfRule>
    <cfRule type="containsText" dxfId="82" priority="77" operator="containsText" text="日">
      <formula>NOT(ISERROR(SEARCH("日",Y52)))</formula>
    </cfRule>
    <cfRule type="containsText" dxfId="81" priority="78" operator="containsText" text="土">
      <formula>NOT(ISERROR(SEARCH("土",Y52)))</formula>
    </cfRule>
    <cfRule type="expression" dxfId="80" priority="79">
      <formula>WEEKDAY(Y52)=7</formula>
    </cfRule>
  </conditionalFormatting>
  <conditionalFormatting sqref="Y52:Z52">
    <cfRule type="expression" dxfId="79" priority="75">
      <formula>Y48="土"</formula>
    </cfRule>
  </conditionalFormatting>
  <conditionalFormatting sqref="Y53">
    <cfRule type="expression" dxfId="78" priority="80">
      <formula>Y48="日"</formula>
    </cfRule>
  </conditionalFormatting>
  <conditionalFormatting sqref="Y52:Z52">
    <cfRule type="expression" dxfId="77" priority="81">
      <formula>Y48="日"</formula>
    </cfRule>
  </conditionalFormatting>
  <conditionalFormatting sqref="Y53">
    <cfRule type="expression" dxfId="76" priority="82">
      <formula>Y48="土"</formula>
    </cfRule>
  </conditionalFormatting>
  <conditionalFormatting sqref="Z53">
    <cfRule type="containsText" dxfId="75" priority="69" operator="containsText" text="日">
      <formula>NOT(ISERROR(SEARCH("日",Z53)))</formula>
    </cfRule>
    <cfRule type="containsText" dxfId="74" priority="70" operator="containsText" text="日">
      <formula>NOT(ISERROR(SEARCH("日",Z53)))</formula>
    </cfRule>
    <cfRule type="containsText" dxfId="73" priority="71" operator="containsText" text="土">
      <formula>NOT(ISERROR(SEARCH("土",Z53)))</formula>
    </cfRule>
    <cfRule type="expression" dxfId="72" priority="72">
      <formula>WEEKDAY(Z53)=7</formula>
    </cfRule>
  </conditionalFormatting>
  <conditionalFormatting sqref="Z53">
    <cfRule type="expression" dxfId="71" priority="73">
      <formula>Z48="日"</formula>
    </cfRule>
  </conditionalFormatting>
  <conditionalFormatting sqref="Z53">
    <cfRule type="expression" dxfId="70" priority="74">
      <formula>Z48="土"</formula>
    </cfRule>
  </conditionalFormatting>
  <conditionalFormatting sqref="H60:I60 H61">
    <cfRule type="containsText" dxfId="69" priority="62" operator="containsText" text="日">
      <formula>NOT(ISERROR(SEARCH("日",H60)))</formula>
    </cfRule>
    <cfRule type="containsText" dxfId="68" priority="63" operator="containsText" text="日">
      <formula>NOT(ISERROR(SEARCH("日",H60)))</formula>
    </cfRule>
    <cfRule type="containsText" dxfId="67" priority="64" operator="containsText" text="土">
      <formula>NOT(ISERROR(SEARCH("土",H60)))</formula>
    </cfRule>
    <cfRule type="expression" dxfId="66" priority="65">
      <formula>WEEKDAY(H60)=7</formula>
    </cfRule>
  </conditionalFormatting>
  <conditionalFormatting sqref="H60:I60">
    <cfRule type="expression" dxfId="65" priority="61">
      <formula>H56="土"</formula>
    </cfRule>
  </conditionalFormatting>
  <conditionalFormatting sqref="H61">
    <cfRule type="expression" dxfId="64" priority="66">
      <formula>H56="日"</formula>
    </cfRule>
  </conditionalFormatting>
  <conditionalFormatting sqref="H60:I60">
    <cfRule type="expression" dxfId="63" priority="67">
      <formula>H56="日"</formula>
    </cfRule>
  </conditionalFormatting>
  <conditionalFormatting sqref="H61">
    <cfRule type="expression" dxfId="62" priority="68">
      <formula>H56="土"</formula>
    </cfRule>
  </conditionalFormatting>
  <conditionalFormatting sqref="I61">
    <cfRule type="containsText" dxfId="61" priority="55" operator="containsText" text="日">
      <formula>NOT(ISERROR(SEARCH("日",I61)))</formula>
    </cfRule>
    <cfRule type="containsText" dxfId="60" priority="56" operator="containsText" text="日">
      <formula>NOT(ISERROR(SEARCH("日",I61)))</formula>
    </cfRule>
    <cfRule type="containsText" dxfId="59" priority="57" operator="containsText" text="土">
      <formula>NOT(ISERROR(SEARCH("土",I61)))</formula>
    </cfRule>
    <cfRule type="expression" dxfId="58" priority="58">
      <formula>WEEKDAY(I61)=7</formula>
    </cfRule>
  </conditionalFormatting>
  <conditionalFormatting sqref="I61">
    <cfRule type="expression" dxfId="57" priority="59">
      <formula>I56="日"</formula>
    </cfRule>
  </conditionalFormatting>
  <conditionalFormatting sqref="I61">
    <cfRule type="expression" dxfId="56" priority="60">
      <formula>I56="土"</formula>
    </cfRule>
  </conditionalFormatting>
  <conditionalFormatting sqref="O60:P60 O61">
    <cfRule type="containsText" dxfId="55" priority="48" operator="containsText" text="日">
      <formula>NOT(ISERROR(SEARCH("日",O60)))</formula>
    </cfRule>
    <cfRule type="containsText" dxfId="54" priority="49" operator="containsText" text="日">
      <formula>NOT(ISERROR(SEARCH("日",O60)))</formula>
    </cfRule>
    <cfRule type="containsText" dxfId="53" priority="50" operator="containsText" text="土">
      <formula>NOT(ISERROR(SEARCH("土",O60)))</formula>
    </cfRule>
    <cfRule type="expression" dxfId="52" priority="51">
      <formula>WEEKDAY(O60)=7</formula>
    </cfRule>
  </conditionalFormatting>
  <conditionalFormatting sqref="O60:P60">
    <cfRule type="expression" dxfId="51" priority="47">
      <formula>O56="土"</formula>
    </cfRule>
  </conditionalFormatting>
  <conditionalFormatting sqref="O61">
    <cfRule type="expression" dxfId="50" priority="52">
      <formula>O56="日"</formula>
    </cfRule>
  </conditionalFormatting>
  <conditionalFormatting sqref="O60:P60">
    <cfRule type="expression" dxfId="49" priority="53">
      <formula>O56="日"</formula>
    </cfRule>
  </conditionalFormatting>
  <conditionalFormatting sqref="O61">
    <cfRule type="expression" dxfId="48" priority="54">
      <formula>O56="土"</formula>
    </cfRule>
  </conditionalFormatting>
  <conditionalFormatting sqref="P61">
    <cfRule type="containsText" dxfId="47" priority="41" operator="containsText" text="日">
      <formula>NOT(ISERROR(SEARCH("日",P61)))</formula>
    </cfRule>
    <cfRule type="containsText" dxfId="46" priority="42" operator="containsText" text="日">
      <formula>NOT(ISERROR(SEARCH("日",P61)))</formula>
    </cfRule>
    <cfRule type="containsText" dxfId="45" priority="43" operator="containsText" text="土">
      <formula>NOT(ISERROR(SEARCH("土",P61)))</formula>
    </cfRule>
    <cfRule type="expression" dxfId="44" priority="44">
      <formula>WEEKDAY(P61)=7</formula>
    </cfRule>
  </conditionalFormatting>
  <conditionalFormatting sqref="P61">
    <cfRule type="expression" dxfId="43" priority="45">
      <formula>P56="日"</formula>
    </cfRule>
  </conditionalFormatting>
  <conditionalFormatting sqref="P61">
    <cfRule type="expression" dxfId="42" priority="46">
      <formula>P56="土"</formula>
    </cfRule>
  </conditionalFormatting>
  <conditionalFormatting sqref="B15:AF15 B23:AF23 B31:AF31 B39:AF39 B47:AF47 B55:AF55 B63:AF63 B71:AF71 B79:AF79 B87:AF87 B95:AF95 B103:AF103">
    <cfRule type="expression" dxfId="41" priority="168">
      <formula>WEEKDAY(A15)=7</formula>
    </cfRule>
    <cfRule type="expression" dxfId="40" priority="169">
      <formula>WEEKDAY(A15)=6</formula>
    </cfRule>
  </conditionalFormatting>
  <conditionalFormatting sqref="D36:J37">
    <cfRule type="containsText" dxfId="39" priority="34" operator="containsText" text="日">
      <formula>NOT(ISERROR(SEARCH("日",D36)))</formula>
    </cfRule>
    <cfRule type="containsText" dxfId="38" priority="35" operator="containsText" text="日">
      <formula>NOT(ISERROR(SEARCH("日",D36)))</formula>
    </cfRule>
    <cfRule type="containsText" dxfId="37" priority="36" operator="containsText" text="土">
      <formula>NOT(ISERROR(SEARCH("土",D36)))</formula>
    </cfRule>
    <cfRule type="expression" dxfId="36" priority="37">
      <formula>WEEKDAY(D36)=7</formula>
    </cfRule>
  </conditionalFormatting>
  <conditionalFormatting sqref="D36:J36">
    <cfRule type="expression" dxfId="35" priority="33">
      <formula>D32="土"</formula>
    </cfRule>
  </conditionalFormatting>
  <conditionalFormatting sqref="D37:J37">
    <cfRule type="expression" dxfId="34" priority="38">
      <formula>D32="日"</formula>
    </cfRule>
  </conditionalFormatting>
  <conditionalFormatting sqref="D36:J36">
    <cfRule type="expression" dxfId="33" priority="39">
      <formula>D32="日"</formula>
    </cfRule>
  </conditionalFormatting>
  <conditionalFormatting sqref="D37:J37">
    <cfRule type="expression" dxfId="32" priority="40">
      <formula>D32="土"</formula>
    </cfRule>
  </conditionalFormatting>
  <conditionalFormatting sqref="K36:AA37">
    <cfRule type="containsText" dxfId="31" priority="26" operator="containsText" text="日">
      <formula>NOT(ISERROR(SEARCH("日",K36)))</formula>
    </cfRule>
    <cfRule type="containsText" dxfId="30" priority="27" operator="containsText" text="日">
      <formula>NOT(ISERROR(SEARCH("日",K36)))</formula>
    </cfRule>
    <cfRule type="containsText" dxfId="29" priority="28" operator="containsText" text="土">
      <formula>NOT(ISERROR(SEARCH("土",K36)))</formula>
    </cfRule>
    <cfRule type="expression" dxfId="28" priority="29">
      <formula>WEEKDAY(K36)=7</formula>
    </cfRule>
  </conditionalFormatting>
  <conditionalFormatting sqref="K36:AA36">
    <cfRule type="expression" dxfId="27" priority="25">
      <formula>K32="土"</formula>
    </cfRule>
  </conditionalFormatting>
  <conditionalFormatting sqref="K37:AA37">
    <cfRule type="expression" dxfId="26" priority="30">
      <formula>K32="日"</formula>
    </cfRule>
  </conditionalFormatting>
  <conditionalFormatting sqref="K36:AA36">
    <cfRule type="expression" dxfId="25" priority="31">
      <formula>K32="日"</formula>
    </cfRule>
  </conditionalFormatting>
  <conditionalFormatting sqref="K37:AA37">
    <cfRule type="expression" dxfId="24" priority="32">
      <formula>K32="土"</formula>
    </cfRule>
  </conditionalFormatting>
  <conditionalFormatting sqref="AB36:AE37">
    <cfRule type="containsText" dxfId="23" priority="18" operator="containsText" text="日">
      <formula>NOT(ISERROR(SEARCH("日",AB36)))</formula>
    </cfRule>
    <cfRule type="containsText" dxfId="22" priority="19" operator="containsText" text="日">
      <formula>NOT(ISERROR(SEARCH("日",AB36)))</formula>
    </cfRule>
    <cfRule type="containsText" dxfId="21" priority="20" operator="containsText" text="土">
      <formula>NOT(ISERROR(SEARCH("土",AB36)))</formula>
    </cfRule>
    <cfRule type="expression" dxfId="20" priority="21">
      <formula>WEEKDAY(AB36)=7</formula>
    </cfRule>
  </conditionalFormatting>
  <conditionalFormatting sqref="AB36:AE36">
    <cfRule type="expression" dxfId="19" priority="17">
      <formula>AB32="土"</formula>
    </cfRule>
  </conditionalFormatting>
  <conditionalFormatting sqref="AB37:AE37">
    <cfRule type="expression" dxfId="18" priority="22">
      <formula>AB32="日"</formula>
    </cfRule>
  </conditionalFormatting>
  <conditionalFormatting sqref="AB36:AE36">
    <cfRule type="expression" dxfId="17" priority="23">
      <formula>AB32="日"</formula>
    </cfRule>
  </conditionalFormatting>
  <conditionalFormatting sqref="AB37:AE37">
    <cfRule type="expression" dxfId="16" priority="24">
      <formula>AB32="土"</formula>
    </cfRule>
  </conditionalFormatting>
  <conditionalFormatting sqref="B108:C109">
    <cfRule type="containsText" dxfId="15" priority="10" operator="containsText" text="日">
      <formula>NOT(ISERROR(SEARCH("日",B108)))</formula>
    </cfRule>
    <cfRule type="containsText" dxfId="14" priority="11" operator="containsText" text="日">
      <formula>NOT(ISERROR(SEARCH("日",B108)))</formula>
    </cfRule>
    <cfRule type="containsText" dxfId="13" priority="12" operator="containsText" text="土">
      <formula>NOT(ISERROR(SEARCH("土",B108)))</formula>
    </cfRule>
    <cfRule type="expression" dxfId="12" priority="13">
      <formula>WEEKDAY(B108)=7</formula>
    </cfRule>
  </conditionalFormatting>
  <conditionalFormatting sqref="B108:C108">
    <cfRule type="expression" dxfId="11" priority="9">
      <formula>B104="土"</formula>
    </cfRule>
  </conditionalFormatting>
  <conditionalFormatting sqref="B109:C109">
    <cfRule type="expression" dxfId="10" priority="14">
      <formula>B104="日"</formula>
    </cfRule>
  </conditionalFormatting>
  <conditionalFormatting sqref="B108:C108">
    <cfRule type="expression" dxfId="9" priority="15">
      <formula>B104="日"</formula>
    </cfRule>
  </conditionalFormatting>
  <conditionalFormatting sqref="B109:C109">
    <cfRule type="expression" dxfId="8" priority="16">
      <formula>B104="土"</formula>
    </cfRule>
  </conditionalFormatting>
  <conditionalFormatting sqref="D108:H109">
    <cfRule type="containsText" dxfId="7" priority="2" operator="containsText" text="日">
      <formula>NOT(ISERROR(SEARCH("日",D108)))</formula>
    </cfRule>
    <cfRule type="containsText" dxfId="6" priority="3" operator="containsText" text="日">
      <formula>NOT(ISERROR(SEARCH("日",D108)))</formula>
    </cfRule>
    <cfRule type="containsText" dxfId="5" priority="4" operator="containsText" text="土">
      <formula>NOT(ISERROR(SEARCH("土",D108)))</formula>
    </cfRule>
    <cfRule type="expression" dxfId="4" priority="5">
      <formula>WEEKDAY(D108)=7</formula>
    </cfRule>
  </conditionalFormatting>
  <conditionalFormatting sqref="D108:H108">
    <cfRule type="expression" dxfId="3" priority="1">
      <formula>D104="土"</formula>
    </cfRule>
  </conditionalFormatting>
  <conditionalFormatting sqref="D109:H109">
    <cfRule type="expression" dxfId="2" priority="6">
      <formula>D104="日"</formula>
    </cfRule>
  </conditionalFormatting>
  <conditionalFormatting sqref="D108:H108">
    <cfRule type="expression" dxfId="1" priority="7">
      <formula>D104="日"</formula>
    </cfRule>
  </conditionalFormatting>
  <conditionalFormatting sqref="D109:H109">
    <cfRule type="expression" dxfId="0" priority="8">
      <formula>D104="土"</formula>
    </cfRule>
  </conditionalFormatting>
  <dataValidations count="4">
    <dataValidation type="list" allowBlank="1" showInputMessage="1" showErrorMessage="1" sqref="B108:AF109 B28:AF29 B20:AF21 B36:AF37" xr:uid="{00000000-0002-0000-0200-000000000000}">
      <formula1>"〇,△,●,▲,■"</formula1>
    </dataValidation>
    <dataValidation type="list" allowBlank="1" showInputMessage="1" showErrorMessage="1" sqref="B76:AF76 B60:AF60 B84:AF84 B92:AF92 B44:AF44 B52:AF52 B68:AF68 B100:AF100" xr:uid="{00000000-0002-0000-0200-000001000000}">
      <formula1>"○"</formula1>
    </dataValidation>
    <dataValidation type="list" allowBlank="1" showInputMessage="1" showErrorMessage="1" sqref="B77:AF77 B61:AF61 B101:AF101 B85:AF85 B93:AF93 B45:AF45 B53:AF53 B69:AF69" xr:uid="{00000000-0002-0000-0200-000002000000}">
      <formula1>"●"</formula1>
    </dataValidation>
    <dataValidation type="list" allowBlank="1" showInputMessage="1" showErrorMessage="1" sqref="AL79:AM80 AL87:AM88 AL95:AM96 AL39:AM40 AL47:AM48 AL55:AM56 AL63:AM64 AL71:AM72" xr:uid="{00000000-0002-0000-0200-000003000000}">
      <formula1>"1,2,3,4,5,6,7,8,9,10,11,12"</formula1>
    </dataValidation>
  </dataValidations>
  <pageMargins left="0.70866141732283472" right="0.70866141732283472" top="0.74803149606299213" bottom="0.74803149606299213" header="0.31496062992125984" footer="0.31496062992125984"/>
  <pageSetup paperSize="9" scale="46" orientation="landscape" r:id="rId1"/>
  <headerFooter>
    <oddHeader xml:space="preserve">&amp;L別記様式第１号（第５条関係）
</oddHeader>
  </headerFooter>
  <colBreaks count="1" manualBreakCount="1">
    <brk id="3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計画兼実施表</vt:lpstr>
      <vt:lpstr>記入例</vt:lpstr>
      <vt:lpstr>様式</vt:lpstr>
      <vt:lpstr>記入例!Print_Area</vt:lpstr>
      <vt:lpstr>計画兼実施表!Print_Area</vt:lpstr>
      <vt:lpstr>様式!Print_Area</vt:lpstr>
      <vt:lpstr>記入例!祝日リスト</vt:lpstr>
      <vt:lpstr>計画兼実施表!祝日リスト</vt:lpstr>
      <vt:lpstr>様式!祝日リスト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広光</dc:creator>
  <cp:lastModifiedBy>村上 広光</cp:lastModifiedBy>
  <cp:lastPrinted>2024-03-28T05:23:36Z</cp:lastPrinted>
  <dcterms:created xsi:type="dcterms:W3CDTF">2023-07-28T05:25:09Z</dcterms:created>
  <dcterms:modified xsi:type="dcterms:W3CDTF">2024-04-02T04:57:41Z</dcterms:modified>
</cp:coreProperties>
</file>