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<sst xmlns="http://schemas.openxmlformats.org/spreadsheetml/2006/main" count="1161" uniqueCount="619">
  <si>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</si>
  <si>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</si>
  <si>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</si>
  <si>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</si>
  <si>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</si>
  <si>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</si>
  <si>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</si>
  <si>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</si>
  <si>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</si>
  <si>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</si>
  <si>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</si>
  <si>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</si>
  <si>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</si>
  <si>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</si>
  <si>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</si>
  <si>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</si>
  <si>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</si>
  <si>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</si>
  <si>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</si>
  <si>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</si>
  <si>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</si>
  <si>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</si>
  <si>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</si>
  <si>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</si>
  <si>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</si>
  <si>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</si>
  <si>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</si>
  <si>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</si>
  <si>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</si>
  <si>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</si>
  <si>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</si>
  <si>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</si>
  <si>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</si>
  <si>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</si>
  <si>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</si>
  <si>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</si>
  <si>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</si>
  <si>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</si>
  <si>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</si>
  <si>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</si>
  <si>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</si>
  <si>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</si>
  <si>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</si>
  <si>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</si>
  <si>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</si>
  <si>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</si>
  <si>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</si>
  <si>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</si>
  <si>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</si>
  <si>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</si>
  <si>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</si>
  <si>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</si>
  <si>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</si>
  <si>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</si>
  <si>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</si>
  <si>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</si>
  <si>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</si>
  <si>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</si>
  <si>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</si>
  <si>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</si>
  <si>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</si>
  <si>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</si>
  <si>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</si>
  <si>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</si>
  <si>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</si>
  <si>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</si>
  <si>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</si>
  <si>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</si>
  <si>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</si>
  <si>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</si>
  <si>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</si>
  <si>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</si>
  <si>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</si>
  <si>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</si>
  <si>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</si>
  <si>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</si>
  <si>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</si>
  <si>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</si>
  <si>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</si>
  <si>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</si>
  <si>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</si>
  <si>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</si>
  <si>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</si>
  <si>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</si>
  <si>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</si>
  <si>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</si>
  <si>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</si>
  <si>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</si>
  <si>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</si>
  <si>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</si>
  <si>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</si>
  <si>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</si>
  <si>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</si>
  <si>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</si>
  <si>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</si>
  <si>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</si>
  <si>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</si>
  <si>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</si>
  <si>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</si>
  <si>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</si>
  <si>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</si>
  <si>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</si>
  <si>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</si>
  <si>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</si>
  <si>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</si>
  <si>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</si>
  <si>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</si>
  <si>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</si>
  <si>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</si>
  <si>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</si>
  <si>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</si>
  <si>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</si>
  <si>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</si>
  <si>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</si>
  <si>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</si>
  <si>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</si>
  <si>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</si>
  <si>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</si>
  <si>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</si>
  <si>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</si>
  <si>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</si>
  <si>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</si>
  <si>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</si>
  <si>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</si>
  <si>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</si>
  <si>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</si>
  <si>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</si>
  <si>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</si>
  <si>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</si>
  <si>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</si>
  <si>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</si>
  <si>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</si>
  <si>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</si>
  <si>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</si>
  <si>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</si>
  <si>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</si>
  <si>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</si>
  <si>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</si>
  <si>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</si>
  <si>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</si>
  <si>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</si>
  <si>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</si>
  <si>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</si>
  <si>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</si>
  <si>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</si>
  <si>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</si>
  <si>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</si>
  <si>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</si>
  <si>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</si>
  <si>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</si>
  <si>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</si>
  <si>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</si>
  <si>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</si>
  <si>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</si>
  <si>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</si>
  <si>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</si>
  <si>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</si>
  <si>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</si>
  <si>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</si>
  <si>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</si>
  <si>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</si>
  <si>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</si>
  <si>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</si>
  <si>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</si>
  <si>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</si>
  <si>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</si>
  <si>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</si>
  <si>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</si>
  <si>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</si>
  <si>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</si>
  <si>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</si>
  <si>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</si>
  <si>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</si>
  <si>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</si>
  <si>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</si>
  <si>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</si>
  <si>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</si>
  <si>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</si>
  <si>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</si>
  <si>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</si>
  <si>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</si>
  <si>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</si>
  <si>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</si>
  <si>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</si>
  <si>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</si>
  <si>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</si>
  <si>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</si>
  <si>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</si>
  <si>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</si>
  <si>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</si>
  <si>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</si>
  <si>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</si>
  <si>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</si>
  <si>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</si>
  <si>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</si>
  <si>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</si>
  <si>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</si>
  <si>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</si>
  <si>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</si>
  <si>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</si>
  <si>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</si>
  <si>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</si>
  <si>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</si>
  <si>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</si>
  <si>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</si>
  <si>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</si>
  <si>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</si>
  <si>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</si>
  <si>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</si>
  <si>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</si>
  <si>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</si>
  <si>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</si>
  <si>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広島県尾道市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</si>
  <si>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</si>
  <si>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</si>
  <si>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</si>
  <si>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</si>
  <si>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</si>
  <si>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</si>
  <si>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</si>
  <si>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</si>
  <si>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</si>
  <si>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</si>
  <si>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</si>
  <si>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</si>
  <si>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</si>
  <si>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</si>
  <si>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</si>
  <si>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</si>
  <si>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</si>
  <si>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</si>
  <si>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</si>
  <si>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</si>
  <si>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</si>
  <si>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</si>
  <si>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</si>
  <si>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</si>
  <si>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</si>
  <si>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</si>
  <si>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</si>
  <si>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</si>
  <si>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</si>
  <si>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</si>
  <si>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</si>
  <si>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</si>
  <si>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</si>
  <si>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</si>
  <si>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</si>
  <si>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</si>
  <si>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</si>
  <si>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</si>
  <si>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</si>
  <si>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</si>
  <si>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</si>
  <si>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</si>
  <si>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</si>
  <si>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</si>
  <si>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</si>
  <si>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</si>
  <si>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</si>
  <si>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</si>
  <si>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</si>
  <si>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</si>
  <si>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</si>
  <si>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</si>
  <si>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</si>
  <si>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</si>
  <si>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</si>
  <si>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</si>
  <si>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</si>
  <si>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</si>
  <si>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</si>
  <si>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</si>
  <si>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</si>
  <si>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</si>
  <si>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</si>
  <si>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</si>
  <si>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</si>
  <si>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</si>
  <si>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</si>
  <si>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</si>
  <si>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</si>
  <si>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</si>
  <si>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</si>
  <si>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</si>
  <si>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</si>
  <si>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</si>
  <si>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</si>
  <si>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</si>
  <si>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</si>
  <si>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</si>
  <si>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</si>
  <si>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</si>
  <si>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</si>
  <si>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</si>
  <si>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</si>
  <si>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</si>
  <si>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</si>
  <si>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</si>
  <si>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</si>
  <si>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</si>
  <si>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</si>
  <si>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</si>
  <si>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</si>
  <si>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</si>
  <si>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</si>
  <si>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</si>
  <si>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</si>
  <si>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</si>
  <si>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</si>
  <si>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</si>
  <si>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</si>
  <si>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</si>
  <si>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</si>
  <si>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</si>
  <si>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</si>
  <si>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</si>
  <si>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</si>
  <si>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</si>
  <si>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</si>
  <si>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</si>
  <si>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</si>
  <si>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</si>
  <si>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</si>
  <si>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</si>
  <si>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</si>
  <si>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</si>
  <si>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</si>
  <si>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</si>
  <si>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</si>
  <si>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</si>
  <si>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</si>
  <si>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</si>
  <si>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</si>
  <si>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</si>
  <si>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</si>
  <si>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</si>
  <si>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</si>
  <si>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</si>
  <si>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</si>
  <si>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</si>
  <si>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</si>
  <si>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</si>
  <si>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</si>
  <si>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</si>
  <si>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</si>
  <si>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</si>
  <si>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</si>
  <si>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</si>
  <si>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</si>
  <si>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</si>
  <si>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</si>
  <si>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</si>
  <si>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</si>
  <si>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</si>
  <si>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</si>
  <si>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</si>
  <si>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</si>
  <si>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</si>
  <si>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</si>
  <si>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</si>
  <si>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</si>
  <si>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</si>
  <si>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広島県尾道市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</si>
  <si>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</si>
  <si>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</si>
  <si>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</si>
  <si>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</si>
  <si>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</si>
  <si>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</si>
  <si>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</si>
  <si>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</si>
  <si>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</si>
  <si>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</si>
  <si>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</si>
  <si>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</si>
  <si>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</si>
  <si>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</si>
  <si>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</si>
  <si>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</si>
  <si>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</si>
  <si>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</si>
  <si>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</si>
  <si>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</si>
  <si>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</si>
  <si>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</si>
  <si>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</si>
  <si>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</si>
  <si>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</si>
  <si>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</si>
  <si>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</si>
  <si>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</si>
  <si>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</si>
  <si>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</si>
  <si>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</si>
  <si>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</si>
  <si>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</si>
  <si>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</si>
  <si>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</si>
  <si>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</si>
  <si>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</si>
  <si>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</si>
  <si>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</si>
  <si>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</si>
  <si>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</si>
  <si>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</si>
  <si>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</si>
  <si>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</si>
  <si>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</si>
  <si>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千光寺山索道事業特別会計</t>
    <phoneticPr fontId="5"/>
  </si>
  <si>
    <t>法非適用企業</t>
    <phoneticPr fontId="5"/>
  </si>
  <si>
    <t>公共下水道事業特別会計</t>
    <phoneticPr fontId="5"/>
  </si>
  <si>
    <t>-</t>
    <phoneticPr fontId="5"/>
  </si>
  <si>
    <t>法非適用企業</t>
    <phoneticPr fontId="5"/>
  </si>
  <si>
    <t>特定環境保全公共下水道事業特別会計</t>
    <phoneticPr fontId="5"/>
  </si>
  <si>
    <t>農業集落排水事業特別会計</t>
    <phoneticPr fontId="5"/>
  </si>
  <si>
    <t>法非適用企業</t>
    <phoneticPr fontId="5"/>
  </si>
  <si>
    <t>漁業集落排水事業特別会計</t>
    <phoneticPr fontId="5"/>
  </si>
  <si>
    <t>法非適用企業</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</si>
  <si>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</si>
  <si>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</si>
  <si>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</si>
  <si>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</si>
  <si>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</si>
  <si>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</si>
  <si>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</si>
  <si>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</si>
  <si>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</si>
  <si>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</si>
  <si>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</si>
  <si>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</si>
  <si>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</si>
  <si>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</si>
  <si>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</si>
  <si>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</si>
  <si>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</si>
  <si>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</si>
  <si>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</si>
  <si>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</si>
  <si>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</si>
  <si>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</si>
  <si>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</si>
  <si>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</si>
  <si>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</si>
  <si>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</si>
  <si>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</si>
  <si>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</si>
  <si>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</si>
  <si>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</si>
  <si>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</si>
  <si>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</si>
  <si>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</si>
  <si>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</si>
  <si>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</si>
  <si>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</si>
  <si>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</si>
  <si>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</si>
  <si>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</si>
  <si>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</si>
  <si>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</si>
  <si>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</si>
  <si>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</si>
  <si>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</si>
  <si>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</si>
  <si>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</si>
  <si>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</si>
  <si>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</si>
  <si>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</si>
  <si>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</si>
  <si>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</si>
  <si>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</si>
  <si>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</si>
  <si>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</si>
  <si>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</si>
  <si>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</si>
  <si>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</si>
  <si>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</si>
  <si>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</si>
  <si>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</si>
  <si>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</si>
  <si>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</si>
  <si>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</si>
  <si>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</si>
  <si>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</si>
  <si>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</si>
  <si>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</si>
  <si>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</si>
  <si>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</si>
  <si>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</si>
  <si>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</si>
  <si>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</si>
  <si>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</si>
  <si>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</si>
  <si>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</si>
  <si>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</si>
  <si>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</si>
  <si>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</si>
  <si>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</si>
  <si>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</si>
  <si>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</si>
  <si>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</si>
  <si>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</si>
  <si>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</si>
  <si>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</si>
  <si>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</si>
  <si>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</si>
  <si>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</si>
  <si>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</si>
  <si>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</si>
  <si>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</si>
  <si>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</si>
  <si>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</si>
  <si>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</si>
  <si>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</si>
  <si>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</si>
  <si>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</si>
  <si>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</si>
  <si>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</si>
  <si>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</si>
  <si>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</si>
  <si>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</si>
  <si>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</si>
  <si>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</si>
  <si>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</si>
  <si>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</si>
  <si>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</si>
  <si>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</si>
  <si>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</si>
  <si>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</si>
  <si>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</si>
  <si>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</si>
  <si>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</si>
  <si>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</si>
  <si>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</si>
  <si>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</si>
  <si>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</si>
  <si>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</si>
  <si>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</si>
  <si>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</si>
  <si>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</si>
  <si>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</si>
  <si>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</si>
  <si>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</si>
  <si>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</si>
  <si>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</si>
  <si>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</si>
  <si>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</si>
  <si>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</si>
  <si>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</si>
  <si>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</si>
  <si>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</si>
  <si>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</si>
  <si>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</si>
  <si>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</si>
  <si>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</si>
  <si>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</si>
  <si>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</si>
  <si>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</si>
  <si>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</si>
  <si>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</si>
  <si>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</si>
  <si>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</si>
  <si>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</si>
  <si>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</si>
  <si>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</si>
  <si>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</si>
  <si>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</si>
  <si>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</si>
  <si>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</si>
  <si>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</si>
  <si>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</si>
  <si>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</si>
  <si>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</si>
  <si>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</si>
  <si>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</si>
  <si>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1.65</t>
  </si>
  <si>
    <t>▲ 0.07</t>
  </si>
  <si>
    <t>病院事業会計</t>
  </si>
  <si>
    <t>水道事業会計</t>
  </si>
  <si>
    <t>国民健康保険事業特別会計</t>
  </si>
  <si>
    <t>一般会計</t>
  </si>
  <si>
    <t>介護保険事業特別会計</t>
  </si>
  <si>
    <t>後期高齢者医療事業特別会計</t>
  </si>
  <si>
    <t>港湾事業特別会計</t>
  </si>
  <si>
    <t>夜間救急診療所事業特別会計</t>
  </si>
  <si>
    <t>その他会計（赤字）</t>
  </si>
  <si>
    <t>その他会計（黒字）</t>
  </si>
  <si>
    <t>-</t>
    <phoneticPr fontId="2"/>
  </si>
  <si>
    <t>-</t>
    <phoneticPr fontId="2"/>
  </si>
  <si>
    <t>-</t>
    <phoneticPr fontId="2"/>
  </si>
  <si>
    <t>甲世衛生組合</t>
    <rPh sb="0" eb="1">
      <t>コウ</t>
    </rPh>
    <rPh sb="1" eb="2">
      <t>セ</t>
    </rPh>
    <rPh sb="2" eb="4">
      <t>エイセイ</t>
    </rPh>
    <rPh sb="4" eb="6">
      <t>クミアイ</t>
    </rPh>
    <phoneticPr fontId="2"/>
  </si>
  <si>
    <t>後期高齢者広域連合（一般会計）</t>
    <rPh sb="0" eb="2">
      <t>コウキ</t>
    </rPh>
    <rPh sb="2" eb="5">
      <t>コウレイシャ</t>
    </rPh>
    <rPh sb="5" eb="7">
      <t>コウイキ</t>
    </rPh>
    <rPh sb="7" eb="9">
      <t>レンゴウ</t>
    </rPh>
    <rPh sb="10" eb="12">
      <t>イッパン</t>
    </rPh>
    <rPh sb="12" eb="14">
      <t>カイケイ</t>
    </rPh>
    <phoneticPr fontId="2"/>
  </si>
  <si>
    <t>後期高齢者広域連合（特別会計）</t>
    <rPh sb="0" eb="2">
      <t>コウキ</t>
    </rPh>
    <rPh sb="2" eb="5">
      <t>コウレイシャ</t>
    </rPh>
    <rPh sb="5" eb="7">
      <t>コウイキ</t>
    </rPh>
    <rPh sb="7" eb="9">
      <t>レンゴウ</t>
    </rPh>
    <rPh sb="10" eb="12">
      <t>トクベツ</t>
    </rPh>
    <rPh sb="12" eb="14">
      <t>カイケイ</t>
    </rPh>
    <phoneticPr fontId="2"/>
  </si>
  <si>
    <t>-</t>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</si>
  <si>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</si>
  <si>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</si>
  <si>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</si>
  <si>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</si>
  <si>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phoneticPr fontId="2"/>
  </si>
  <si>
    <t>公立大学法人尾道市立大学</t>
    <rPh sb="0" eb="2">
      <t>コウリツ</t>
    </rPh>
    <rPh sb="2" eb="4">
      <t>ダイガク</t>
    </rPh>
    <rPh sb="4" eb="6">
      <t>ホウジン</t>
    </rPh>
    <rPh sb="6" eb="8">
      <t>オノミチ</t>
    </rPh>
    <rPh sb="8" eb="10">
      <t>イチリツ</t>
    </rPh>
    <rPh sb="10" eb="12">
      <t>ダイガク</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</si>
  <si>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</si>
  <si>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</si>
  <si>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庁舎整備基金</t>
    <rPh sb="0" eb="2">
      <t>チョウシャ</t>
    </rPh>
    <rPh sb="2" eb="4">
      <t>セイビ</t>
    </rPh>
    <rPh sb="4" eb="6">
      <t>キキン</t>
    </rPh>
    <phoneticPr fontId="2"/>
  </si>
  <si>
    <t>ふるさと振興基金</t>
    <rPh sb="4" eb="6">
      <t>シンコウ</t>
    </rPh>
    <rPh sb="6" eb="8">
      <t>キキン</t>
    </rPh>
    <phoneticPr fontId="2"/>
  </si>
  <si>
    <t>職員退職手当基金</t>
    <rPh sb="0" eb="2">
      <t>ショクイン</t>
    </rPh>
    <rPh sb="2" eb="4">
      <t>タイショク</t>
    </rPh>
    <rPh sb="4" eb="6">
      <t>テアテ</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</si>
  <si>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</si>
  <si>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</si>
  <si>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</si>
  <si>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</si>
  <si>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</si>
  <si>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</si>
  <si>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</si>
  <si>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</si>
  <si>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</si>
  <si>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</si>
  <si>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</si>
  <si>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</si>
  <si>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類似団体と比較すると、将来負担比率及び有形固定資産減価償却率ともにH27～H29の数値が高くなっている。
　これは、類似団体と比較して、既存施設の更新必要度が高くなっている一方で、それに耐えうる財政的な余裕が比較的低いことを示している。
　公共施設等総合管理計画の推進により、施設の総量抑制に取り組む必要がある。</t>
    <phoneticPr fontId="5"/>
  </si>
  <si>
    <t>　将来負担比率及び実質公債費比率ともに低下している。
　これは、投資的な事業の抑制などに伴う借入金の減少に加え、交付税措置率の高い合併特例債の借入れが増加し、基準財政需要額算入公債費が増加していることや、職員数減による退職手当負担見込額が減少していることなどによるものである。
　H30～R1にかけて、大型建設事業が集中したことから数値の上昇が見込まれるが、R2以降の建設事業の規模を精査し、借入金の抑制を図り、引き続き財政の健全化に努めていく必要がある。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</si>
</sst>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F2F8-4011-ACCF-B6BC7BBD69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51910</c:v>
                </c:pt>
                <c:pt idx="1">
                  <c:v>66357</c:v>
                </c:pt>
                <c:pt idx="2">
                  <c:v>41391</c:v>
                </c:pt>
                <c:pt idx="3">
                  <c:v>46431</c:v>
                </c:pt>
                <c:pt idx="4">
                  <c:v>67792</c:v>
                </c:pt>
              </c:numCache>
            </c:numRef>
          </c:val>
          <c:smooth val="0"/>
          <c:extLst xmlns:c16r2="http://schemas.microsoft.com/office/drawing/2015/06/chart">
            <c:ext xmlns:c16="http://schemas.microsoft.com/office/drawing/2014/chart" uri="{C3380CC4-5D6E-409C-BE32-E72D297353CC}">
              <c16:uniqueId val="{00000001-F2F8-4011-ACCF-B6BC7BBD696B}"/>
            </c:ext>
          </c:extLst>
        </c:ser>
        <c:dLbls>
          <c:showLegendKey val="0"/>
          <c:showVal val="0"/>
          <c:showCatName val="0"/>
          <c:showSerName val="0"/>
          <c:showPercent val="0"/>
          <c:showBubbleSize val="0"/>
        </c:dLbls>
        <c:marker val="1"/>
        <c:smooth val="0"/>
        <c:axId val="113373568"/>
        <c:axId val="113375488"/>
      </c:lineChart>
      <c:catAx>
        <c:axId val="11337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75488"/>
        <c:crosses val="autoZero"/>
        <c:auto val="1"/>
        <c:lblAlgn val="ctr"/>
        <c:lblOffset val="100"/>
        <c:tickLblSkip val="1"/>
        <c:tickMarkSkip val="1"/>
        <c:noMultiLvlLbl val="0"/>
      </c:catAx>
      <c:valAx>
        <c:axId val="113375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7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2.64</c:v>
                </c:pt>
                <c:pt idx="1">
                  <c:v>2.2799999999999998</c:v>
                </c:pt>
                <c:pt idx="2">
                  <c:v>2.73</c:v>
                </c:pt>
                <c:pt idx="3">
                  <c:v>1.62</c:v>
                </c:pt>
                <c:pt idx="4">
                  <c:v>0.77</c:v>
                </c:pt>
              </c:numCache>
            </c:numRef>
          </c:val>
          <c:extLst xmlns:c16r2="http://schemas.microsoft.com/office/drawing/2015/06/chart">
            <c:ext xmlns:c16="http://schemas.microsoft.com/office/drawing/2014/chart" uri="{C3380CC4-5D6E-409C-BE32-E72D297353CC}">
              <c16:uniqueId val="{00000000-AF5A-46AF-A2B0-11046AA360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11.73</c:v>
                </c:pt>
                <c:pt idx="1">
                  <c:v>13.1</c:v>
                </c:pt>
                <c:pt idx="2">
                  <c:v>14.32</c:v>
                </c:pt>
                <c:pt idx="3">
                  <c:v>13.78</c:v>
                </c:pt>
                <c:pt idx="4">
                  <c:v>14.86</c:v>
                </c:pt>
              </c:numCache>
            </c:numRef>
          </c:val>
          <c:extLst xmlns:c16r2="http://schemas.microsoft.com/office/drawing/2015/06/chart">
            <c:ext xmlns:c16="http://schemas.microsoft.com/office/drawing/2014/chart" uri="{C3380CC4-5D6E-409C-BE32-E72D297353CC}">
              <c16:uniqueId val="{00000001-AF5A-46AF-A2B0-11046AA36001}"/>
            </c:ext>
          </c:extLst>
        </c:ser>
        <c:dLbls>
          <c:showLegendKey val="0"/>
          <c:showVal val="0"/>
          <c:showCatName val="0"/>
          <c:showSerName val="0"/>
          <c:showPercent val="0"/>
          <c:showBubbleSize val="0"/>
        </c:dLbls>
        <c:gapWidth val="250"/>
        <c:overlap val="100"/>
        <c:axId val="139542528"/>
        <c:axId val="13954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2.5299999999999998</c:v>
                </c:pt>
                <c:pt idx="1">
                  <c:v>0.91</c:v>
                </c:pt>
                <c:pt idx="2">
                  <c:v>1.65</c:v>
                </c:pt>
                <c:pt idx="3">
                  <c:v>-1.65</c:v>
                </c:pt>
                <c:pt idx="4">
                  <c:v>-7.0000000000000007E-2</c:v>
                </c:pt>
              </c:numCache>
            </c:numRef>
          </c:val>
          <c:smooth val="0"/>
          <c:extLst xmlns:c16r2="http://schemas.microsoft.com/office/drawing/2015/06/chart">
            <c:ext xmlns:c16="http://schemas.microsoft.com/office/drawing/2014/chart" uri="{C3380CC4-5D6E-409C-BE32-E72D297353CC}">
              <c16:uniqueId val="{00000002-AF5A-46AF-A2B0-11046AA36001}"/>
            </c:ext>
          </c:extLst>
        </c:ser>
        <c:dLbls>
          <c:showLegendKey val="0"/>
          <c:showVal val="0"/>
          <c:showCatName val="0"/>
          <c:showSerName val="0"/>
          <c:showPercent val="0"/>
          <c:showBubbleSize val="0"/>
        </c:dLbls>
        <c:marker val="1"/>
        <c:smooth val="0"/>
        <c:axId val="139542528"/>
        <c:axId val="139544448"/>
      </c:lineChart>
      <c:catAx>
        <c:axId val="13954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544448"/>
        <c:crosses val="autoZero"/>
        <c:auto val="1"/>
        <c:lblAlgn val="ctr"/>
        <c:lblOffset val="100"/>
        <c:tickLblSkip val="1"/>
        <c:tickMarkSkip val="1"/>
        <c:noMultiLvlLbl val="0"/>
      </c:catAx>
      <c:valAx>
        <c:axId val="13954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4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98A-48D2-BE15-B4D8D0E21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98A-48D2-BE15-B4D8D0E216CE}"/>
            </c:ext>
          </c:extLst>
        </c:ser>
        <c:ser>
          <c:idx val="2"/>
          <c:order val="2"/>
          <c:tx>
            <c:strRef>
              <c:f>データシート!$A$29</c:f>
              <c:strCache>
                <c:ptCount val="1"/>
                <c:pt idx="0">
                  <c:v>夜間救急診療所事業特別会計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98A-48D2-BE15-B4D8D0E216CE}"/>
            </c:ext>
          </c:extLst>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998A-48D2-BE15-B4D8D0E216C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4-998A-48D2-BE15-B4D8D0E216C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0.32</c:v>
                </c:pt>
                <c:pt idx="4">
                  <c:v>#N/A</c:v>
                </c:pt>
                <c:pt idx="5">
                  <c:v>0.57999999999999996</c:v>
                </c:pt>
                <c:pt idx="6">
                  <c:v>#N/A</c:v>
                </c:pt>
                <c:pt idx="7">
                  <c:v>0.98</c:v>
                </c:pt>
                <c:pt idx="8">
                  <c:v>#N/A</c:v>
                </c:pt>
                <c:pt idx="9">
                  <c:v>0.46</c:v>
                </c:pt>
              </c:numCache>
            </c:numRef>
          </c:val>
          <c:extLst xmlns:c16r2="http://schemas.microsoft.com/office/drawing/2015/06/chart">
            <c:ext xmlns:c16="http://schemas.microsoft.com/office/drawing/2014/chart" uri="{C3380CC4-5D6E-409C-BE32-E72D297353CC}">
              <c16:uniqueId val="{00000005-998A-48D2-BE15-B4D8D0E216C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2.61</c:v>
                </c:pt>
                <c:pt idx="2">
                  <c:v>#N/A</c:v>
                </c:pt>
                <c:pt idx="3">
                  <c:v>2.25</c:v>
                </c:pt>
                <c:pt idx="4">
                  <c:v>#N/A</c:v>
                </c:pt>
                <c:pt idx="5">
                  <c:v>2.67</c:v>
                </c:pt>
                <c:pt idx="6">
                  <c:v>#N/A</c:v>
                </c:pt>
                <c:pt idx="7">
                  <c:v>1.55</c:v>
                </c:pt>
                <c:pt idx="8">
                  <c:v>#N/A</c:v>
                </c:pt>
                <c:pt idx="9">
                  <c:v>0.72</c:v>
                </c:pt>
              </c:numCache>
            </c:numRef>
          </c:val>
          <c:extLst xmlns:c16r2="http://schemas.microsoft.com/office/drawing/2015/06/chart">
            <c:ext xmlns:c16="http://schemas.microsoft.com/office/drawing/2014/chart" uri="{C3380CC4-5D6E-409C-BE32-E72D297353CC}">
              <c16:uniqueId val="{00000006-998A-48D2-BE15-B4D8D0E216C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1.24</c:v>
                </c:pt>
                <c:pt idx="2">
                  <c:v>#N/A</c:v>
                </c:pt>
                <c:pt idx="3">
                  <c:v>0.67</c:v>
                </c:pt>
                <c:pt idx="4">
                  <c:v>#N/A</c:v>
                </c:pt>
                <c:pt idx="5">
                  <c:v>0.41</c:v>
                </c:pt>
                <c:pt idx="6">
                  <c:v>#N/A</c:v>
                </c:pt>
                <c:pt idx="7">
                  <c:v>1.1599999999999999</c:v>
                </c:pt>
                <c:pt idx="8">
                  <c:v>#N/A</c:v>
                </c:pt>
                <c:pt idx="9">
                  <c:v>1.1100000000000001</c:v>
                </c:pt>
              </c:numCache>
            </c:numRef>
          </c:val>
          <c:extLst xmlns:c16r2="http://schemas.microsoft.com/office/drawing/2015/06/chart">
            <c:ext xmlns:c16="http://schemas.microsoft.com/office/drawing/2014/chart" uri="{C3380CC4-5D6E-409C-BE32-E72D297353CC}">
              <c16:uniqueId val="{00000007-998A-48D2-BE15-B4D8D0E216C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7.31</c:v>
                </c:pt>
                <c:pt idx="2">
                  <c:v>#N/A</c:v>
                </c:pt>
                <c:pt idx="3">
                  <c:v>7.79</c:v>
                </c:pt>
                <c:pt idx="4">
                  <c:v>#N/A</c:v>
                </c:pt>
                <c:pt idx="5">
                  <c:v>8.43</c:v>
                </c:pt>
                <c:pt idx="6">
                  <c:v>#N/A</c:v>
                </c:pt>
                <c:pt idx="7">
                  <c:v>8.69</c:v>
                </c:pt>
                <c:pt idx="8">
                  <c:v>#N/A</c:v>
                </c:pt>
                <c:pt idx="9">
                  <c:v>9.11</c:v>
                </c:pt>
              </c:numCache>
            </c:numRef>
          </c:val>
          <c:extLst xmlns:c16r2="http://schemas.microsoft.com/office/drawing/2015/06/chart">
            <c:ext xmlns:c16="http://schemas.microsoft.com/office/drawing/2014/chart" uri="{C3380CC4-5D6E-409C-BE32-E72D297353CC}">
              <c16:uniqueId val="{00000008-998A-48D2-BE15-B4D8D0E216C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13.33</c:v>
                </c:pt>
                <c:pt idx="2">
                  <c:v>#N/A</c:v>
                </c:pt>
                <c:pt idx="3">
                  <c:v>13.39</c:v>
                </c:pt>
                <c:pt idx="4">
                  <c:v>#N/A</c:v>
                </c:pt>
                <c:pt idx="5">
                  <c:v>14.77</c:v>
                </c:pt>
                <c:pt idx="6">
                  <c:v>#N/A</c:v>
                </c:pt>
                <c:pt idx="7">
                  <c:v>15.97</c:v>
                </c:pt>
                <c:pt idx="8">
                  <c:v>#N/A</c:v>
                </c:pt>
                <c:pt idx="9">
                  <c:v>14.23</c:v>
                </c:pt>
              </c:numCache>
            </c:numRef>
          </c:val>
          <c:extLst xmlns:c16r2="http://schemas.microsoft.com/office/drawing/2015/06/chart">
            <c:ext xmlns:c16="http://schemas.microsoft.com/office/drawing/2014/chart" uri="{C3380CC4-5D6E-409C-BE32-E72D297353CC}">
              <c16:uniqueId val="{00000009-998A-48D2-BE15-B4D8D0E216CE}"/>
            </c:ext>
          </c:extLst>
        </c:ser>
        <c:dLbls>
          <c:showLegendKey val="0"/>
          <c:showVal val="0"/>
          <c:showCatName val="0"/>
          <c:showSerName val="0"/>
          <c:showPercent val="0"/>
          <c:showBubbleSize val="0"/>
        </c:dLbls>
        <c:gapWidth val="150"/>
        <c:overlap val="100"/>
        <c:axId val="139623040"/>
        <c:axId val="139633024"/>
      </c:barChart>
      <c:catAx>
        <c:axId val="1396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633024"/>
        <c:crosses val="autoZero"/>
        <c:auto val="1"/>
        <c:lblAlgn val="ctr"/>
        <c:lblOffset val="100"/>
        <c:tickLblSkip val="1"/>
        <c:tickMarkSkip val="1"/>
        <c:noMultiLvlLbl val="0"/>
      </c:catAx>
      <c:valAx>
        <c:axId val="13963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2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6259</c:v>
                </c:pt>
                <c:pt idx="5">
                  <c:v>6426</c:v>
                </c:pt>
                <c:pt idx="8">
                  <c:v>6194</c:v>
                </c:pt>
                <c:pt idx="11">
                  <c:v>6200</c:v>
                </c:pt>
                <c:pt idx="14">
                  <c:v>6141</c:v>
                </c:pt>
              </c:numCache>
            </c:numRef>
          </c:val>
          <c:extLst xmlns:c16r2="http://schemas.microsoft.com/office/drawing/2015/06/chart">
            <c:ext xmlns:c16="http://schemas.microsoft.com/office/drawing/2014/chart" uri="{C3380CC4-5D6E-409C-BE32-E72D297353CC}">
              <c16:uniqueId val="{00000000-FAAF-4564-B246-A98FED3259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AF-4564-B246-A98FED3259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AAF-4564-B246-A98FED3259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AAF-4564-B246-A98FED3259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1324</c:v>
                </c:pt>
                <c:pt idx="3">
                  <c:v>1253</c:v>
                </c:pt>
                <c:pt idx="6">
                  <c:v>1186</c:v>
                </c:pt>
                <c:pt idx="9">
                  <c:v>1155</c:v>
                </c:pt>
                <c:pt idx="12">
                  <c:v>1185</c:v>
                </c:pt>
              </c:numCache>
            </c:numRef>
          </c:val>
          <c:extLst xmlns:c16r2="http://schemas.microsoft.com/office/drawing/2015/06/chart">
            <c:ext xmlns:c16="http://schemas.microsoft.com/office/drawing/2014/chart" uri="{C3380CC4-5D6E-409C-BE32-E72D297353CC}">
              <c16:uniqueId val="{00000004-FAAF-4564-B246-A98FED3259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AF-4564-B246-A98FED3259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AF-4564-B246-A98FED3259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7652</c:v>
                </c:pt>
                <c:pt idx="3">
                  <c:v>7565</c:v>
                </c:pt>
                <c:pt idx="6">
                  <c:v>7132</c:v>
                </c:pt>
                <c:pt idx="9">
                  <c:v>7033</c:v>
                </c:pt>
                <c:pt idx="12">
                  <c:v>6962</c:v>
                </c:pt>
              </c:numCache>
            </c:numRef>
          </c:val>
          <c:extLst xmlns:c16r2="http://schemas.microsoft.com/office/drawing/2015/06/chart">
            <c:ext xmlns:c16="http://schemas.microsoft.com/office/drawing/2014/chart" uri="{C3380CC4-5D6E-409C-BE32-E72D297353CC}">
              <c16:uniqueId val="{00000007-FAAF-4564-B246-A98FED325900}"/>
            </c:ext>
          </c:extLst>
        </c:ser>
        <c:dLbls>
          <c:showLegendKey val="0"/>
          <c:showVal val="0"/>
          <c:showCatName val="0"/>
          <c:showSerName val="0"/>
          <c:showPercent val="0"/>
          <c:showBubbleSize val="0"/>
        </c:dLbls>
        <c:gapWidth val="100"/>
        <c:overlap val="100"/>
        <c:axId val="120734080"/>
        <c:axId val="12073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2717</c:v>
                </c:pt>
                <c:pt idx="2">
                  <c:v>#N/A</c:v>
                </c:pt>
                <c:pt idx="3">
                  <c:v>#N/A</c:v>
                </c:pt>
                <c:pt idx="4">
                  <c:v>2392</c:v>
                </c:pt>
                <c:pt idx="5">
                  <c:v>#N/A</c:v>
                </c:pt>
                <c:pt idx="6">
                  <c:v>#N/A</c:v>
                </c:pt>
                <c:pt idx="7">
                  <c:v>2124</c:v>
                </c:pt>
                <c:pt idx="8">
                  <c:v>#N/A</c:v>
                </c:pt>
                <c:pt idx="9">
                  <c:v>#N/A</c:v>
                </c:pt>
                <c:pt idx="10">
                  <c:v>1988</c:v>
                </c:pt>
                <c:pt idx="11">
                  <c:v>#N/A</c:v>
                </c:pt>
                <c:pt idx="12">
                  <c:v>#N/A</c:v>
                </c:pt>
                <c:pt idx="13">
                  <c:v>2006</c:v>
                </c:pt>
                <c:pt idx="14">
                  <c:v>#N/A</c:v>
                </c:pt>
              </c:numCache>
            </c:numRef>
          </c:val>
          <c:smooth val="0"/>
          <c:extLst xmlns:c16r2="http://schemas.microsoft.com/office/drawing/2015/06/chart">
            <c:ext xmlns:c16="http://schemas.microsoft.com/office/drawing/2014/chart" uri="{C3380CC4-5D6E-409C-BE32-E72D297353CC}">
              <c16:uniqueId val="{00000008-FAAF-4564-B246-A98FED325900}"/>
            </c:ext>
          </c:extLst>
        </c:ser>
        <c:dLbls>
          <c:showLegendKey val="0"/>
          <c:showVal val="0"/>
          <c:showCatName val="0"/>
          <c:showSerName val="0"/>
          <c:showPercent val="0"/>
          <c:showBubbleSize val="0"/>
        </c:dLbls>
        <c:marker val="1"/>
        <c:smooth val="0"/>
        <c:axId val="120734080"/>
        <c:axId val="120736000"/>
      </c:lineChart>
      <c:catAx>
        <c:axId val="1207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36000"/>
        <c:crosses val="autoZero"/>
        <c:auto val="1"/>
        <c:lblAlgn val="ctr"/>
        <c:lblOffset val="100"/>
        <c:tickLblSkip val="1"/>
        <c:tickMarkSkip val="1"/>
        <c:noMultiLvlLbl val="0"/>
      </c:catAx>
      <c:valAx>
        <c:axId val="12073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51681</c:v>
                </c:pt>
                <c:pt idx="5">
                  <c:v>53891</c:v>
                </c:pt>
                <c:pt idx="8">
                  <c:v>54210</c:v>
                </c:pt>
                <c:pt idx="11">
                  <c:v>53734</c:v>
                </c:pt>
                <c:pt idx="14">
                  <c:v>58189</c:v>
                </c:pt>
              </c:numCache>
            </c:numRef>
          </c:val>
          <c:extLst xmlns:c16r2="http://schemas.microsoft.com/office/drawing/2015/06/chart">
            <c:ext xmlns:c16="http://schemas.microsoft.com/office/drawing/2014/chart" uri="{C3380CC4-5D6E-409C-BE32-E72D297353CC}">
              <c16:uniqueId val="{00000000-DF39-4A12-AF2C-F43CAF7E8A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12688</c:v>
                </c:pt>
                <c:pt idx="5">
                  <c:v>12048</c:v>
                </c:pt>
                <c:pt idx="8">
                  <c:v>11980</c:v>
                </c:pt>
                <c:pt idx="11">
                  <c:v>11996</c:v>
                </c:pt>
                <c:pt idx="14">
                  <c:v>11810</c:v>
                </c:pt>
              </c:numCache>
            </c:numRef>
          </c:val>
          <c:extLst xmlns:c16r2="http://schemas.microsoft.com/office/drawing/2015/06/chart">
            <c:ext xmlns:c16="http://schemas.microsoft.com/office/drawing/2014/chart" uri="{C3380CC4-5D6E-409C-BE32-E72D297353CC}">
              <c16:uniqueId val="{00000001-DF39-4A12-AF2C-F43CAF7E8A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12325</c:v>
                </c:pt>
                <c:pt idx="5">
                  <c:v>13678</c:v>
                </c:pt>
                <c:pt idx="8">
                  <c:v>15342</c:v>
                </c:pt>
                <c:pt idx="11">
                  <c:v>14823</c:v>
                </c:pt>
                <c:pt idx="14">
                  <c:v>15423</c:v>
                </c:pt>
              </c:numCache>
            </c:numRef>
          </c:val>
          <c:extLst xmlns:c16r2="http://schemas.microsoft.com/office/drawing/2015/06/chart">
            <c:ext xmlns:c16="http://schemas.microsoft.com/office/drawing/2014/chart" uri="{C3380CC4-5D6E-409C-BE32-E72D297353CC}">
              <c16:uniqueId val="{00000002-DF39-4A12-AF2C-F43CAF7E8A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39-4A12-AF2C-F43CAF7E8A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39-4A12-AF2C-F43CAF7E8A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39-4A12-AF2C-F43CAF7E8A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12001</c:v>
                </c:pt>
                <c:pt idx="3">
                  <c:v>11214</c:v>
                </c:pt>
                <c:pt idx="6">
                  <c:v>10765</c:v>
                </c:pt>
                <c:pt idx="9">
                  <c:v>10753</c:v>
                </c:pt>
                <c:pt idx="12">
                  <c:v>10172</c:v>
                </c:pt>
              </c:numCache>
            </c:numRef>
          </c:val>
          <c:extLst xmlns:c16r2="http://schemas.microsoft.com/office/drawing/2015/06/chart">
            <c:ext xmlns:c16="http://schemas.microsoft.com/office/drawing/2014/chart" uri="{C3380CC4-5D6E-409C-BE32-E72D297353CC}">
              <c16:uniqueId val="{00000006-DF39-4A12-AF2C-F43CAF7E8A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F39-4A12-AF2C-F43CAF7E8A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15059</c:v>
                </c:pt>
                <c:pt idx="3">
                  <c:v>14772</c:v>
                </c:pt>
                <c:pt idx="6">
                  <c:v>14756</c:v>
                </c:pt>
                <c:pt idx="9">
                  <c:v>14553</c:v>
                </c:pt>
                <c:pt idx="12">
                  <c:v>14515</c:v>
                </c:pt>
              </c:numCache>
            </c:numRef>
          </c:val>
          <c:extLst xmlns:c16r2="http://schemas.microsoft.com/office/drawing/2015/06/chart">
            <c:ext xmlns:c16="http://schemas.microsoft.com/office/drawing/2014/chart" uri="{C3380CC4-5D6E-409C-BE32-E72D297353CC}">
              <c16:uniqueId val="{00000008-DF39-4A12-AF2C-F43CAF7E8A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F39-4A12-AF2C-F43CAF7E8A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67954</c:v>
                </c:pt>
                <c:pt idx="3">
                  <c:v>69139</c:v>
                </c:pt>
                <c:pt idx="6">
                  <c:v>67909</c:v>
                </c:pt>
                <c:pt idx="9">
                  <c:v>66149</c:v>
                </c:pt>
                <c:pt idx="12">
                  <c:v>71632</c:v>
                </c:pt>
              </c:numCache>
            </c:numRef>
          </c:val>
          <c:extLst xmlns:c16r2="http://schemas.microsoft.com/office/drawing/2015/06/chart">
            <c:ext xmlns:c16="http://schemas.microsoft.com/office/drawing/2014/chart" uri="{C3380CC4-5D6E-409C-BE32-E72D297353CC}">
              <c16:uniqueId val="{0000000A-DF39-4A12-AF2C-F43CAF7E8A21}"/>
            </c:ext>
          </c:extLst>
        </c:ser>
        <c:dLbls>
          <c:showLegendKey val="0"/>
          <c:showVal val="0"/>
          <c:showCatName val="0"/>
          <c:showSerName val="0"/>
          <c:showPercent val="0"/>
          <c:showBubbleSize val="0"/>
        </c:dLbls>
        <c:gapWidth val="100"/>
        <c:overlap val="100"/>
        <c:axId val="148606336"/>
        <c:axId val="14860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18320</c:v>
                </c:pt>
                <c:pt idx="2">
                  <c:v>#N/A</c:v>
                </c:pt>
                <c:pt idx="3">
                  <c:v>#N/A</c:v>
                </c:pt>
                <c:pt idx="4">
                  <c:v>15508</c:v>
                </c:pt>
                <c:pt idx="5">
                  <c:v>#N/A</c:v>
                </c:pt>
                <c:pt idx="6">
                  <c:v>#N/A</c:v>
                </c:pt>
                <c:pt idx="7">
                  <c:v>11899</c:v>
                </c:pt>
                <c:pt idx="8">
                  <c:v>#N/A</c:v>
                </c:pt>
                <c:pt idx="9">
                  <c:v>#N/A</c:v>
                </c:pt>
                <c:pt idx="10">
                  <c:v>10902</c:v>
                </c:pt>
                <c:pt idx="11">
                  <c:v>#N/A</c:v>
                </c:pt>
                <c:pt idx="12">
                  <c:v>#N/A</c:v>
                </c:pt>
                <c:pt idx="13">
                  <c:v>10897</c:v>
                </c:pt>
                <c:pt idx="14">
                  <c:v>#N/A</c:v>
                </c:pt>
              </c:numCache>
            </c:numRef>
          </c:val>
          <c:smooth val="0"/>
          <c:extLst xmlns:c16r2="http://schemas.microsoft.com/office/drawing/2015/06/chart">
            <c:ext xmlns:c16="http://schemas.microsoft.com/office/drawing/2014/chart" uri="{C3380CC4-5D6E-409C-BE32-E72D297353CC}">
              <c16:uniqueId val="{0000000B-DF39-4A12-AF2C-F43CAF7E8A21}"/>
            </c:ext>
          </c:extLst>
        </c:ser>
        <c:dLbls>
          <c:showLegendKey val="0"/>
          <c:showVal val="0"/>
          <c:showCatName val="0"/>
          <c:showSerName val="0"/>
          <c:showPercent val="0"/>
          <c:showBubbleSize val="0"/>
        </c:dLbls>
        <c:marker val="1"/>
        <c:smooth val="0"/>
        <c:axId val="148606336"/>
        <c:axId val="148608512"/>
      </c:lineChart>
      <c:catAx>
        <c:axId val="14860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608512"/>
        <c:crosses val="autoZero"/>
        <c:auto val="1"/>
        <c:lblAlgn val="ctr"/>
        <c:lblOffset val="100"/>
        <c:tickLblSkip val="1"/>
        <c:tickMarkSkip val="1"/>
        <c:noMultiLvlLbl val="0"/>
      </c:catAx>
      <c:valAx>
        <c:axId val="14860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0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5125</c:v>
                </c:pt>
                <c:pt idx="1">
                  <c:v>4907</c:v>
                </c:pt>
                <c:pt idx="2">
                  <c:v>5188</c:v>
                </c:pt>
              </c:numCache>
            </c:numRef>
          </c:val>
          <c:extLst xmlns:c16r2="http://schemas.microsoft.com/office/drawing/2015/06/chart">
            <c:ext xmlns:c16="http://schemas.microsoft.com/office/drawing/2014/chart" uri="{C3380CC4-5D6E-409C-BE32-E72D297353CC}">
              <c16:uniqueId val="{00000000-AF15-4FAB-8FD5-25ED02DF25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1756</c:v>
                </c:pt>
                <c:pt idx="1">
                  <c:v>1758</c:v>
                </c:pt>
                <c:pt idx="2">
                  <c:v>1760</c:v>
                </c:pt>
              </c:numCache>
            </c:numRef>
          </c:val>
          <c:extLst xmlns:c16r2="http://schemas.microsoft.com/office/drawing/2015/06/chart">
            <c:ext xmlns:c16="http://schemas.microsoft.com/office/drawing/2014/chart" uri="{C3380CC4-5D6E-409C-BE32-E72D297353CC}">
              <c16:uniqueId val="{00000001-AF15-4FAB-8FD5-25ED02DF25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5729</c:v>
                </c:pt>
                <c:pt idx="1">
                  <c:v>5112</c:v>
                </c:pt>
                <c:pt idx="2">
                  <c:v>8683</c:v>
                </c:pt>
              </c:numCache>
            </c:numRef>
          </c:val>
          <c:extLst xmlns:c16r2="http://schemas.microsoft.com/office/drawing/2015/06/chart">
            <c:ext xmlns:c16="http://schemas.microsoft.com/office/drawing/2014/chart" uri="{C3380CC4-5D6E-409C-BE32-E72D297353CC}">
              <c16:uniqueId val="{00000002-AF15-4FAB-8FD5-25ED02DF25AC}"/>
            </c:ext>
          </c:extLst>
        </c:ser>
        <c:dLbls>
          <c:showLegendKey val="0"/>
          <c:showVal val="0"/>
          <c:showCatName val="0"/>
          <c:showSerName val="0"/>
          <c:showPercent val="0"/>
          <c:showBubbleSize val="0"/>
        </c:dLbls>
        <c:gapWidth val="120"/>
        <c:overlap val="100"/>
        <c:axId val="147723008"/>
        <c:axId val="147724544"/>
      </c:barChart>
      <c:catAx>
        <c:axId val="1477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724544"/>
        <c:crosses val="autoZero"/>
        <c:auto val="1"/>
        <c:lblAlgn val="ctr"/>
        <c:lblOffset val="100"/>
        <c:tickLblSkip val="1"/>
        <c:tickMarkSkip val="1"/>
        <c:noMultiLvlLbl val="0"/>
      </c:catAx>
      <c:valAx>
        <c:axId val="14772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7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{203EC7DA-F4D6-4FD1-BC10-DBFC41EE92E5}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7AB-4066-9B2E-F133F20CC0D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{68681D05-9C0C-4FAE-957B-D0E820A6ACD0}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AB-4066-9B2E-F133F20CC0D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{9B8D8243-F868-4EFA-B9AD-A7BD277F3638}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AB-4066-9B2E-F133F20CC0D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{9CB4E3D7-B596-4C3D-860C-FD889740ADE7}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AB-4066-9B2E-F133F20CC0D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{4C67033E-B88F-4699-AF53-79B236BCB7DA}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AB-4066-9B2E-F133F20CC0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{62CA6C86-9524-4EC5-99F4-0E17B31260E0}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7AB-4066-9B2E-F133F20CC0D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{F9BB6FBE-DA2B-47C3-AA10-E112FF198C75}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7AB-4066-9B2E-F133F20CC0D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{FBAAB02C-A39F-4ED1-8CEB-8EC1B2D0D0D9}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7AB-4066-9B2E-F133F20CC0D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{BF2539A1-743C-4E5B-B799-5D1079B29059}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7AB-4066-9B2E-F133F20CC0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62.8</c:v>
                </c:pt>
                <c:pt idx="24">
                  <c:v>63.7</c:v>
                </c:pt>
                <c:pt idx="32">
                  <c:v>64.099999999999994</c:v>
                </c:pt>
              </c:numCache>
            </c:numRef>
          </c:xVal>
          <c:yVal>
            <c:numRef>
              <c:f>公会計指標分析・財政指標組合せ分析表!$BP$51:$DC$51</c:f>
              <c:numCache>
                <c:formatCode>#,##0.0;"▲ "#,##0.0</c:formatCode>
                <c:ptCount val="40"/>
                <c:pt idx="16">
                  <c:v>38.5</c:v>
                </c:pt>
                <c:pt idx="24">
                  <c:v>35.5</c:v>
                </c:pt>
                <c:pt idx="32">
                  <c:v>36.200000000000003</c:v>
                </c:pt>
              </c:numCache>
            </c:numRef>
          </c:yVal>
          <c:smooth val="0"/>
          <c:extLst xmlns:c16r2="http://schemas.microsoft.com/office/drawing/2015/06/chart">
            <c:ext xmlns:c16="http://schemas.microsoft.com/office/drawing/2014/chart" uri="{C3380CC4-5D6E-409C-BE32-E72D297353CC}">
              <c16:uniqueId val="{00000009-37AB-4066-9B2E-F133F20CC0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{BD5BCDB6-118E-4481-9624-0AE373866389}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7AB-4066-9B2E-F133F20CC0D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{2B713D9A-7351-4661-9681-9FD8668560E0}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AB-4066-9B2E-F133F20CC0D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{E36DB13A-76F9-4877-9DAA-E4AA841A99D8}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AB-4066-9B2E-F133F20CC0D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{940AFF1C-F44D-4622-92C9-2C9B99F2D072}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AB-4066-9B2E-F133F20CC0D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{EA192701-10E1-4AA3-AA9C-AE68E4499559}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AB-4066-9B2E-F133F20CC0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{EC537773-11CF-4DB5-B9D8-28AFCD7D0CB6}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7AB-4066-9B2E-F133F20CC0D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{6273AAA7-BDC2-44A3-835F-051FEEF391DC}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7AB-4066-9B2E-F133F20CC0D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{07093DB0-6865-463B-B587-EDE4EAE383E4}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7AB-4066-9B2E-F133F20CC0D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{F6560EEF-AF35-4888-8959-0D1FC6234A5D}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7AB-4066-9B2E-F133F20CC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37AB-4066-9B2E-F133F20CC0D9}"/>
            </c:ext>
          </c:extLst>
        </c:ser>
        <c:dLbls>
          <c:showLegendKey val="0"/>
          <c:showVal val="1"/>
          <c:showCatName val="0"/>
          <c:showSerName val="0"/>
          <c:showPercent val="0"/>
          <c:showBubbleSize val="0"/>
        </c:dLbls>
        <c:axId val="64354560"/>
        <c:axId val="85868928"/>
      </c:scatterChart>
      <c:valAx>
        <c:axId val="64354560"/>
        <c:scaling>
          <c:orientation val="minMax"/>
          <c:max val="64.900000000000006"/>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868928"/>
        <c:crosses val="autoZero"/>
        <c:crossBetween val="midCat"/>
      </c:valAx>
      <c:valAx>
        <c:axId val="85868928"/>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35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{68139E14-3907-414B-838C-A825716450E3}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C34-4E1F-9C12-40E0D3F13E8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{CB4AB281-E3DC-4035-B513-F9E307E8149E}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34-4E1F-9C12-40E0D3F13E8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{85CACF2F-D417-4C82-AABE-B9D91156750B}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34-4E1F-9C12-40E0D3F13E8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{1D46CDED-5984-43D4-858C-B5B07A220CF1}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34-4E1F-9C12-40E0D3F13E8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{8A2D838B-F09C-48A6-A700-97C63650EE72}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34-4E1F-9C12-40E0D3F13E8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{69B45C46-BE16-4E2E-B260-E0D4B45C6342}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C34-4E1F-9C12-40E0D3F13E8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{35322119-6197-446E-A758-2B3E8058BFA0}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C34-4E1F-9C12-40E0D3F13E8A}"/>
                </c:ext>
              </c:extLst>
            </c:dLbl>
            <c:dLbl>
              <c:idx val="24"/>
              <c:layout>
                <c:manualLayout>
                  <c:x val="-3.5529253278379698E-2"/>
                  <c:y val="-7.159805384863555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{0058C84C-346C-4109-AB56-7497885B8A14}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C34-4E1F-9C12-40E0D3F13E8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{F4490CC1-4C23-48E3-BC2A-ABC7F54AD4DC}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C34-4E1F-9C12-40E0D3F13E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8.4</c:v>
                </c:pt>
                <c:pt idx="16">
                  <c:v>7.7</c:v>
                </c:pt>
                <c:pt idx="24">
                  <c:v>7</c:v>
                </c:pt>
                <c:pt idx="32">
                  <c:v>6.6</c:v>
                </c:pt>
              </c:numCache>
            </c:numRef>
          </c:xVal>
          <c:yVal>
            <c:numRef>
              <c:f>公会計指標分析・財政指標組合せ分析表!$BP$73:$DC$73</c:f>
              <c:numCache>
                <c:formatCode>#,##0.0;"▲ "#,##0.0</c:formatCode>
                <c:ptCount val="40"/>
                <c:pt idx="0">
                  <c:v>58.6</c:v>
                </c:pt>
                <c:pt idx="8">
                  <c:v>50.2</c:v>
                </c:pt>
                <c:pt idx="16">
                  <c:v>38.5</c:v>
                </c:pt>
                <c:pt idx="24">
                  <c:v>35.5</c:v>
                </c:pt>
                <c:pt idx="32">
                  <c:v>36.200000000000003</c:v>
                </c:pt>
              </c:numCache>
            </c:numRef>
          </c:yVal>
          <c:smooth val="0"/>
          <c:extLst xmlns:c16r2="http://schemas.microsoft.com/office/drawing/2015/06/chart">
            <c:ext xmlns:c16="http://schemas.microsoft.com/office/drawing/2014/chart" uri="{C3380CC4-5D6E-409C-BE32-E72D297353CC}">
              <c16:uniqueId val="{00000009-7C34-4E1F-9C12-40E0D3F13E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{38917F22-623B-4CD9-87B7-4132DDE94D4B}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C34-4E1F-9C12-40E0D3F13E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{C42B0FD0-F586-4B74-A1E6-81CD8BBC9537}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34-4E1F-9C12-40E0D3F13E8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{72FA8249-0758-4A75-B1F3-8AA7EFF9F19C}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34-4E1F-9C12-40E0D3F13E8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{0815E2EC-9AC4-4F15-91B1-0ADF99EB22AF}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34-4E1F-9C12-40E0D3F13E8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{FC28480D-D771-429F-8895-1EB705A89B38}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34-4E1F-9C12-40E0D3F13E8A}"/>
                </c:ext>
              </c:extLst>
            </c:dLbl>
            <c:dLbl>
              <c:idx val="8"/>
              <c:layout>
                <c:manualLayout>
                  <c:x val="-2.786672995984164E-2"/>
                  <c:y val="-5.323524032695237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{DFE7014B-25A5-4B4C-98AD-9E25F9AEE2BB}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C34-4E1F-9C12-40E0D3F13E8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{52AFB8FC-E4F2-441C-B1EE-54EA22550354}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C34-4E1F-9C12-40E0D3F13E8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{BDFE867B-646B-433F-8F84-EAB64A4BD6B2}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C34-4E1F-9C12-40E0D3F13E8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{7E507AD3-ADE4-4BA1-A61A-96487EE819FA}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C34-4E1F-9C12-40E0D3F13E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7C34-4E1F-9C12-40E0D3F13E8A}"/>
            </c:ext>
          </c:extLst>
        </c:ser>
        <c:dLbls>
          <c:showLegendKey val="0"/>
          <c:showVal val="1"/>
          <c:showCatName val="0"/>
          <c:showSerName val="0"/>
          <c:showPercent val="0"/>
          <c:showBubbleSize val="0"/>
        </c:dLbls>
        <c:axId val="90121728"/>
        <c:axId val="90123648"/>
      </c:scatterChart>
      <c:valAx>
        <c:axId val="90121728"/>
        <c:scaling>
          <c:orientation val="minMax"/>
          <c:max val="9.4"/>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123648"/>
        <c:crosses val="autoZero"/>
        <c:crossBetween val="midCat"/>
      </c:valAx>
      <c:valAx>
        <c:axId val="90123648"/>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121728"/>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前年度から０．０１ポイント低下した。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本年度は、個人市民税や法人市民税の増加により、市税全体で</a:t>
          </a:r>
          <a:r>
            <a:rPr kumimoji="1" lang="en-US" altLang="ja-JP" sz="1300" baseline="0">
              <a:latin typeface="ＭＳ Ｐゴシック" panose="020B0600070205080204" pitchFamily="50" charset="-128"/>
              <a:ea typeface="ＭＳ Ｐゴシック" panose="020B0600070205080204" pitchFamily="50" charset="-128"/>
            </a:rPr>
            <a:t>538</a:t>
          </a:r>
          <a:r>
            <a:rPr kumimoji="1" lang="ja-JP" altLang="en-US" sz="1300" baseline="0">
              <a:latin typeface="ＭＳ Ｐゴシック" panose="020B0600070205080204" pitchFamily="50" charset="-128"/>
              <a:ea typeface="ＭＳ Ｐゴシック" panose="020B0600070205080204" pitchFamily="50" charset="-128"/>
            </a:rPr>
            <a:t>百万円の増となった。　景気は緩やかに回復しているが、大幅な税収増が見込めず、厳しい財政状況が続くことが見込まれる。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大規模建設事業や豪雨災害の復旧等がある中で、事務事業の見直しや施設の統廃合などの経費削減や使用料収入の見直しによる自主財源の確保等の行財政改革を実施し、持続的な行政経営の実現に努める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要因として、退職者の増に伴う退職金の増により人件費充当一般財源が</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百万円増となったものの、市税が</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百万円の増により、一般財源収入が増加したことが挙げられる。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経常収支比率が高水準で推移している主な要因として、類似団体と比較して歳入面で財政力指数が低い水準にあること、歳出面では人件費や公債費、公営企業への繰出金が高止まりしていることなどがある。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635</xdr:rowOff>
    </xdr:to>
    <xdr:cxnSp macro="">
      <xdr:nvCxnSpPr>
        <xdr:cNvPr id="130" name="直線コネクタ 129"/>
        <xdr:cNvCxnSpPr/>
      </xdr:nvCxnSpPr>
      <xdr:spPr>
        <a:xfrm flipV="1">
          <a:off x="4114800" y="1112678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635</xdr:rowOff>
    </xdr:to>
    <xdr:cxnSp macro="">
      <xdr:nvCxnSpPr>
        <xdr:cNvPr id="133" name="直線コネクタ 132"/>
        <xdr:cNvCxnSpPr/>
      </xdr:nvCxnSpPr>
      <xdr:spPr>
        <a:xfrm>
          <a:off x="3225800" y="1087945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27305</xdr:rowOff>
    </xdr:to>
    <xdr:cxnSp macro="">
      <xdr:nvCxnSpPr>
        <xdr:cNvPr id="136" name="直線コネクタ 135"/>
        <xdr:cNvCxnSpPr/>
      </xdr:nvCxnSpPr>
      <xdr:spPr>
        <a:xfrm flipV="1">
          <a:off x="2336800" y="10879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27305</xdr:rowOff>
    </xdr:to>
    <xdr:cxnSp macro="">
      <xdr:nvCxnSpPr>
        <xdr:cNvPr id="139" name="直線コネクタ 138"/>
        <xdr:cNvCxnSpPr/>
      </xdr:nvCxnSpPr>
      <xdr:spPr>
        <a:xfrm>
          <a:off x="1447800" y="1086739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9" name="楕円 148"/>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50" name="財政構造の弾力性該当値テキスト"/>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1" name="楕円 150"/>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2" name="テキスト ボックス 151"/>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3" name="楕円 152"/>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4" name="テキスト ボックス 153"/>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5" name="楕円 154"/>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6" name="テキスト ボックス 155"/>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8" name="テキスト ボックス 15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人件費は、退職者の増による退職金の増により</a:t>
          </a:r>
          <a:r>
            <a:rPr lang="en-US" altLang="ja-JP" sz="1300">
              <a:effectLst/>
              <a:latin typeface="ＭＳ Ｐゴシック" panose="020B0600070205080204" pitchFamily="50" charset="-128"/>
              <a:ea typeface="ＭＳ Ｐゴシック" panose="020B0600070205080204" pitchFamily="50" charset="-128"/>
            </a:rPr>
            <a:t>504</a:t>
          </a:r>
          <a:r>
            <a:rPr lang="ja-JP" altLang="en-US" sz="1300">
              <a:effectLst/>
              <a:latin typeface="ＭＳ Ｐゴシック" panose="020B0600070205080204" pitchFamily="50" charset="-128"/>
              <a:ea typeface="ＭＳ Ｐゴシック" panose="020B0600070205080204" pitchFamily="50" charset="-128"/>
            </a:rPr>
            <a:t>百万円の増となった。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物件費は、おのみち地区し尿処理場にかかる物件費の増があるものの、標準宅地鑑定委託料の減などにより、</a:t>
          </a:r>
          <a:r>
            <a:rPr lang="en-US" altLang="ja-JP" sz="1300">
              <a:effectLst/>
              <a:latin typeface="ＭＳ Ｐゴシック" panose="020B0600070205080204" pitchFamily="50" charset="-128"/>
              <a:ea typeface="ＭＳ Ｐゴシック" panose="020B0600070205080204" pitchFamily="50" charset="-128"/>
            </a:rPr>
            <a:t>205</a:t>
          </a:r>
          <a:r>
            <a:rPr lang="ja-JP" altLang="en-US" sz="1300">
              <a:effectLst/>
              <a:latin typeface="ＭＳ Ｐゴシック" panose="020B0600070205080204" pitchFamily="50" charset="-128"/>
              <a:ea typeface="ＭＳ Ｐゴシック" panose="020B0600070205080204" pitchFamily="50" charset="-128"/>
            </a:rPr>
            <a:t>百万円の減となった。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今後も、定員適正化計画に沿った職員数の管理や事務事業の見直しの徹底など、行財政改革に取り組むことにより健全化に努めていく。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148718</xdr:rowOff>
    </xdr:from>
    <xdr:to>
      <xdr:col>23</xdr:col>
      <xdr:colOff>133350</xdr:colOff>
      <xdr:row>84</xdr:row>
      <xdr:rowOff>150062</xdr:rowOff>
    </xdr:to>
    <xdr:cxnSp macro="">
      <xdr:nvCxnSpPr>
        <xdr:cNvPr id="195" name="直線コネクタ 194"/>
        <xdr:cNvCxnSpPr/>
      </xdr:nvCxnSpPr>
      <xdr:spPr>
        <a:xfrm>
          <a:off x="4114800" y="14550518"/>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148718</xdr:rowOff>
    </xdr:from>
    <xdr:to>
      <xdr:col>19</xdr:col>
      <xdr:colOff>133350</xdr:colOff>
      <xdr:row>84</xdr:row>
      <xdr:rowOff>169728</xdr:rowOff>
    </xdr:to>
    <xdr:cxnSp macro="">
      <xdr:nvCxnSpPr>
        <xdr:cNvPr id="198" name="直線コネクタ 197"/>
        <xdr:cNvCxnSpPr/>
      </xdr:nvCxnSpPr>
      <xdr:spPr>
        <a:xfrm flipV="1">
          <a:off x="3225800" y="145505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82981</xdr:rowOff>
    </xdr:from>
    <xdr:to>
      <xdr:col>15</xdr:col>
      <xdr:colOff>82550</xdr:colOff>
      <xdr:row>84</xdr:row>
      <xdr:rowOff>169728</xdr:rowOff>
    </xdr:to>
    <xdr:cxnSp macro="">
      <xdr:nvCxnSpPr>
        <xdr:cNvPr id="201" name="直線コネクタ 200"/>
        <xdr:cNvCxnSpPr/>
      </xdr:nvCxnSpPr>
      <xdr:spPr>
        <a:xfrm>
          <a:off x="2336800" y="14484781"/>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157049</xdr:rowOff>
    </xdr:from>
    <xdr:to>
      <xdr:col>11</xdr:col>
      <xdr:colOff>31750</xdr:colOff>
      <xdr:row>84</xdr:row>
      <xdr:rowOff>82981</xdr:rowOff>
    </xdr:to>
    <xdr:cxnSp macro="">
      <xdr:nvCxnSpPr>
        <xdr:cNvPr id="204" name="直線コネクタ 203"/>
        <xdr:cNvCxnSpPr/>
      </xdr:nvCxnSpPr>
      <xdr:spPr>
        <a:xfrm>
          <a:off x="1447800" y="14387399"/>
          <a:ext cx="889000" cy="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99262</xdr:rowOff>
    </xdr:from>
    <xdr:to>
      <xdr:col>23</xdr:col>
      <xdr:colOff>184150</xdr:colOff>
      <xdr:row>85</xdr:row>
      <xdr:rowOff>29412</xdr:rowOff>
    </xdr:to>
    <xdr:sp macro="" textlink="">
      <xdr:nvSpPr>
        <xdr:cNvPr id="214" name="楕円 213"/>
        <xdr:cNvSpPr/>
      </xdr:nvSpPr>
      <xdr:spPr>
        <a:xfrm>
          <a:off x="4902200" y="145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71339</xdr:rowOff>
    </xdr:from>
    <xdr:ext cx="762000" cy="259045"/>
    <xdr:sp macro="" textlink="">
      <xdr:nvSpPr>
        <xdr:cNvPr id="215" name="人件費・物件費等の状況該当値テキスト"/>
        <xdr:cNvSpPr txBox="1"/>
      </xdr:nvSpPr>
      <xdr:spPr>
        <a:xfrm>
          <a:off x="5041900" y="1447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97918</xdr:rowOff>
    </xdr:from>
    <xdr:to>
      <xdr:col>19</xdr:col>
      <xdr:colOff>184150</xdr:colOff>
      <xdr:row>85</xdr:row>
      <xdr:rowOff>28068</xdr:rowOff>
    </xdr:to>
    <xdr:sp macro="" textlink="">
      <xdr:nvSpPr>
        <xdr:cNvPr id="216" name="楕円 215"/>
        <xdr:cNvSpPr/>
      </xdr:nvSpPr>
      <xdr:spPr>
        <a:xfrm>
          <a:off x="4064000" y="144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12845</xdr:rowOff>
    </xdr:from>
    <xdr:ext cx="736600" cy="259045"/>
    <xdr:sp macro="" textlink="">
      <xdr:nvSpPr>
        <xdr:cNvPr id="217" name="テキスト ボックス 216"/>
        <xdr:cNvSpPr txBox="1"/>
      </xdr:nvSpPr>
      <xdr:spPr>
        <a:xfrm>
          <a:off x="3733800" y="1458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118928</xdr:rowOff>
    </xdr:from>
    <xdr:to>
      <xdr:col>15</xdr:col>
      <xdr:colOff>133350</xdr:colOff>
      <xdr:row>85</xdr:row>
      <xdr:rowOff>49078</xdr:rowOff>
    </xdr:to>
    <xdr:sp macro="" textlink="">
      <xdr:nvSpPr>
        <xdr:cNvPr id="218" name="楕円 217"/>
        <xdr:cNvSpPr/>
      </xdr:nvSpPr>
      <xdr:spPr>
        <a:xfrm>
          <a:off x="3175000" y="145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33855</xdr:rowOff>
    </xdr:from>
    <xdr:ext cx="762000" cy="259045"/>
    <xdr:sp macro="" textlink="">
      <xdr:nvSpPr>
        <xdr:cNvPr id="219" name="テキスト ボックス 218"/>
        <xdr:cNvSpPr txBox="1"/>
      </xdr:nvSpPr>
      <xdr:spPr>
        <a:xfrm>
          <a:off x="2844800" y="146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32181</xdr:rowOff>
    </xdr:from>
    <xdr:to>
      <xdr:col>11</xdr:col>
      <xdr:colOff>82550</xdr:colOff>
      <xdr:row>84</xdr:row>
      <xdr:rowOff>133781</xdr:rowOff>
    </xdr:to>
    <xdr:sp macro="" textlink="">
      <xdr:nvSpPr>
        <xdr:cNvPr id="220" name="楕円 219"/>
        <xdr:cNvSpPr/>
      </xdr:nvSpPr>
      <xdr:spPr>
        <a:xfrm>
          <a:off x="2286000" y="144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118558</xdr:rowOff>
    </xdr:from>
    <xdr:ext cx="762000" cy="259045"/>
    <xdr:sp macro="" textlink="">
      <xdr:nvSpPr>
        <xdr:cNvPr id="221" name="テキスト ボックス 220"/>
        <xdr:cNvSpPr txBox="1"/>
      </xdr:nvSpPr>
      <xdr:spPr>
        <a:xfrm>
          <a:off x="1955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106249</xdr:rowOff>
    </xdr:from>
    <xdr:to>
      <xdr:col>7</xdr:col>
      <xdr:colOff>31750</xdr:colOff>
      <xdr:row>84</xdr:row>
      <xdr:rowOff>36399</xdr:rowOff>
    </xdr:to>
    <xdr:sp macro="" textlink="">
      <xdr:nvSpPr>
        <xdr:cNvPr id="222" name="楕円 221"/>
        <xdr:cNvSpPr/>
      </xdr:nvSpPr>
      <xdr:spPr>
        <a:xfrm>
          <a:off x="1397000" y="143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21176</xdr:rowOff>
    </xdr:from>
    <xdr:ext cx="762000" cy="259045"/>
    <xdr:sp macro="" textlink="">
      <xdr:nvSpPr>
        <xdr:cNvPr id="223" name="テキスト ボックス 222"/>
        <xdr:cNvSpPr txBox="1"/>
      </xdr:nvSpPr>
      <xdr:spPr>
        <a:xfrm>
          <a:off x="1066800" y="1442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前年度から１．０ポイント低下した。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主な要因は、階層変動等の職員構成の変動によるものとなっている。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全国平均、広島県平均、類似団体平均を上回っており、一層の給与の適正化に努めていく必要がある。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（注）　今年度の数値は前年度の数値を引用している。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7" name="直線コネクタ 256"/>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86</xdr:row>
      <xdr:rowOff>41275</xdr:rowOff>
    </xdr:to>
    <xdr:cxnSp macro="">
      <xdr:nvCxnSpPr>
        <xdr:cNvPr id="260" name="直線コネクタ 259"/>
        <xdr:cNvCxnSpPr/>
      </xdr:nvCxnSpPr>
      <xdr:spPr>
        <a:xfrm flipV="1">
          <a:off x="15290800" y="1458489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3" name="直線コネクタ 262"/>
        <xdr:cNvCxnSpPr/>
      </xdr:nvCxnSpPr>
      <xdr:spPr>
        <a:xfrm flipV="1">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81491</xdr:rowOff>
    </xdr:to>
    <xdr:cxnSp macro="">
      <xdr:nvCxnSpPr>
        <xdr:cNvPr id="266" name="直線コネクタ 265"/>
        <xdr:cNvCxnSpPr/>
      </xdr:nvCxnSpPr>
      <xdr:spPr>
        <a:xfrm>
          <a:off x="13512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6" name="楕円 275"/>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7" name="給与水準   （国との比較）該当値テキスト"/>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9" name="テキスト ボックス 278"/>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3" name="テキスト ボックス 282"/>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全国平均、広島県平均を下回っているものの、類似団体と比較すると高い水準で推移している。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持続可能な行政運営を実現するため、職員数の適正化に取り組んでいく必要がある。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92710</xdr:rowOff>
    </xdr:to>
    <xdr:cxnSp macro="">
      <xdr:nvCxnSpPr>
        <xdr:cNvPr id="320" name="直線コネクタ 319"/>
        <xdr:cNvCxnSpPr/>
      </xdr:nvCxnSpPr>
      <xdr:spPr>
        <a:xfrm>
          <a:off x="16179800" y="1070250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84667</xdr:rowOff>
    </xdr:to>
    <xdr:cxnSp macro="">
      <xdr:nvCxnSpPr>
        <xdr:cNvPr id="323" name="直線コネクタ 322"/>
        <xdr:cNvCxnSpPr/>
      </xdr:nvCxnSpPr>
      <xdr:spPr>
        <a:xfrm flipV="1">
          <a:off x="15290800" y="107025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84667</xdr:rowOff>
    </xdr:from>
    <xdr:to>
      <xdr:col>72</xdr:col>
      <xdr:colOff>203200</xdr:colOff>
      <xdr:row>62</xdr:row>
      <xdr:rowOff>110807</xdr:rowOff>
    </xdr:to>
    <xdr:cxnSp macro="">
      <xdr:nvCxnSpPr>
        <xdr:cNvPr id="326" name="直線コネクタ 325"/>
        <xdr:cNvCxnSpPr/>
      </xdr:nvCxnSpPr>
      <xdr:spPr>
        <a:xfrm flipV="1">
          <a:off x="14401800" y="1071456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110807</xdr:rowOff>
    </xdr:from>
    <xdr:to>
      <xdr:col>68</xdr:col>
      <xdr:colOff>152400</xdr:colOff>
      <xdr:row>62</xdr:row>
      <xdr:rowOff>132927</xdr:rowOff>
    </xdr:to>
    <xdr:cxnSp macro="">
      <xdr:nvCxnSpPr>
        <xdr:cNvPr id="329" name="直線コネクタ 328"/>
        <xdr:cNvCxnSpPr/>
      </xdr:nvCxnSpPr>
      <xdr:spPr>
        <a:xfrm flipV="1">
          <a:off x="13512800" y="1074070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39" name="楕円 338"/>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0"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41" name="楕円 340"/>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42" name="テキスト ボックス 341"/>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33867</xdr:rowOff>
    </xdr:from>
    <xdr:to>
      <xdr:col>73</xdr:col>
      <xdr:colOff>44450</xdr:colOff>
      <xdr:row>62</xdr:row>
      <xdr:rowOff>135467</xdr:rowOff>
    </xdr:to>
    <xdr:sp macro="" textlink="">
      <xdr:nvSpPr>
        <xdr:cNvPr id="343" name="楕円 342"/>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120244</xdr:rowOff>
    </xdr:from>
    <xdr:ext cx="762000" cy="259045"/>
    <xdr:sp macro="" textlink="">
      <xdr:nvSpPr>
        <xdr:cNvPr id="344" name="テキスト ボックス 343"/>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60007</xdr:rowOff>
    </xdr:from>
    <xdr:to>
      <xdr:col>68</xdr:col>
      <xdr:colOff>203200</xdr:colOff>
      <xdr:row>62</xdr:row>
      <xdr:rowOff>161607</xdr:rowOff>
    </xdr:to>
    <xdr:sp macro="" textlink="">
      <xdr:nvSpPr>
        <xdr:cNvPr id="345" name="楕円 344"/>
        <xdr:cNvSpPr/>
      </xdr:nvSpPr>
      <xdr:spPr>
        <a:xfrm>
          <a:off x="14351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146384</xdr:rowOff>
    </xdr:from>
    <xdr:ext cx="762000" cy="259045"/>
    <xdr:sp macro="" textlink="">
      <xdr:nvSpPr>
        <xdr:cNvPr id="346" name="テキスト ボックス 345"/>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主な要因は、実質公債費比率の算定式の分子である、元利償還員の減がある。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今後、大規模建設事業の借入にかかる元利償還の増により、指標の悪化が見込まれるが、有利な地方債の選択や建設事業の見直しにより、借入額を必要最小限に抑制し、財政健全化に努めていく。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116417</xdr:rowOff>
    </xdr:to>
    <xdr:cxnSp macro="">
      <xdr:nvCxnSpPr>
        <xdr:cNvPr id="381" name="直線コネクタ 380"/>
        <xdr:cNvCxnSpPr/>
      </xdr:nvCxnSpPr>
      <xdr:spPr>
        <a:xfrm flipV="1">
          <a:off x="16179800" y="711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1270</xdr:rowOff>
    </xdr:to>
    <xdr:cxnSp macro="">
      <xdr:nvCxnSpPr>
        <xdr:cNvPr id="384" name="直線コネクタ 383"/>
        <xdr:cNvCxnSpPr/>
      </xdr:nvCxnSpPr>
      <xdr:spPr>
        <a:xfrm flipV="1">
          <a:off x="15290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57573</xdr:rowOff>
    </xdr:to>
    <xdr:cxnSp macro="">
      <xdr:nvCxnSpPr>
        <xdr:cNvPr id="387" name="直線コネクタ 386"/>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105833</xdr:rowOff>
    </xdr:to>
    <xdr:cxnSp macro="">
      <xdr:nvCxnSpPr>
        <xdr:cNvPr id="390" name="直線コネクタ 389"/>
        <xdr:cNvCxnSpPr/>
      </xdr:nvCxnSpPr>
      <xdr:spPr>
        <a:xfrm flipV="1">
          <a:off x="13512800" y="725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0" name="楕円 399"/>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1"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5" name="テキスト ボックス 404"/>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前年度から０．７ポイント悪化した。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主な要因は、将来負担比率の算定式の分子では、大規模建設事業や地域振興基金積立にかかる借入による、地方債現在高の増がある。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また、算定式の分母では、標準財政規模の減少が主な要因となっている。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今後、新市建設計画に沿った大規模建設事業がピークをむかえる中、将来の負担が軽減されるよう、事業の見直しを行い、財政規律の確保に努める必要がある。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50546</xdr:rowOff>
    </xdr:from>
    <xdr:to>
      <xdr:col>81</xdr:col>
      <xdr:colOff>44450</xdr:colOff>
      <xdr:row>16</xdr:row>
      <xdr:rowOff>57302</xdr:rowOff>
    </xdr:to>
    <xdr:cxnSp macro="">
      <xdr:nvCxnSpPr>
        <xdr:cNvPr id="441" name="直線コネクタ 440"/>
        <xdr:cNvCxnSpPr/>
      </xdr:nvCxnSpPr>
      <xdr:spPr>
        <a:xfrm>
          <a:off x="16179800" y="2793746"/>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50546</xdr:rowOff>
    </xdr:from>
    <xdr:to>
      <xdr:col>77</xdr:col>
      <xdr:colOff>44450</xdr:colOff>
      <xdr:row>16</xdr:row>
      <xdr:rowOff>79502</xdr:rowOff>
    </xdr:to>
    <xdr:cxnSp macro="">
      <xdr:nvCxnSpPr>
        <xdr:cNvPr id="444" name="直線コネクタ 443"/>
        <xdr:cNvCxnSpPr/>
      </xdr:nvCxnSpPr>
      <xdr:spPr>
        <a:xfrm flipV="1">
          <a:off x="15290800" y="27937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79502</xdr:rowOff>
    </xdr:from>
    <xdr:to>
      <xdr:col>72</xdr:col>
      <xdr:colOff>203200</xdr:colOff>
      <xdr:row>17</xdr:row>
      <xdr:rowOff>20980</xdr:rowOff>
    </xdr:to>
    <xdr:cxnSp macro="">
      <xdr:nvCxnSpPr>
        <xdr:cNvPr id="447" name="直線コネクタ 446"/>
        <xdr:cNvCxnSpPr/>
      </xdr:nvCxnSpPr>
      <xdr:spPr>
        <a:xfrm flipV="1">
          <a:off x="14401800" y="282270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20980</xdr:rowOff>
    </xdr:from>
    <xdr:to>
      <xdr:col>68</xdr:col>
      <xdr:colOff>152400</xdr:colOff>
      <xdr:row>17</xdr:row>
      <xdr:rowOff>102057</xdr:rowOff>
    </xdr:to>
    <xdr:cxnSp macro="">
      <xdr:nvCxnSpPr>
        <xdr:cNvPr id="450" name="直線コネクタ 449"/>
        <xdr:cNvCxnSpPr/>
      </xdr:nvCxnSpPr>
      <xdr:spPr>
        <a:xfrm flipV="1">
          <a:off x="13512800" y="2935630"/>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6502</xdr:rowOff>
    </xdr:from>
    <xdr:to>
      <xdr:col>81</xdr:col>
      <xdr:colOff>95250</xdr:colOff>
      <xdr:row>16</xdr:row>
      <xdr:rowOff>108102</xdr:rowOff>
    </xdr:to>
    <xdr:sp macro="" textlink="">
      <xdr:nvSpPr>
        <xdr:cNvPr id="460" name="楕円 459"/>
        <xdr:cNvSpPr/>
      </xdr:nvSpPr>
      <xdr:spPr>
        <a:xfrm>
          <a:off x="169672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150029</xdr:rowOff>
    </xdr:from>
    <xdr:ext cx="762000" cy="259045"/>
    <xdr:sp macro="" textlink="">
      <xdr:nvSpPr>
        <xdr:cNvPr id="461" name="将来負担の状況該当値テキスト"/>
        <xdr:cNvSpPr txBox="1"/>
      </xdr:nvSpPr>
      <xdr:spPr>
        <a:xfrm>
          <a:off x="17106900" y="27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171196</xdr:rowOff>
    </xdr:from>
    <xdr:to>
      <xdr:col>77</xdr:col>
      <xdr:colOff>95250</xdr:colOff>
      <xdr:row>16</xdr:row>
      <xdr:rowOff>101346</xdr:rowOff>
    </xdr:to>
    <xdr:sp macro="" textlink="">
      <xdr:nvSpPr>
        <xdr:cNvPr id="462" name="楕円 461"/>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86123</xdr:rowOff>
    </xdr:from>
    <xdr:ext cx="736600" cy="259045"/>
    <xdr:sp macro="" textlink="">
      <xdr:nvSpPr>
        <xdr:cNvPr id="463" name="テキスト ボックス 462"/>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28702</xdr:rowOff>
    </xdr:from>
    <xdr:to>
      <xdr:col>73</xdr:col>
      <xdr:colOff>44450</xdr:colOff>
      <xdr:row>16</xdr:row>
      <xdr:rowOff>130302</xdr:rowOff>
    </xdr:to>
    <xdr:sp macro="" textlink="">
      <xdr:nvSpPr>
        <xdr:cNvPr id="464" name="楕円 463"/>
        <xdr:cNvSpPr/>
      </xdr:nvSpPr>
      <xdr:spPr>
        <a:xfrm>
          <a:off x="15240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115079</xdr:rowOff>
    </xdr:from>
    <xdr:ext cx="762000" cy="259045"/>
    <xdr:sp macro="" textlink="">
      <xdr:nvSpPr>
        <xdr:cNvPr id="465" name="テキスト ボックス 464"/>
        <xdr:cNvSpPr txBox="1"/>
      </xdr:nvSpPr>
      <xdr:spPr>
        <a:xfrm>
          <a:off x="14909800" y="28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141630</xdr:rowOff>
    </xdr:from>
    <xdr:to>
      <xdr:col>68</xdr:col>
      <xdr:colOff>203200</xdr:colOff>
      <xdr:row>17</xdr:row>
      <xdr:rowOff>71780</xdr:rowOff>
    </xdr:to>
    <xdr:sp macro="" textlink="">
      <xdr:nvSpPr>
        <xdr:cNvPr id="466" name="楕円 465"/>
        <xdr:cNvSpPr/>
      </xdr:nvSpPr>
      <xdr:spPr>
        <a:xfrm>
          <a:off x="14351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56557</xdr:rowOff>
    </xdr:from>
    <xdr:ext cx="762000" cy="259045"/>
    <xdr:sp macro="" textlink="">
      <xdr:nvSpPr>
        <xdr:cNvPr id="467" name="テキスト ボックス 466"/>
        <xdr:cNvSpPr txBox="1"/>
      </xdr:nvSpPr>
      <xdr:spPr>
        <a:xfrm>
          <a:off x="14020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51257</xdr:rowOff>
    </xdr:from>
    <xdr:to>
      <xdr:col>64</xdr:col>
      <xdr:colOff>152400</xdr:colOff>
      <xdr:row>17</xdr:row>
      <xdr:rowOff>152857</xdr:rowOff>
    </xdr:to>
    <xdr:sp macro="" textlink="">
      <xdr:nvSpPr>
        <xdr:cNvPr id="468" name="楕円 467"/>
        <xdr:cNvSpPr/>
      </xdr:nvSpPr>
      <xdr:spPr>
        <a:xfrm>
          <a:off x="13462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137634</xdr:rowOff>
    </xdr:from>
    <xdr:ext cx="762000" cy="259045"/>
    <xdr:sp macro="" textlink="">
      <xdr:nvSpPr>
        <xdr:cNvPr id="469" name="テキスト ボックス 468"/>
        <xdr:cNvSpPr txBox="1"/>
      </xdr:nvSpPr>
      <xdr:spPr>
        <a:xfrm>
          <a:off x="13131800" y="305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前年度から０．９ポイント増加した。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主な要因として、退職者の増に伴う退職金の増による、人件費の増加（</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百万円）が挙げられる。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比較で高水準にある要因として、合併を経て島しょ部や山間部を抱える地理条件に加え、ごみ処理や消防など、広域ではなく市の単独実施事業が多いことなどがある。引き続き、定員適正化計画に沿った職員数の管理など、行財政改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44450</xdr:rowOff>
    </xdr:to>
    <xdr:cxnSp macro="">
      <xdr:nvCxnSpPr>
        <xdr:cNvPr id="66" name="直線コネクタ 65"/>
        <xdr:cNvCxnSpPr/>
      </xdr:nvCxnSpPr>
      <xdr:spPr>
        <a:xfrm>
          <a:off x="3987800" y="661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25400</xdr:rowOff>
    </xdr:from>
    <xdr:to>
      <xdr:col>19</xdr:col>
      <xdr:colOff>187325</xdr:colOff>
      <xdr:row>38</xdr:row>
      <xdr:rowOff>101600</xdr:rowOff>
    </xdr:to>
    <xdr:cxnSp macro="">
      <xdr:nvCxnSpPr>
        <xdr:cNvPr id="69" name="直線コネクタ 68"/>
        <xdr:cNvCxnSpPr/>
      </xdr:nvCxnSpPr>
      <xdr:spPr>
        <a:xfrm>
          <a:off x="3098800" y="654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25400</xdr:rowOff>
    </xdr:from>
    <xdr:to>
      <xdr:col>15</xdr:col>
      <xdr:colOff>98425</xdr:colOff>
      <xdr:row>38</xdr:row>
      <xdr:rowOff>152400</xdr:rowOff>
    </xdr:to>
    <xdr:cxnSp macro="">
      <xdr:nvCxnSpPr>
        <xdr:cNvPr id="72" name="直線コネクタ 71"/>
        <xdr:cNvCxnSpPr/>
      </xdr:nvCxnSpPr>
      <xdr:spPr>
        <a:xfrm flipV="1">
          <a:off x="2209800" y="654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25400</xdr:rowOff>
    </xdr:from>
    <xdr:to>
      <xdr:col>11</xdr:col>
      <xdr:colOff>9525</xdr:colOff>
      <xdr:row>38</xdr:row>
      <xdr:rowOff>152400</xdr:rowOff>
    </xdr:to>
    <xdr:cxnSp macro="">
      <xdr:nvCxnSpPr>
        <xdr:cNvPr id="75" name="直線コネクタ 74"/>
        <xdr:cNvCxnSpPr/>
      </xdr:nvCxnSpPr>
      <xdr:spPr>
        <a:xfrm>
          <a:off x="1320800" y="654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7" name="楕円 86"/>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8" name="テキスト ボックス 87"/>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146050</xdr:rowOff>
    </xdr:from>
    <xdr:to>
      <xdr:col>15</xdr:col>
      <xdr:colOff>149225</xdr:colOff>
      <xdr:row>38</xdr:row>
      <xdr:rowOff>76200</xdr:rowOff>
    </xdr:to>
    <xdr:sp macro="" textlink="">
      <xdr:nvSpPr>
        <xdr:cNvPr id="89" name="楕円 88"/>
        <xdr:cNvSpPr/>
      </xdr:nvSpPr>
      <xdr:spPr>
        <a:xfrm>
          <a:off x="3048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60977</xdr:rowOff>
    </xdr:from>
    <xdr:ext cx="762000" cy="259045"/>
    <xdr:sp macro="" textlink="">
      <xdr:nvSpPr>
        <xdr:cNvPr id="90" name="テキスト ボックス 89"/>
        <xdr:cNvSpPr txBox="1"/>
      </xdr:nvSpPr>
      <xdr:spPr>
        <a:xfrm>
          <a:off x="2717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93" name="楕円 92"/>
        <xdr:cNvSpPr/>
      </xdr:nvSpPr>
      <xdr:spPr>
        <a:xfrm>
          <a:off x="1270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60977</xdr:rowOff>
    </xdr:from>
    <xdr:ext cx="762000" cy="259045"/>
    <xdr:sp macro="" textlink="">
      <xdr:nvSpPr>
        <xdr:cNvPr id="94" name="テキスト ボックス 93"/>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おのみち地区し尿処理場にかかる物件費の増があるものの、標準宅地鑑定委託料の減などにより、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物件費総額は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が、市税収入の増により経常一般財源収入が増加したことなどによる。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引き続き、業務の見直しなどを行い、効率的な事務の執行に取り組む必要がある。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15</xdr:row>
      <xdr:rowOff>156718</xdr:rowOff>
    </xdr:to>
    <xdr:cxnSp macro="">
      <xdr:nvCxnSpPr>
        <xdr:cNvPr id="125" name="直線コネクタ 124"/>
        <xdr:cNvCxnSpPr/>
      </xdr:nvCxnSpPr>
      <xdr:spPr>
        <a:xfrm>
          <a:off x="15671800" y="2728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156718</xdr:rowOff>
    </xdr:to>
    <xdr:cxnSp macro="">
      <xdr:nvCxnSpPr>
        <xdr:cNvPr id="128" name="直線コネクタ 127"/>
        <xdr:cNvCxnSpPr/>
      </xdr:nvCxnSpPr>
      <xdr:spPr>
        <a:xfrm>
          <a:off x="14782800" y="2646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15</xdr:row>
      <xdr:rowOff>74422</xdr:rowOff>
    </xdr:to>
    <xdr:cxnSp macro="">
      <xdr:nvCxnSpPr>
        <xdr:cNvPr id="131" name="直線コネクタ 130"/>
        <xdr:cNvCxnSpPr/>
      </xdr:nvCxnSpPr>
      <xdr:spPr>
        <a:xfrm>
          <a:off x="13893800" y="264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74422</xdr:rowOff>
    </xdr:to>
    <xdr:cxnSp macro="">
      <xdr:nvCxnSpPr>
        <xdr:cNvPr id="134" name="直線コネクタ 133"/>
        <xdr:cNvCxnSpPr/>
      </xdr:nvCxnSpPr>
      <xdr:spPr>
        <a:xfrm>
          <a:off x="13004800" y="2637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2" name="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3" name="テキスト ボックス 152"/>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前年度から０．２ポイント増加した。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主な要因として、臨時福祉給付金の減（△</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百万円）などがあるものの、私立認定こども園運営費負担金（</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百万円）や障害児支援事業費（</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百万円）の増などが挙げられる。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類似団体と比較すると低水準にあるが、少子高齢化の進展による増加が見込まれるため、介護予防の取組や、生活保護受給者への就労支援等、扶助費の抑制に努める必要がある。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88900</xdr:rowOff>
    </xdr:to>
    <xdr:cxnSp macro="">
      <xdr:nvCxnSpPr>
        <xdr:cNvPr id="186" name="直線コネクタ 185"/>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89" name="直線コネクタ 188"/>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92" name="直線コネクタ 191"/>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165100</xdr:rowOff>
    </xdr:to>
    <xdr:cxnSp macro="">
      <xdr:nvCxnSpPr>
        <xdr:cNvPr id="195" name="直線コネクタ 194"/>
        <xdr:cNvCxnSpPr/>
      </xdr:nvCxnSpPr>
      <xdr:spPr>
        <a:xfrm>
          <a:off x="1320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3" name="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前年度から０．８ポイント減少した。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類似団体と比較すると高い水準で推移している要因として、高齢化に伴う介護保険事業や国民健康保険事業への繰出や、施設の老朽化による維持補修費が高止まりしていることなどがある。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今後、高齢者へ向けた介護予防等の取組を進め、繰出金の抑制とともに、公共施設の維持補修については、計画的な修繕の実施による支出の抑制に努める必要がある。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72572</xdr:rowOff>
    </xdr:to>
    <xdr:cxnSp macro="">
      <xdr:nvCxnSpPr>
        <xdr:cNvPr id="249" name="直線コネクタ 248"/>
        <xdr:cNvCxnSpPr/>
      </xdr:nvCxnSpPr>
      <xdr:spPr>
        <a:xfrm flipV="1">
          <a:off x="15671800" y="9929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72572</xdr:rowOff>
    </xdr:to>
    <xdr:cxnSp macro="">
      <xdr:nvCxnSpPr>
        <xdr:cNvPr id="252" name="直線コネクタ 251"/>
        <xdr:cNvCxnSpPr/>
      </xdr:nvCxnSpPr>
      <xdr:spPr>
        <a:xfrm>
          <a:off x="14782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167822</xdr:rowOff>
    </xdr:to>
    <xdr:cxnSp macro="">
      <xdr:nvCxnSpPr>
        <xdr:cNvPr id="255" name="直線コネクタ 254"/>
        <xdr:cNvCxnSpPr/>
      </xdr:nvCxnSpPr>
      <xdr:spPr>
        <a:xfrm>
          <a:off x="13893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113393</xdr:rowOff>
    </xdr:to>
    <xdr:cxnSp macro="">
      <xdr:nvCxnSpPr>
        <xdr:cNvPr id="258" name="直線コネクタ 257"/>
        <xdr:cNvCxnSpPr/>
      </xdr:nvCxnSpPr>
      <xdr:spPr>
        <a:xfrm>
          <a:off x="13004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68" name="楕円 267"/>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69"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0" name="楕円 269"/>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1" name="テキスト ボックス 270"/>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4" name="楕円 273"/>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5" name="テキスト ボックス 274"/>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6" name="楕円 275"/>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7" name="テキスト ボックス 276"/>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主な要因として、みつぎ総合病院建設改良事業負担金の増（</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百万円）があるものの、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市税収入の増により経常一般財源収入が増加したことなどによる。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今後、所期の目的を達成したもの、費用対効果の低い事業について、廃止や縮減を検討していく必要がある。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81280</xdr:rowOff>
    </xdr:to>
    <xdr:cxnSp macro="">
      <xdr:nvCxnSpPr>
        <xdr:cNvPr id="309" name="直線コネクタ 308"/>
        <xdr:cNvCxnSpPr/>
      </xdr:nvCxnSpPr>
      <xdr:spPr>
        <a:xfrm>
          <a:off x="15671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81280</xdr:rowOff>
    </xdr:to>
    <xdr:cxnSp macro="">
      <xdr:nvCxnSpPr>
        <xdr:cNvPr id="312" name="直線コネクタ 311"/>
        <xdr:cNvCxnSpPr/>
      </xdr:nvCxnSpPr>
      <xdr:spPr>
        <a:xfrm>
          <a:off x="14782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5080</xdr:rowOff>
    </xdr:to>
    <xdr:cxnSp macro="">
      <xdr:nvCxnSpPr>
        <xdr:cNvPr id="315" name="直線コネクタ 314"/>
        <xdr:cNvCxnSpPr/>
      </xdr:nvCxnSpPr>
      <xdr:spPr>
        <a:xfrm>
          <a:off x="13893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146050</xdr:rowOff>
    </xdr:to>
    <xdr:cxnSp macro="">
      <xdr:nvCxnSpPr>
        <xdr:cNvPr id="318" name="直線コネクタ 317"/>
        <xdr:cNvCxnSpPr/>
      </xdr:nvCxnSpPr>
      <xdr:spPr>
        <a:xfrm>
          <a:off x="13004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2" name="楕円 331"/>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3" name="テキスト ボックス 332"/>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4" name="楕円 333"/>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5" name="テキスト ボックス 334"/>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6" name="楕円 335"/>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37" name="テキスト ボックス 336"/>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前年度から０．６ポイント減少した。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地方債現在高は前年度から</a:t>
          </a:r>
          <a:r>
            <a:rPr kumimoji="1" lang="en-US" altLang="ja-JP" sz="1300">
              <a:latin typeface="ＭＳ Ｐゴシック" panose="020B0600070205080204" pitchFamily="50" charset="-128"/>
              <a:ea typeface="ＭＳ Ｐゴシック" panose="020B0600070205080204" pitchFamily="50" charset="-128"/>
            </a:rPr>
            <a:t>5,483</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71,632</a:t>
          </a:r>
          <a:r>
            <a:rPr kumimoji="1" lang="ja-JP" altLang="en-US" sz="1300">
              <a:latin typeface="ＭＳ Ｐゴシック" panose="020B0600070205080204" pitchFamily="50" charset="-128"/>
              <a:ea typeface="ＭＳ Ｐゴシック" panose="020B0600070205080204" pitchFamily="50" charset="-128"/>
            </a:rPr>
            <a:t>百万円、元利償還金は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6,962</a:t>
          </a:r>
          <a:r>
            <a:rPr kumimoji="1" lang="ja-JP" altLang="en-US" sz="1300">
              <a:latin typeface="ＭＳ Ｐゴシック" panose="020B0600070205080204" pitchFamily="50" charset="-128"/>
              <a:ea typeface="ＭＳ Ｐゴシック" panose="020B0600070205080204" pitchFamily="50" charset="-128"/>
            </a:rPr>
            <a:t>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今後、大規模建設事業にかかる借入に対する償還により、公債費の増加が見込まれるが、建設事業の必要性、適正な事業規模等を精査し、事業費及び借入額の抑制に努める必要がある。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99568</xdr:rowOff>
    </xdr:to>
    <xdr:cxnSp macro="">
      <xdr:nvCxnSpPr>
        <xdr:cNvPr id="367" name="直線コネクタ 366"/>
        <xdr:cNvCxnSpPr/>
      </xdr:nvCxnSpPr>
      <xdr:spPr>
        <a:xfrm flipV="1">
          <a:off x="3987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99568</xdr:rowOff>
    </xdr:to>
    <xdr:cxnSp macro="">
      <xdr:nvCxnSpPr>
        <xdr:cNvPr id="370" name="直線コネクタ 369"/>
        <xdr:cNvCxnSpPr/>
      </xdr:nvCxnSpPr>
      <xdr:spPr>
        <a:xfrm>
          <a:off x="3098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145287</xdr:rowOff>
    </xdr:to>
    <xdr:cxnSp macro="">
      <xdr:nvCxnSpPr>
        <xdr:cNvPr id="373" name="直線コネクタ 372"/>
        <xdr:cNvCxnSpPr/>
      </xdr:nvCxnSpPr>
      <xdr:spPr>
        <a:xfrm flipV="1">
          <a:off x="2209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149861</xdr:rowOff>
    </xdr:to>
    <xdr:cxnSp macro="">
      <xdr:nvCxnSpPr>
        <xdr:cNvPr id="376" name="直線コネクタ 375"/>
        <xdr:cNvCxnSpPr/>
      </xdr:nvCxnSpPr>
      <xdr:spPr>
        <a:xfrm flipV="1">
          <a:off x="1320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6" name="楕円 385"/>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7"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8" name="楕円 387"/>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9" name="テキスト ボックス 388"/>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0" name="楕円 389"/>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1" name="テキスト ボックス 390"/>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2" name="楕円 391"/>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3" name="テキスト ボックス 392"/>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4" name="楕円 393"/>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5" name="テキスト ボックス 394"/>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主な要因として、市税の増加などで経常一般財源収入は増加したものの、人件費や扶助費の増加などが挙げられる。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地方交付税の減や少子高齢化の進行などを見据え、持続可能な行政経営を行うため、事務事業見直し等を継続し、経費の抑制に努める必要がある。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147574</xdr:rowOff>
    </xdr:to>
    <xdr:cxnSp macro="">
      <xdr:nvCxnSpPr>
        <xdr:cNvPr id="426" name="直線コネクタ 425"/>
        <xdr:cNvCxnSpPr/>
      </xdr:nvCxnSpPr>
      <xdr:spPr>
        <a:xfrm>
          <a:off x="15671800" y="13335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133858</xdr:rowOff>
    </xdr:to>
    <xdr:cxnSp macro="">
      <xdr:nvCxnSpPr>
        <xdr:cNvPr id="429" name="直線コネクタ 428"/>
        <xdr:cNvCxnSpPr/>
      </xdr:nvCxnSpPr>
      <xdr:spPr>
        <a:xfrm>
          <a:off x="14782800" y="131754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76</xdr:row>
      <xdr:rowOff>149861</xdr:rowOff>
    </xdr:to>
    <xdr:cxnSp macro="">
      <xdr:nvCxnSpPr>
        <xdr:cNvPr id="432" name="直線コネクタ 431"/>
        <xdr:cNvCxnSpPr/>
      </xdr:nvCxnSpPr>
      <xdr:spPr>
        <a:xfrm flipV="1">
          <a:off x="13893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149861</xdr:rowOff>
    </xdr:to>
    <xdr:cxnSp macro="">
      <xdr:nvCxnSpPr>
        <xdr:cNvPr id="435" name="直線コネクタ 434"/>
        <xdr:cNvCxnSpPr/>
      </xdr:nvCxnSpPr>
      <xdr:spPr>
        <a:xfrm>
          <a:off x="13004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5" name="楕円 444"/>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6"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7" name="楕円 446"/>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8" name="テキスト ボックス 44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9" name="楕円 448"/>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0" name="テキスト ボックス 449"/>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1" name="楕円 450"/>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2" name="テキスト ボックス 45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3" name="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4" name="テキスト ボックス 453"/>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50248</xdr:rowOff>
    </xdr:from>
    <xdr:to>
      <xdr:col>29</xdr:col>
      <xdr:colOff>127000</xdr:colOff>
      <xdr:row>16</xdr:row>
      <xdr:rowOff>15119</xdr:rowOff>
    </xdr:to>
    <xdr:cxnSp macro="">
      <xdr:nvCxnSpPr>
        <xdr:cNvPr id="50" name="直線コネクタ 49"/>
        <xdr:cNvCxnSpPr/>
      </xdr:nvCxnSpPr>
      <xdr:spPr bwMode="auto">
        <a:xfrm>
          <a:off x="5003800" y="2669623"/>
          <a:ext cx="647700" cy="13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50152</xdr:rowOff>
    </xdr:from>
    <xdr:to>
      <xdr:col>26</xdr:col>
      <xdr:colOff>50800</xdr:colOff>
      <xdr:row>15</xdr:row>
      <xdr:rowOff>50248</xdr:rowOff>
    </xdr:to>
    <xdr:cxnSp macro="">
      <xdr:nvCxnSpPr>
        <xdr:cNvPr id="53" name="直線コネクタ 52"/>
        <xdr:cNvCxnSpPr/>
      </xdr:nvCxnSpPr>
      <xdr:spPr bwMode="auto">
        <a:xfrm>
          <a:off x="4305300" y="2669527"/>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50152</xdr:rowOff>
    </xdr:from>
    <xdr:to>
      <xdr:col>22</xdr:col>
      <xdr:colOff>114300</xdr:colOff>
      <xdr:row>15</xdr:row>
      <xdr:rowOff>131686</xdr:rowOff>
    </xdr:to>
    <xdr:cxnSp macro="">
      <xdr:nvCxnSpPr>
        <xdr:cNvPr id="56" name="直線コネクタ 55"/>
        <xdr:cNvCxnSpPr/>
      </xdr:nvCxnSpPr>
      <xdr:spPr bwMode="auto">
        <a:xfrm flipV="1">
          <a:off x="3606800" y="2669527"/>
          <a:ext cx="6985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131686</xdr:rowOff>
    </xdr:from>
    <xdr:to>
      <xdr:col>18</xdr:col>
      <xdr:colOff>177800</xdr:colOff>
      <xdr:row>16</xdr:row>
      <xdr:rowOff>4166</xdr:rowOff>
    </xdr:to>
    <xdr:cxnSp macro="">
      <xdr:nvCxnSpPr>
        <xdr:cNvPr id="59" name="直線コネクタ 58"/>
        <xdr:cNvCxnSpPr/>
      </xdr:nvCxnSpPr>
      <xdr:spPr bwMode="auto">
        <a:xfrm flipV="1">
          <a:off x="2908300" y="2751061"/>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135769</xdr:rowOff>
    </xdr:from>
    <xdr:to>
      <xdr:col>29</xdr:col>
      <xdr:colOff>177800</xdr:colOff>
      <xdr:row>16</xdr:row>
      <xdr:rowOff>65919</xdr:rowOff>
    </xdr:to>
    <xdr:sp macro="" textlink="">
      <xdr:nvSpPr>
        <xdr:cNvPr id="69" name="楕円 68"/>
        <xdr:cNvSpPr/>
      </xdr:nvSpPr>
      <xdr:spPr bwMode="auto">
        <a:xfrm>
          <a:off x="56007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152296</xdr:rowOff>
    </xdr:from>
    <xdr:ext cx="762000" cy="259045"/>
    <xdr:sp macro="" textlink="">
      <xdr:nvSpPr>
        <xdr:cNvPr id="70" name="人口1人当たり決算額の推移該当値テキスト130"/>
        <xdr:cNvSpPr txBox="1"/>
      </xdr:nvSpPr>
      <xdr:spPr>
        <a:xfrm>
          <a:off x="5740400" y="260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170898</xdr:rowOff>
    </xdr:from>
    <xdr:to>
      <xdr:col>26</xdr:col>
      <xdr:colOff>101600</xdr:colOff>
      <xdr:row>15</xdr:row>
      <xdr:rowOff>101048</xdr:rowOff>
    </xdr:to>
    <xdr:sp macro="" textlink="">
      <xdr:nvSpPr>
        <xdr:cNvPr id="71" name="楕円 70"/>
        <xdr:cNvSpPr/>
      </xdr:nvSpPr>
      <xdr:spPr bwMode="auto">
        <a:xfrm>
          <a:off x="4953000" y="26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111225</xdr:rowOff>
    </xdr:from>
    <xdr:ext cx="736600" cy="259045"/>
    <xdr:sp macro="" textlink="">
      <xdr:nvSpPr>
        <xdr:cNvPr id="72" name="テキスト ボックス 71"/>
        <xdr:cNvSpPr txBox="1"/>
      </xdr:nvSpPr>
      <xdr:spPr>
        <a:xfrm>
          <a:off x="4622800" y="238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170802</xdr:rowOff>
    </xdr:from>
    <xdr:to>
      <xdr:col>22</xdr:col>
      <xdr:colOff>165100</xdr:colOff>
      <xdr:row>15</xdr:row>
      <xdr:rowOff>100952</xdr:rowOff>
    </xdr:to>
    <xdr:sp macro="" textlink="">
      <xdr:nvSpPr>
        <xdr:cNvPr id="73" name="楕円 72"/>
        <xdr:cNvSpPr/>
      </xdr:nvSpPr>
      <xdr:spPr bwMode="auto">
        <a:xfrm>
          <a:off x="4254500" y="261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111129</xdr:rowOff>
    </xdr:from>
    <xdr:ext cx="762000" cy="259045"/>
    <xdr:sp macro="" textlink="">
      <xdr:nvSpPr>
        <xdr:cNvPr id="74" name="テキスト ボックス 73"/>
        <xdr:cNvSpPr txBox="1"/>
      </xdr:nvSpPr>
      <xdr:spPr>
        <a:xfrm>
          <a:off x="3924300" y="238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80886</xdr:rowOff>
    </xdr:from>
    <xdr:to>
      <xdr:col>19</xdr:col>
      <xdr:colOff>38100</xdr:colOff>
      <xdr:row>16</xdr:row>
      <xdr:rowOff>11036</xdr:rowOff>
    </xdr:to>
    <xdr:sp macro="" textlink="">
      <xdr:nvSpPr>
        <xdr:cNvPr id="75" name="楕円 74"/>
        <xdr:cNvSpPr/>
      </xdr:nvSpPr>
      <xdr:spPr bwMode="auto">
        <a:xfrm>
          <a:off x="3556000" y="270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21213</xdr:rowOff>
    </xdr:from>
    <xdr:ext cx="762000" cy="259045"/>
    <xdr:sp macro="" textlink="">
      <xdr:nvSpPr>
        <xdr:cNvPr id="76" name="テキスト ボックス 75"/>
        <xdr:cNvSpPr txBox="1"/>
      </xdr:nvSpPr>
      <xdr:spPr>
        <a:xfrm>
          <a:off x="3225800" y="24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124816</xdr:rowOff>
    </xdr:from>
    <xdr:to>
      <xdr:col>15</xdr:col>
      <xdr:colOff>101600</xdr:colOff>
      <xdr:row>16</xdr:row>
      <xdr:rowOff>54966</xdr:rowOff>
    </xdr:to>
    <xdr:sp macro="" textlink="">
      <xdr:nvSpPr>
        <xdr:cNvPr id="77" name="楕円 76"/>
        <xdr:cNvSpPr/>
      </xdr:nvSpPr>
      <xdr:spPr bwMode="auto">
        <a:xfrm>
          <a:off x="2857500" y="274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65143</xdr:rowOff>
    </xdr:from>
    <xdr:ext cx="762000" cy="259045"/>
    <xdr:sp macro="" textlink="">
      <xdr:nvSpPr>
        <xdr:cNvPr id="78" name="テキスト ボックス 77"/>
        <xdr:cNvSpPr txBox="1"/>
      </xdr:nvSpPr>
      <xdr:spPr>
        <a:xfrm>
          <a:off x="2527300" y="25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15824</xdr:rowOff>
    </xdr:from>
    <xdr:to>
      <xdr:col>29</xdr:col>
      <xdr:colOff>127000</xdr:colOff>
      <xdr:row>35</xdr:row>
      <xdr:rowOff>28283</xdr:rowOff>
    </xdr:to>
    <xdr:cxnSp macro="">
      <xdr:nvCxnSpPr>
        <xdr:cNvPr id="111" name="直線コネクタ 110"/>
        <xdr:cNvCxnSpPr/>
      </xdr:nvCxnSpPr>
      <xdr:spPr bwMode="auto">
        <a:xfrm flipV="1">
          <a:off x="5003800" y="6626174"/>
          <a:ext cx="6477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339941</xdr:rowOff>
    </xdr:from>
    <xdr:to>
      <xdr:col>26</xdr:col>
      <xdr:colOff>50800</xdr:colOff>
      <xdr:row>35</xdr:row>
      <xdr:rowOff>28283</xdr:rowOff>
    </xdr:to>
    <xdr:cxnSp macro="">
      <xdr:nvCxnSpPr>
        <xdr:cNvPr id="114" name="直線コネクタ 113"/>
        <xdr:cNvCxnSpPr/>
      </xdr:nvCxnSpPr>
      <xdr:spPr bwMode="auto">
        <a:xfrm>
          <a:off x="4305300" y="660739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272580</xdr:rowOff>
    </xdr:from>
    <xdr:to>
      <xdr:col>22</xdr:col>
      <xdr:colOff>114300</xdr:colOff>
      <xdr:row>34</xdr:row>
      <xdr:rowOff>339941</xdr:rowOff>
    </xdr:to>
    <xdr:cxnSp macro="">
      <xdr:nvCxnSpPr>
        <xdr:cNvPr id="117" name="直線コネクタ 116"/>
        <xdr:cNvCxnSpPr/>
      </xdr:nvCxnSpPr>
      <xdr:spPr bwMode="auto">
        <a:xfrm>
          <a:off x="3606800" y="6540030"/>
          <a:ext cx="6985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193713</xdr:rowOff>
    </xdr:from>
    <xdr:to>
      <xdr:col>18</xdr:col>
      <xdr:colOff>177800</xdr:colOff>
      <xdr:row>34</xdr:row>
      <xdr:rowOff>272580</xdr:rowOff>
    </xdr:to>
    <xdr:cxnSp macro="">
      <xdr:nvCxnSpPr>
        <xdr:cNvPr id="120" name="直線コネクタ 119"/>
        <xdr:cNvCxnSpPr/>
      </xdr:nvCxnSpPr>
      <xdr:spPr bwMode="auto">
        <a:xfrm>
          <a:off x="2908300" y="6461163"/>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307924</xdr:rowOff>
    </xdr:from>
    <xdr:to>
      <xdr:col>29</xdr:col>
      <xdr:colOff>177800</xdr:colOff>
      <xdr:row>35</xdr:row>
      <xdr:rowOff>66624</xdr:rowOff>
    </xdr:to>
    <xdr:sp macro="" textlink="">
      <xdr:nvSpPr>
        <xdr:cNvPr id="130" name="楕円 129"/>
        <xdr:cNvSpPr/>
      </xdr:nvSpPr>
      <xdr:spPr bwMode="auto">
        <a:xfrm>
          <a:off x="5600700" y="657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153001</xdr:rowOff>
    </xdr:from>
    <xdr:ext cx="762000" cy="259045"/>
    <xdr:sp macro="" textlink="">
      <xdr:nvSpPr>
        <xdr:cNvPr id="131" name="人口1人当たり決算額の推移該当値テキスト445"/>
        <xdr:cNvSpPr txBox="1"/>
      </xdr:nvSpPr>
      <xdr:spPr>
        <a:xfrm>
          <a:off x="5740400" y="642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320383</xdr:rowOff>
    </xdr:from>
    <xdr:to>
      <xdr:col>26</xdr:col>
      <xdr:colOff>101600</xdr:colOff>
      <xdr:row>35</xdr:row>
      <xdr:rowOff>79083</xdr:rowOff>
    </xdr:to>
    <xdr:sp macro="" textlink="">
      <xdr:nvSpPr>
        <xdr:cNvPr id="132" name="楕円 131"/>
        <xdr:cNvSpPr/>
      </xdr:nvSpPr>
      <xdr:spPr bwMode="auto">
        <a:xfrm>
          <a:off x="4953000" y="658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89260</xdr:rowOff>
    </xdr:from>
    <xdr:ext cx="736600" cy="259045"/>
    <xdr:sp macro="" textlink="">
      <xdr:nvSpPr>
        <xdr:cNvPr id="133" name="テキスト ボックス 132"/>
        <xdr:cNvSpPr txBox="1"/>
      </xdr:nvSpPr>
      <xdr:spPr>
        <a:xfrm>
          <a:off x="4622800" y="635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289141</xdr:rowOff>
    </xdr:from>
    <xdr:to>
      <xdr:col>22</xdr:col>
      <xdr:colOff>165100</xdr:colOff>
      <xdr:row>35</xdr:row>
      <xdr:rowOff>47841</xdr:rowOff>
    </xdr:to>
    <xdr:sp macro="" textlink="">
      <xdr:nvSpPr>
        <xdr:cNvPr id="134" name="楕円 133"/>
        <xdr:cNvSpPr/>
      </xdr:nvSpPr>
      <xdr:spPr bwMode="auto">
        <a:xfrm>
          <a:off x="42545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58018</xdr:rowOff>
    </xdr:from>
    <xdr:ext cx="762000" cy="259045"/>
    <xdr:sp macro="" textlink="">
      <xdr:nvSpPr>
        <xdr:cNvPr id="135" name="テキスト ボックス 134"/>
        <xdr:cNvSpPr txBox="1"/>
      </xdr:nvSpPr>
      <xdr:spPr>
        <a:xfrm>
          <a:off x="3924300" y="632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221780</xdr:rowOff>
    </xdr:from>
    <xdr:to>
      <xdr:col>19</xdr:col>
      <xdr:colOff>38100</xdr:colOff>
      <xdr:row>34</xdr:row>
      <xdr:rowOff>323380</xdr:rowOff>
    </xdr:to>
    <xdr:sp macro="" textlink="">
      <xdr:nvSpPr>
        <xdr:cNvPr id="136" name="楕円 135"/>
        <xdr:cNvSpPr/>
      </xdr:nvSpPr>
      <xdr:spPr bwMode="auto">
        <a:xfrm>
          <a:off x="3556000" y="648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333557</xdr:rowOff>
    </xdr:from>
    <xdr:ext cx="762000" cy="259045"/>
    <xdr:sp macro="" textlink="">
      <xdr:nvSpPr>
        <xdr:cNvPr id="137" name="テキスト ボックス 136"/>
        <xdr:cNvSpPr txBox="1"/>
      </xdr:nvSpPr>
      <xdr:spPr>
        <a:xfrm>
          <a:off x="3225800" y="62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142913</xdr:rowOff>
    </xdr:from>
    <xdr:to>
      <xdr:col>15</xdr:col>
      <xdr:colOff>101600</xdr:colOff>
      <xdr:row>34</xdr:row>
      <xdr:rowOff>244513</xdr:rowOff>
    </xdr:to>
    <xdr:sp macro="" textlink="">
      <xdr:nvSpPr>
        <xdr:cNvPr id="138" name="楕円 137"/>
        <xdr:cNvSpPr/>
      </xdr:nvSpPr>
      <xdr:spPr bwMode="auto">
        <a:xfrm>
          <a:off x="28575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254690</xdr:rowOff>
    </xdr:from>
    <xdr:ext cx="762000" cy="259045"/>
    <xdr:sp macro="" textlink="">
      <xdr:nvSpPr>
        <xdr:cNvPr id="139" name="テキスト ボックス 138"/>
        <xdr:cNvSpPr txBox="1"/>
      </xdr:nvSpPr>
      <xdr:spPr>
        <a:xfrm>
          <a:off x="2527300" y="617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159000</xdr:rowOff>
    </xdr:from>
    <xdr:to>
      <xdr:col>24</xdr:col>
      <xdr:colOff>63500</xdr:colOff>
      <xdr:row>33</xdr:row>
      <xdr:rowOff>137185</xdr:rowOff>
    </xdr:to>
    <xdr:cxnSp macro="">
      <xdr:nvCxnSpPr>
        <xdr:cNvPr id="63" name="直線コネクタ 62"/>
        <xdr:cNvCxnSpPr/>
      </xdr:nvCxnSpPr>
      <xdr:spPr>
        <a:xfrm flipV="1">
          <a:off x="3797300" y="5645400"/>
          <a:ext cx="8382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57731</xdr:rowOff>
    </xdr:from>
    <xdr:to>
      <xdr:col>19</xdr:col>
      <xdr:colOff>177800</xdr:colOff>
      <xdr:row>33</xdr:row>
      <xdr:rowOff>137185</xdr:rowOff>
    </xdr:to>
    <xdr:cxnSp macro="">
      <xdr:nvCxnSpPr>
        <xdr:cNvPr id="66" name="直線コネクタ 65"/>
        <xdr:cNvCxnSpPr/>
      </xdr:nvCxnSpPr>
      <xdr:spPr>
        <a:xfrm>
          <a:off x="2908300" y="571558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57731</xdr:rowOff>
    </xdr:from>
    <xdr:to>
      <xdr:col>15</xdr:col>
      <xdr:colOff>50800</xdr:colOff>
      <xdr:row>33</xdr:row>
      <xdr:rowOff>59200</xdr:rowOff>
    </xdr:to>
    <xdr:cxnSp macro="">
      <xdr:nvCxnSpPr>
        <xdr:cNvPr id="69" name="直線コネクタ 68"/>
        <xdr:cNvCxnSpPr/>
      </xdr:nvCxnSpPr>
      <xdr:spPr>
        <a:xfrm flipV="1">
          <a:off x="2019300" y="571558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59200</xdr:rowOff>
    </xdr:from>
    <xdr:to>
      <xdr:col>10</xdr:col>
      <xdr:colOff>114300</xdr:colOff>
      <xdr:row>33</xdr:row>
      <xdr:rowOff>138883</xdr:rowOff>
    </xdr:to>
    <xdr:cxnSp macro="">
      <xdr:nvCxnSpPr>
        <xdr:cNvPr id="72" name="直線コネクタ 71"/>
        <xdr:cNvCxnSpPr/>
      </xdr:nvCxnSpPr>
      <xdr:spPr>
        <a:xfrm flipV="1">
          <a:off x="1130300" y="5717050"/>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108200</xdr:rowOff>
    </xdr:from>
    <xdr:to>
      <xdr:col>24</xdr:col>
      <xdr:colOff>114300</xdr:colOff>
      <xdr:row>33</xdr:row>
      <xdr:rowOff>38350</xdr:rowOff>
    </xdr:to>
    <xdr:sp macro="" textlink="">
      <xdr:nvSpPr>
        <xdr:cNvPr id="82" name="楕円 81"/>
        <xdr:cNvSpPr/>
      </xdr:nvSpPr>
      <xdr:spPr>
        <a:xfrm>
          <a:off x="4584700" y="55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131077</xdr:rowOff>
    </xdr:from>
    <xdr:ext cx="534377" cy="259045"/>
    <xdr:sp macro="" textlink="">
      <xdr:nvSpPr>
        <xdr:cNvPr id="83" name="人件費該当値テキスト"/>
        <xdr:cNvSpPr txBox="1"/>
      </xdr:nvSpPr>
      <xdr:spPr>
        <a:xfrm>
          <a:off x="4686300" y="54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86385</xdr:rowOff>
    </xdr:from>
    <xdr:to>
      <xdr:col>20</xdr:col>
      <xdr:colOff>38100</xdr:colOff>
      <xdr:row>34</xdr:row>
      <xdr:rowOff>16535</xdr:rowOff>
    </xdr:to>
    <xdr:sp macro="" textlink="">
      <xdr:nvSpPr>
        <xdr:cNvPr id="84" name="楕円 83"/>
        <xdr:cNvSpPr/>
      </xdr:nvSpPr>
      <xdr:spPr>
        <a:xfrm>
          <a:off x="3746500" y="57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33062</xdr:rowOff>
    </xdr:from>
    <xdr:ext cx="534377" cy="259045"/>
    <xdr:sp macro="" textlink="">
      <xdr:nvSpPr>
        <xdr:cNvPr id="85" name="テキスト ボックス 84"/>
        <xdr:cNvSpPr txBox="1"/>
      </xdr:nvSpPr>
      <xdr:spPr>
        <a:xfrm>
          <a:off x="3530111" y="55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6931</xdr:rowOff>
    </xdr:from>
    <xdr:to>
      <xdr:col>15</xdr:col>
      <xdr:colOff>101600</xdr:colOff>
      <xdr:row>33</xdr:row>
      <xdr:rowOff>108531</xdr:rowOff>
    </xdr:to>
    <xdr:sp macro="" textlink="">
      <xdr:nvSpPr>
        <xdr:cNvPr id="86" name="楕円 85"/>
        <xdr:cNvSpPr/>
      </xdr:nvSpPr>
      <xdr:spPr>
        <a:xfrm>
          <a:off x="2857500" y="56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125058</xdr:rowOff>
    </xdr:from>
    <xdr:ext cx="534377" cy="259045"/>
    <xdr:sp macro="" textlink="">
      <xdr:nvSpPr>
        <xdr:cNvPr id="87" name="テキスト ボックス 86"/>
        <xdr:cNvSpPr txBox="1"/>
      </xdr:nvSpPr>
      <xdr:spPr>
        <a:xfrm>
          <a:off x="2641111" y="54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xdr:rowOff>
    </xdr:from>
    <xdr:to>
      <xdr:col>10</xdr:col>
      <xdr:colOff>165100</xdr:colOff>
      <xdr:row>33</xdr:row>
      <xdr:rowOff>110000</xdr:rowOff>
    </xdr:to>
    <xdr:sp macro="" textlink="">
      <xdr:nvSpPr>
        <xdr:cNvPr id="88" name="楕円 87"/>
        <xdr:cNvSpPr/>
      </xdr:nvSpPr>
      <xdr:spPr>
        <a:xfrm>
          <a:off x="1968500" y="56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126527</xdr:rowOff>
    </xdr:from>
    <xdr:ext cx="534377" cy="259045"/>
    <xdr:sp macro="" textlink="">
      <xdr:nvSpPr>
        <xdr:cNvPr id="89" name="テキスト ボックス 88"/>
        <xdr:cNvSpPr txBox="1"/>
      </xdr:nvSpPr>
      <xdr:spPr>
        <a:xfrm>
          <a:off x="1752111" y="54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88083</xdr:rowOff>
    </xdr:from>
    <xdr:to>
      <xdr:col>6</xdr:col>
      <xdr:colOff>38100</xdr:colOff>
      <xdr:row>34</xdr:row>
      <xdr:rowOff>18233</xdr:rowOff>
    </xdr:to>
    <xdr:sp macro="" textlink="">
      <xdr:nvSpPr>
        <xdr:cNvPr id="90" name="楕円 89"/>
        <xdr:cNvSpPr/>
      </xdr:nvSpPr>
      <xdr:spPr>
        <a:xfrm>
          <a:off x="1079500" y="57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34760</xdr:rowOff>
    </xdr:from>
    <xdr:ext cx="534377" cy="259045"/>
    <xdr:sp macro="" textlink="">
      <xdr:nvSpPr>
        <xdr:cNvPr id="91" name="テキスト ボックス 90"/>
        <xdr:cNvSpPr txBox="1"/>
      </xdr:nvSpPr>
      <xdr:spPr>
        <a:xfrm>
          <a:off x="863111" y="55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132320</xdr:rowOff>
    </xdr:from>
    <xdr:to>
      <xdr:col>24</xdr:col>
      <xdr:colOff>63500</xdr:colOff>
      <xdr:row>56</xdr:row>
      <xdr:rowOff>156127</xdr:rowOff>
    </xdr:to>
    <xdr:cxnSp macro="">
      <xdr:nvCxnSpPr>
        <xdr:cNvPr id="123" name="直線コネクタ 122"/>
        <xdr:cNvCxnSpPr/>
      </xdr:nvCxnSpPr>
      <xdr:spPr>
        <a:xfrm>
          <a:off x="3797300" y="9733520"/>
          <a:ext cx="8382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132320</xdr:rowOff>
    </xdr:from>
    <xdr:to>
      <xdr:col>19</xdr:col>
      <xdr:colOff>177800</xdr:colOff>
      <xdr:row>56</xdr:row>
      <xdr:rowOff>143488</xdr:rowOff>
    </xdr:to>
    <xdr:cxnSp macro="">
      <xdr:nvCxnSpPr>
        <xdr:cNvPr id="126" name="直線コネクタ 125"/>
        <xdr:cNvCxnSpPr/>
      </xdr:nvCxnSpPr>
      <xdr:spPr>
        <a:xfrm flipV="1">
          <a:off x="2908300" y="9733520"/>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143488</xdr:rowOff>
    </xdr:from>
    <xdr:to>
      <xdr:col>15</xdr:col>
      <xdr:colOff>50800</xdr:colOff>
      <xdr:row>57</xdr:row>
      <xdr:rowOff>145872</xdr:rowOff>
    </xdr:to>
    <xdr:cxnSp macro="">
      <xdr:nvCxnSpPr>
        <xdr:cNvPr id="129" name="直線コネクタ 128"/>
        <xdr:cNvCxnSpPr/>
      </xdr:nvCxnSpPr>
      <xdr:spPr>
        <a:xfrm flipV="1">
          <a:off x="2019300" y="9744688"/>
          <a:ext cx="8890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145872</xdr:rowOff>
    </xdr:from>
    <xdr:to>
      <xdr:col>10</xdr:col>
      <xdr:colOff>114300</xdr:colOff>
      <xdr:row>58</xdr:row>
      <xdr:rowOff>32421</xdr:rowOff>
    </xdr:to>
    <xdr:cxnSp macro="">
      <xdr:nvCxnSpPr>
        <xdr:cNvPr id="132" name="直線コネクタ 131"/>
        <xdr:cNvCxnSpPr/>
      </xdr:nvCxnSpPr>
      <xdr:spPr>
        <a:xfrm flipV="1">
          <a:off x="1130300" y="9918522"/>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105327</xdr:rowOff>
    </xdr:from>
    <xdr:to>
      <xdr:col>24</xdr:col>
      <xdr:colOff>114300</xdr:colOff>
      <xdr:row>57</xdr:row>
      <xdr:rowOff>35477</xdr:rowOff>
    </xdr:to>
    <xdr:sp macro="" textlink="">
      <xdr:nvSpPr>
        <xdr:cNvPr id="142" name="楕円 141"/>
        <xdr:cNvSpPr/>
      </xdr:nvSpPr>
      <xdr:spPr>
        <a:xfrm>
          <a:off x="45847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83754</xdr:rowOff>
    </xdr:from>
    <xdr:ext cx="534377" cy="259045"/>
    <xdr:sp macro="" textlink="">
      <xdr:nvSpPr>
        <xdr:cNvPr id="143" name="物件費該当値テキスト"/>
        <xdr:cNvSpPr txBox="1"/>
      </xdr:nvSpPr>
      <xdr:spPr>
        <a:xfrm>
          <a:off x="4686300" y="96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81520</xdr:rowOff>
    </xdr:from>
    <xdr:to>
      <xdr:col>20</xdr:col>
      <xdr:colOff>38100</xdr:colOff>
      <xdr:row>57</xdr:row>
      <xdr:rowOff>11670</xdr:rowOff>
    </xdr:to>
    <xdr:sp macro="" textlink="">
      <xdr:nvSpPr>
        <xdr:cNvPr id="144" name="楕円 143"/>
        <xdr:cNvSpPr/>
      </xdr:nvSpPr>
      <xdr:spPr>
        <a:xfrm>
          <a:off x="3746500" y="9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2797</xdr:rowOff>
    </xdr:from>
    <xdr:ext cx="534377" cy="259045"/>
    <xdr:sp macro="" textlink="">
      <xdr:nvSpPr>
        <xdr:cNvPr id="145" name="テキスト ボックス 144"/>
        <xdr:cNvSpPr txBox="1"/>
      </xdr:nvSpPr>
      <xdr:spPr>
        <a:xfrm>
          <a:off x="3530111" y="97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92688</xdr:rowOff>
    </xdr:from>
    <xdr:to>
      <xdr:col>15</xdr:col>
      <xdr:colOff>101600</xdr:colOff>
      <xdr:row>57</xdr:row>
      <xdr:rowOff>22838</xdr:rowOff>
    </xdr:to>
    <xdr:sp macro="" textlink="">
      <xdr:nvSpPr>
        <xdr:cNvPr id="146" name="楕円 145"/>
        <xdr:cNvSpPr/>
      </xdr:nvSpPr>
      <xdr:spPr>
        <a:xfrm>
          <a:off x="2857500" y="96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39365</xdr:rowOff>
    </xdr:from>
    <xdr:ext cx="534377" cy="259045"/>
    <xdr:sp macro="" textlink="">
      <xdr:nvSpPr>
        <xdr:cNvPr id="147" name="テキスト ボックス 146"/>
        <xdr:cNvSpPr txBox="1"/>
      </xdr:nvSpPr>
      <xdr:spPr>
        <a:xfrm>
          <a:off x="2641111" y="94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95072</xdr:rowOff>
    </xdr:from>
    <xdr:to>
      <xdr:col>10</xdr:col>
      <xdr:colOff>165100</xdr:colOff>
      <xdr:row>58</xdr:row>
      <xdr:rowOff>25222</xdr:rowOff>
    </xdr:to>
    <xdr:sp macro="" textlink="">
      <xdr:nvSpPr>
        <xdr:cNvPr id="148" name="楕円 147"/>
        <xdr:cNvSpPr/>
      </xdr:nvSpPr>
      <xdr:spPr>
        <a:xfrm>
          <a:off x="1968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16349</xdr:rowOff>
    </xdr:from>
    <xdr:ext cx="534377" cy="259045"/>
    <xdr:sp macro="" textlink="">
      <xdr:nvSpPr>
        <xdr:cNvPr id="149" name="テキスト ボックス 148"/>
        <xdr:cNvSpPr txBox="1"/>
      </xdr:nvSpPr>
      <xdr:spPr>
        <a:xfrm>
          <a:off x="1752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153071</xdr:rowOff>
    </xdr:from>
    <xdr:to>
      <xdr:col>6</xdr:col>
      <xdr:colOff>38100</xdr:colOff>
      <xdr:row>58</xdr:row>
      <xdr:rowOff>83221</xdr:rowOff>
    </xdr:to>
    <xdr:sp macro="" textlink="">
      <xdr:nvSpPr>
        <xdr:cNvPr id="150" name="楕円 149"/>
        <xdr:cNvSpPr/>
      </xdr:nvSpPr>
      <xdr:spPr>
        <a:xfrm>
          <a:off x="1079500" y="99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74348</xdr:rowOff>
    </xdr:from>
    <xdr:ext cx="534377" cy="259045"/>
    <xdr:sp macro="" textlink="">
      <xdr:nvSpPr>
        <xdr:cNvPr id="151" name="テキスト ボックス 150"/>
        <xdr:cNvSpPr txBox="1"/>
      </xdr:nvSpPr>
      <xdr:spPr>
        <a:xfrm>
          <a:off x="863111" y="100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121902</xdr:rowOff>
    </xdr:from>
    <xdr:to>
      <xdr:col>24</xdr:col>
      <xdr:colOff>63500</xdr:colOff>
      <xdr:row>72</xdr:row>
      <xdr:rowOff>134475</xdr:rowOff>
    </xdr:to>
    <xdr:cxnSp macro="">
      <xdr:nvCxnSpPr>
        <xdr:cNvPr id="182" name="直線コネクタ 181"/>
        <xdr:cNvCxnSpPr/>
      </xdr:nvCxnSpPr>
      <xdr:spPr>
        <a:xfrm flipV="1">
          <a:off x="3797300" y="1246630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125004</xdr:rowOff>
    </xdr:from>
    <xdr:to>
      <xdr:col>19</xdr:col>
      <xdr:colOff>177800</xdr:colOff>
      <xdr:row>72</xdr:row>
      <xdr:rowOff>134475</xdr:rowOff>
    </xdr:to>
    <xdr:cxnSp macro="">
      <xdr:nvCxnSpPr>
        <xdr:cNvPr id="185" name="直線コネクタ 184"/>
        <xdr:cNvCxnSpPr/>
      </xdr:nvCxnSpPr>
      <xdr:spPr>
        <a:xfrm>
          <a:off x="2908300" y="124694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125004</xdr:rowOff>
    </xdr:from>
    <xdr:to>
      <xdr:col>15</xdr:col>
      <xdr:colOff>50800</xdr:colOff>
      <xdr:row>73</xdr:row>
      <xdr:rowOff>98552</xdr:rowOff>
    </xdr:to>
    <xdr:cxnSp macro="">
      <xdr:nvCxnSpPr>
        <xdr:cNvPr id="188" name="直線コネクタ 187"/>
        <xdr:cNvCxnSpPr/>
      </xdr:nvCxnSpPr>
      <xdr:spPr>
        <a:xfrm flipV="1">
          <a:off x="2019300" y="12469404"/>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98552</xdr:rowOff>
    </xdr:from>
    <xdr:to>
      <xdr:col>10</xdr:col>
      <xdr:colOff>114300</xdr:colOff>
      <xdr:row>73</xdr:row>
      <xdr:rowOff>160764</xdr:rowOff>
    </xdr:to>
    <xdr:cxnSp macro="">
      <xdr:nvCxnSpPr>
        <xdr:cNvPr id="191" name="直線コネクタ 190"/>
        <xdr:cNvCxnSpPr/>
      </xdr:nvCxnSpPr>
      <xdr:spPr>
        <a:xfrm flipV="1">
          <a:off x="1130300" y="12614402"/>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3" name="テキスト ボックス 192"/>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71102</xdr:rowOff>
    </xdr:from>
    <xdr:to>
      <xdr:col>24</xdr:col>
      <xdr:colOff>114300</xdr:colOff>
      <xdr:row>73</xdr:row>
      <xdr:rowOff>1252</xdr:rowOff>
    </xdr:to>
    <xdr:sp macro="" textlink="">
      <xdr:nvSpPr>
        <xdr:cNvPr id="201" name="楕円 200"/>
        <xdr:cNvSpPr/>
      </xdr:nvSpPr>
      <xdr:spPr>
        <a:xfrm>
          <a:off x="4584700" y="12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93979</xdr:rowOff>
    </xdr:from>
    <xdr:ext cx="469744" cy="259045"/>
    <xdr:sp macro="" textlink="">
      <xdr:nvSpPr>
        <xdr:cNvPr id="202" name="維持補修費該当値テキスト"/>
        <xdr:cNvSpPr txBox="1"/>
      </xdr:nvSpPr>
      <xdr:spPr>
        <a:xfrm>
          <a:off x="4686300" y="1226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83675</xdr:rowOff>
    </xdr:from>
    <xdr:to>
      <xdr:col>20</xdr:col>
      <xdr:colOff>38100</xdr:colOff>
      <xdr:row>73</xdr:row>
      <xdr:rowOff>13825</xdr:rowOff>
    </xdr:to>
    <xdr:sp macro="" textlink="">
      <xdr:nvSpPr>
        <xdr:cNvPr id="203" name="楕円 202"/>
        <xdr:cNvSpPr/>
      </xdr:nvSpPr>
      <xdr:spPr>
        <a:xfrm>
          <a:off x="3746500" y="124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30352</xdr:rowOff>
    </xdr:from>
    <xdr:ext cx="469744" cy="259045"/>
    <xdr:sp macro="" textlink="">
      <xdr:nvSpPr>
        <xdr:cNvPr id="204" name="テキスト ボックス 203"/>
        <xdr:cNvSpPr txBox="1"/>
      </xdr:nvSpPr>
      <xdr:spPr>
        <a:xfrm>
          <a:off x="3562428" y="1220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74204</xdr:rowOff>
    </xdr:from>
    <xdr:to>
      <xdr:col>15</xdr:col>
      <xdr:colOff>101600</xdr:colOff>
      <xdr:row>73</xdr:row>
      <xdr:rowOff>4354</xdr:rowOff>
    </xdr:to>
    <xdr:sp macro="" textlink="">
      <xdr:nvSpPr>
        <xdr:cNvPr id="205" name="楕円 204"/>
        <xdr:cNvSpPr/>
      </xdr:nvSpPr>
      <xdr:spPr>
        <a:xfrm>
          <a:off x="28575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20881</xdr:rowOff>
    </xdr:from>
    <xdr:ext cx="469744" cy="259045"/>
    <xdr:sp macro="" textlink="">
      <xdr:nvSpPr>
        <xdr:cNvPr id="206" name="テキスト ボックス 205"/>
        <xdr:cNvSpPr txBox="1"/>
      </xdr:nvSpPr>
      <xdr:spPr>
        <a:xfrm>
          <a:off x="2673428" y="121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47752</xdr:rowOff>
    </xdr:from>
    <xdr:to>
      <xdr:col>10</xdr:col>
      <xdr:colOff>165100</xdr:colOff>
      <xdr:row>73</xdr:row>
      <xdr:rowOff>149352</xdr:rowOff>
    </xdr:to>
    <xdr:sp macro="" textlink="">
      <xdr:nvSpPr>
        <xdr:cNvPr id="207" name="楕円 206"/>
        <xdr:cNvSpPr/>
      </xdr:nvSpPr>
      <xdr:spPr>
        <a:xfrm>
          <a:off x="1968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165879</xdr:rowOff>
    </xdr:from>
    <xdr:ext cx="469744" cy="259045"/>
    <xdr:sp macro="" textlink="">
      <xdr:nvSpPr>
        <xdr:cNvPr id="208" name="テキスト ボックス 207"/>
        <xdr:cNvSpPr txBox="1"/>
      </xdr:nvSpPr>
      <xdr:spPr>
        <a:xfrm>
          <a:off x="1784428" y="123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109964</xdr:rowOff>
    </xdr:from>
    <xdr:to>
      <xdr:col>6</xdr:col>
      <xdr:colOff>38100</xdr:colOff>
      <xdr:row>74</xdr:row>
      <xdr:rowOff>40114</xdr:rowOff>
    </xdr:to>
    <xdr:sp macro="" textlink="">
      <xdr:nvSpPr>
        <xdr:cNvPr id="209" name="楕円 208"/>
        <xdr:cNvSpPr/>
      </xdr:nvSpPr>
      <xdr:spPr>
        <a:xfrm>
          <a:off x="1079500" y="126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56641</xdr:rowOff>
    </xdr:from>
    <xdr:ext cx="469744" cy="259045"/>
    <xdr:sp macro="" textlink="">
      <xdr:nvSpPr>
        <xdr:cNvPr id="210" name="テキスト ボックス 209"/>
        <xdr:cNvSpPr txBox="1"/>
      </xdr:nvSpPr>
      <xdr:spPr>
        <a:xfrm>
          <a:off x="895428" y="124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109144</xdr:rowOff>
    </xdr:from>
    <xdr:to>
      <xdr:col>24</xdr:col>
      <xdr:colOff>63500</xdr:colOff>
      <xdr:row>92</xdr:row>
      <xdr:rowOff>13703</xdr:rowOff>
    </xdr:to>
    <xdr:cxnSp macro="">
      <xdr:nvCxnSpPr>
        <xdr:cNvPr id="240" name="直線コネクタ 239"/>
        <xdr:cNvCxnSpPr/>
      </xdr:nvCxnSpPr>
      <xdr:spPr>
        <a:xfrm flipV="1">
          <a:off x="3797300" y="15711094"/>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13703</xdr:rowOff>
    </xdr:from>
    <xdr:to>
      <xdr:col>19</xdr:col>
      <xdr:colOff>177800</xdr:colOff>
      <xdr:row>93</xdr:row>
      <xdr:rowOff>52603</xdr:rowOff>
    </xdr:to>
    <xdr:cxnSp macro="">
      <xdr:nvCxnSpPr>
        <xdr:cNvPr id="243" name="直線コネクタ 242"/>
        <xdr:cNvCxnSpPr/>
      </xdr:nvCxnSpPr>
      <xdr:spPr>
        <a:xfrm flipV="1">
          <a:off x="2908300" y="15787103"/>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52603</xdr:rowOff>
    </xdr:from>
    <xdr:to>
      <xdr:col>15</xdr:col>
      <xdr:colOff>50800</xdr:colOff>
      <xdr:row>93</xdr:row>
      <xdr:rowOff>147740</xdr:rowOff>
    </xdr:to>
    <xdr:cxnSp macro="">
      <xdr:nvCxnSpPr>
        <xdr:cNvPr id="246" name="直線コネクタ 245"/>
        <xdr:cNvCxnSpPr/>
      </xdr:nvCxnSpPr>
      <xdr:spPr>
        <a:xfrm flipV="1">
          <a:off x="2019300" y="15997453"/>
          <a:ext cx="889000" cy="9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147740</xdr:rowOff>
    </xdr:from>
    <xdr:to>
      <xdr:col>10</xdr:col>
      <xdr:colOff>114300</xdr:colOff>
      <xdr:row>95</xdr:row>
      <xdr:rowOff>100876</xdr:rowOff>
    </xdr:to>
    <xdr:cxnSp macro="">
      <xdr:nvCxnSpPr>
        <xdr:cNvPr id="249" name="直線コネクタ 248"/>
        <xdr:cNvCxnSpPr/>
      </xdr:nvCxnSpPr>
      <xdr:spPr>
        <a:xfrm flipV="1">
          <a:off x="1130300" y="16092590"/>
          <a:ext cx="889000" cy="29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58344</xdr:rowOff>
    </xdr:from>
    <xdr:to>
      <xdr:col>24</xdr:col>
      <xdr:colOff>114300</xdr:colOff>
      <xdr:row>91</xdr:row>
      <xdr:rowOff>159944</xdr:rowOff>
    </xdr:to>
    <xdr:sp macro="" textlink="">
      <xdr:nvSpPr>
        <xdr:cNvPr id="259" name="楕円 258"/>
        <xdr:cNvSpPr/>
      </xdr:nvSpPr>
      <xdr:spPr>
        <a:xfrm>
          <a:off x="4584700" y="156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81221</xdr:rowOff>
    </xdr:from>
    <xdr:ext cx="534377" cy="259045"/>
    <xdr:sp macro="" textlink="">
      <xdr:nvSpPr>
        <xdr:cNvPr id="260" name="扶助費該当値テキスト"/>
        <xdr:cNvSpPr txBox="1"/>
      </xdr:nvSpPr>
      <xdr:spPr>
        <a:xfrm>
          <a:off x="4686300" y="155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134353</xdr:rowOff>
    </xdr:from>
    <xdr:to>
      <xdr:col>20</xdr:col>
      <xdr:colOff>38100</xdr:colOff>
      <xdr:row>92</xdr:row>
      <xdr:rowOff>64503</xdr:rowOff>
    </xdr:to>
    <xdr:sp macro="" textlink="">
      <xdr:nvSpPr>
        <xdr:cNvPr id="261" name="楕円 260"/>
        <xdr:cNvSpPr/>
      </xdr:nvSpPr>
      <xdr:spPr>
        <a:xfrm>
          <a:off x="3746500" y="157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81030</xdr:rowOff>
    </xdr:from>
    <xdr:ext cx="534377" cy="259045"/>
    <xdr:sp macro="" textlink="">
      <xdr:nvSpPr>
        <xdr:cNvPr id="262" name="テキスト ボックス 261"/>
        <xdr:cNvSpPr txBox="1"/>
      </xdr:nvSpPr>
      <xdr:spPr>
        <a:xfrm>
          <a:off x="3530111" y="155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1803</xdr:rowOff>
    </xdr:from>
    <xdr:to>
      <xdr:col>15</xdr:col>
      <xdr:colOff>101600</xdr:colOff>
      <xdr:row>93</xdr:row>
      <xdr:rowOff>103403</xdr:rowOff>
    </xdr:to>
    <xdr:sp macro="" textlink="">
      <xdr:nvSpPr>
        <xdr:cNvPr id="263" name="楕円 262"/>
        <xdr:cNvSpPr/>
      </xdr:nvSpPr>
      <xdr:spPr>
        <a:xfrm>
          <a:off x="2857500" y="159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119930</xdr:rowOff>
    </xdr:from>
    <xdr:ext cx="534377" cy="259045"/>
    <xdr:sp macro="" textlink="">
      <xdr:nvSpPr>
        <xdr:cNvPr id="264" name="テキスト ボックス 263"/>
        <xdr:cNvSpPr txBox="1"/>
      </xdr:nvSpPr>
      <xdr:spPr>
        <a:xfrm>
          <a:off x="2641111" y="157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96940</xdr:rowOff>
    </xdr:from>
    <xdr:to>
      <xdr:col>10</xdr:col>
      <xdr:colOff>165100</xdr:colOff>
      <xdr:row>94</xdr:row>
      <xdr:rowOff>27090</xdr:rowOff>
    </xdr:to>
    <xdr:sp macro="" textlink="">
      <xdr:nvSpPr>
        <xdr:cNvPr id="265" name="楕円 264"/>
        <xdr:cNvSpPr/>
      </xdr:nvSpPr>
      <xdr:spPr>
        <a:xfrm>
          <a:off x="1968500" y="160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18217</xdr:rowOff>
    </xdr:from>
    <xdr:ext cx="534377" cy="259045"/>
    <xdr:sp macro="" textlink="">
      <xdr:nvSpPr>
        <xdr:cNvPr id="266" name="テキスト ボックス 265"/>
        <xdr:cNvSpPr txBox="1"/>
      </xdr:nvSpPr>
      <xdr:spPr>
        <a:xfrm>
          <a:off x="1752111" y="161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50076</xdr:rowOff>
    </xdr:from>
    <xdr:to>
      <xdr:col>6</xdr:col>
      <xdr:colOff>38100</xdr:colOff>
      <xdr:row>95</xdr:row>
      <xdr:rowOff>151676</xdr:rowOff>
    </xdr:to>
    <xdr:sp macro="" textlink="">
      <xdr:nvSpPr>
        <xdr:cNvPr id="267" name="楕円 266"/>
        <xdr:cNvSpPr/>
      </xdr:nvSpPr>
      <xdr:spPr>
        <a:xfrm>
          <a:off x="1079500" y="163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142803</xdr:rowOff>
    </xdr:from>
    <xdr:ext cx="534377" cy="259045"/>
    <xdr:sp macro="" textlink="">
      <xdr:nvSpPr>
        <xdr:cNvPr id="268" name="テキスト ボックス 267"/>
        <xdr:cNvSpPr txBox="1"/>
      </xdr:nvSpPr>
      <xdr:spPr>
        <a:xfrm>
          <a:off x="863111" y="164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66777</xdr:rowOff>
    </xdr:from>
    <xdr:to>
      <xdr:col>55</xdr:col>
      <xdr:colOff>0</xdr:colOff>
      <xdr:row>35</xdr:row>
      <xdr:rowOff>83636</xdr:rowOff>
    </xdr:to>
    <xdr:cxnSp macro="">
      <xdr:nvCxnSpPr>
        <xdr:cNvPr id="297" name="直線コネクタ 296"/>
        <xdr:cNvCxnSpPr/>
      </xdr:nvCxnSpPr>
      <xdr:spPr>
        <a:xfrm flipV="1">
          <a:off x="9639300" y="6067527"/>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83636</xdr:rowOff>
    </xdr:from>
    <xdr:to>
      <xdr:col>50</xdr:col>
      <xdr:colOff>114300</xdr:colOff>
      <xdr:row>35</xdr:row>
      <xdr:rowOff>104362</xdr:rowOff>
    </xdr:to>
    <xdr:cxnSp macro="">
      <xdr:nvCxnSpPr>
        <xdr:cNvPr id="300" name="直線コネクタ 299"/>
        <xdr:cNvCxnSpPr/>
      </xdr:nvCxnSpPr>
      <xdr:spPr>
        <a:xfrm flipV="1">
          <a:off x="8750300" y="608438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104362</xdr:rowOff>
    </xdr:from>
    <xdr:to>
      <xdr:col>45</xdr:col>
      <xdr:colOff>177800</xdr:colOff>
      <xdr:row>36</xdr:row>
      <xdr:rowOff>65291</xdr:rowOff>
    </xdr:to>
    <xdr:cxnSp macro="">
      <xdr:nvCxnSpPr>
        <xdr:cNvPr id="303" name="直線コネクタ 302"/>
        <xdr:cNvCxnSpPr/>
      </xdr:nvCxnSpPr>
      <xdr:spPr>
        <a:xfrm flipV="1">
          <a:off x="7861300" y="6105112"/>
          <a:ext cx="8890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101657</xdr:rowOff>
    </xdr:from>
    <xdr:to>
      <xdr:col>41</xdr:col>
      <xdr:colOff>50800</xdr:colOff>
      <xdr:row>36</xdr:row>
      <xdr:rowOff>65291</xdr:rowOff>
    </xdr:to>
    <xdr:cxnSp macro="">
      <xdr:nvCxnSpPr>
        <xdr:cNvPr id="306" name="直線コネクタ 305"/>
        <xdr:cNvCxnSpPr/>
      </xdr:nvCxnSpPr>
      <xdr:spPr>
        <a:xfrm>
          <a:off x="6972300" y="6102407"/>
          <a:ext cx="889000" cy="1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15977</xdr:rowOff>
    </xdr:from>
    <xdr:to>
      <xdr:col>55</xdr:col>
      <xdr:colOff>50800</xdr:colOff>
      <xdr:row>35</xdr:row>
      <xdr:rowOff>117577</xdr:rowOff>
    </xdr:to>
    <xdr:sp macro="" textlink="">
      <xdr:nvSpPr>
        <xdr:cNvPr id="316" name="楕円 315"/>
        <xdr:cNvSpPr/>
      </xdr:nvSpPr>
      <xdr:spPr>
        <a:xfrm>
          <a:off x="10426700" y="6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165854</xdr:rowOff>
    </xdr:from>
    <xdr:ext cx="534377" cy="259045"/>
    <xdr:sp macro="" textlink="">
      <xdr:nvSpPr>
        <xdr:cNvPr id="317" name="補助費等該当値テキスト"/>
        <xdr:cNvSpPr txBox="1"/>
      </xdr:nvSpPr>
      <xdr:spPr>
        <a:xfrm>
          <a:off x="10528300" y="59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32836</xdr:rowOff>
    </xdr:from>
    <xdr:to>
      <xdr:col>50</xdr:col>
      <xdr:colOff>165100</xdr:colOff>
      <xdr:row>35</xdr:row>
      <xdr:rowOff>134436</xdr:rowOff>
    </xdr:to>
    <xdr:sp macro="" textlink="">
      <xdr:nvSpPr>
        <xdr:cNvPr id="318" name="楕円 317"/>
        <xdr:cNvSpPr/>
      </xdr:nvSpPr>
      <xdr:spPr>
        <a:xfrm>
          <a:off x="9588500" y="60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125563</xdr:rowOff>
    </xdr:from>
    <xdr:ext cx="534377" cy="259045"/>
    <xdr:sp macro="" textlink="">
      <xdr:nvSpPr>
        <xdr:cNvPr id="319" name="テキスト ボックス 318"/>
        <xdr:cNvSpPr txBox="1"/>
      </xdr:nvSpPr>
      <xdr:spPr>
        <a:xfrm>
          <a:off x="9372111" y="61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53562</xdr:rowOff>
    </xdr:from>
    <xdr:to>
      <xdr:col>46</xdr:col>
      <xdr:colOff>38100</xdr:colOff>
      <xdr:row>35</xdr:row>
      <xdr:rowOff>155162</xdr:rowOff>
    </xdr:to>
    <xdr:sp macro="" textlink="">
      <xdr:nvSpPr>
        <xdr:cNvPr id="320" name="楕円 319"/>
        <xdr:cNvSpPr/>
      </xdr:nvSpPr>
      <xdr:spPr>
        <a:xfrm>
          <a:off x="8699500" y="6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239</xdr:rowOff>
    </xdr:from>
    <xdr:ext cx="534377" cy="259045"/>
    <xdr:sp macro="" textlink="">
      <xdr:nvSpPr>
        <xdr:cNvPr id="321" name="テキスト ボックス 320"/>
        <xdr:cNvSpPr txBox="1"/>
      </xdr:nvSpPr>
      <xdr:spPr>
        <a:xfrm>
          <a:off x="8483111" y="58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14491</xdr:rowOff>
    </xdr:from>
    <xdr:to>
      <xdr:col>41</xdr:col>
      <xdr:colOff>101600</xdr:colOff>
      <xdr:row>36</xdr:row>
      <xdr:rowOff>116091</xdr:rowOff>
    </xdr:to>
    <xdr:sp macro="" textlink="">
      <xdr:nvSpPr>
        <xdr:cNvPr id="322" name="楕円 321"/>
        <xdr:cNvSpPr/>
      </xdr:nvSpPr>
      <xdr:spPr>
        <a:xfrm>
          <a:off x="7810500" y="6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107218</xdr:rowOff>
    </xdr:from>
    <xdr:ext cx="534377" cy="259045"/>
    <xdr:sp macro="" textlink="">
      <xdr:nvSpPr>
        <xdr:cNvPr id="323" name="テキスト ボックス 322"/>
        <xdr:cNvSpPr txBox="1"/>
      </xdr:nvSpPr>
      <xdr:spPr>
        <a:xfrm>
          <a:off x="7594111" y="62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50857</xdr:rowOff>
    </xdr:from>
    <xdr:to>
      <xdr:col>36</xdr:col>
      <xdr:colOff>165100</xdr:colOff>
      <xdr:row>35</xdr:row>
      <xdr:rowOff>152457</xdr:rowOff>
    </xdr:to>
    <xdr:sp macro="" textlink="">
      <xdr:nvSpPr>
        <xdr:cNvPr id="324" name="楕円 323"/>
        <xdr:cNvSpPr/>
      </xdr:nvSpPr>
      <xdr:spPr>
        <a:xfrm>
          <a:off x="6921500" y="60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168984</xdr:rowOff>
    </xdr:from>
    <xdr:ext cx="534377" cy="259045"/>
    <xdr:sp macro="" textlink="">
      <xdr:nvSpPr>
        <xdr:cNvPr id="325" name="テキスト ボックス 324"/>
        <xdr:cNvSpPr txBox="1"/>
      </xdr:nvSpPr>
      <xdr:spPr>
        <a:xfrm>
          <a:off x="6705111" y="58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129063</xdr:rowOff>
    </xdr:from>
    <xdr:to>
      <xdr:col>55</xdr:col>
      <xdr:colOff>0</xdr:colOff>
      <xdr:row>58</xdr:row>
      <xdr:rowOff>38998</xdr:rowOff>
    </xdr:to>
    <xdr:cxnSp macro="">
      <xdr:nvCxnSpPr>
        <xdr:cNvPr id="354" name="直線コネクタ 353"/>
        <xdr:cNvCxnSpPr/>
      </xdr:nvCxnSpPr>
      <xdr:spPr>
        <a:xfrm flipV="1">
          <a:off x="9639300" y="9901713"/>
          <a:ext cx="838200" cy="8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38998</xdr:rowOff>
    </xdr:from>
    <xdr:to>
      <xdr:col>50</xdr:col>
      <xdr:colOff>114300</xdr:colOff>
      <xdr:row>58</xdr:row>
      <xdr:rowOff>58200</xdr:rowOff>
    </xdr:to>
    <xdr:cxnSp macro="">
      <xdr:nvCxnSpPr>
        <xdr:cNvPr id="357" name="直線コネクタ 356"/>
        <xdr:cNvCxnSpPr/>
      </xdr:nvCxnSpPr>
      <xdr:spPr>
        <a:xfrm flipV="1">
          <a:off x="8750300" y="998309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134530</xdr:rowOff>
    </xdr:from>
    <xdr:to>
      <xdr:col>45</xdr:col>
      <xdr:colOff>177800</xdr:colOff>
      <xdr:row>58</xdr:row>
      <xdr:rowOff>58200</xdr:rowOff>
    </xdr:to>
    <xdr:cxnSp macro="">
      <xdr:nvCxnSpPr>
        <xdr:cNvPr id="360" name="直線コネクタ 359"/>
        <xdr:cNvCxnSpPr/>
      </xdr:nvCxnSpPr>
      <xdr:spPr>
        <a:xfrm>
          <a:off x="7861300" y="9907180"/>
          <a:ext cx="889000" cy="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134530</xdr:rowOff>
    </xdr:from>
    <xdr:to>
      <xdr:col>41</xdr:col>
      <xdr:colOff>50800</xdr:colOff>
      <xdr:row>58</xdr:row>
      <xdr:rowOff>18123</xdr:rowOff>
    </xdr:to>
    <xdr:cxnSp macro="">
      <xdr:nvCxnSpPr>
        <xdr:cNvPr id="363" name="直線コネクタ 362"/>
        <xdr:cNvCxnSpPr/>
      </xdr:nvCxnSpPr>
      <xdr:spPr>
        <a:xfrm flipV="1">
          <a:off x="6972300" y="9907180"/>
          <a:ext cx="889000" cy="5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78263</xdr:rowOff>
    </xdr:from>
    <xdr:to>
      <xdr:col>55</xdr:col>
      <xdr:colOff>50800</xdr:colOff>
      <xdr:row>58</xdr:row>
      <xdr:rowOff>8413</xdr:rowOff>
    </xdr:to>
    <xdr:sp macro="" textlink="">
      <xdr:nvSpPr>
        <xdr:cNvPr id="373" name="楕円 372"/>
        <xdr:cNvSpPr/>
      </xdr:nvSpPr>
      <xdr:spPr>
        <a:xfrm>
          <a:off x="10426700" y="98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101140</xdr:rowOff>
    </xdr:from>
    <xdr:ext cx="534377" cy="259045"/>
    <xdr:sp macro="" textlink="">
      <xdr:nvSpPr>
        <xdr:cNvPr id="374" name="普通建設事業費該当値テキスト"/>
        <xdr:cNvSpPr txBox="1"/>
      </xdr:nvSpPr>
      <xdr:spPr>
        <a:xfrm>
          <a:off x="10528300" y="97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159648</xdr:rowOff>
    </xdr:from>
    <xdr:to>
      <xdr:col>50</xdr:col>
      <xdr:colOff>165100</xdr:colOff>
      <xdr:row>58</xdr:row>
      <xdr:rowOff>89798</xdr:rowOff>
    </xdr:to>
    <xdr:sp macro="" textlink="">
      <xdr:nvSpPr>
        <xdr:cNvPr id="375" name="楕円 374"/>
        <xdr:cNvSpPr/>
      </xdr:nvSpPr>
      <xdr:spPr>
        <a:xfrm>
          <a:off x="9588500" y="99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80925</xdr:rowOff>
    </xdr:from>
    <xdr:ext cx="534377" cy="259045"/>
    <xdr:sp macro="" textlink="">
      <xdr:nvSpPr>
        <xdr:cNvPr id="376" name="テキスト ボックス 375"/>
        <xdr:cNvSpPr txBox="1"/>
      </xdr:nvSpPr>
      <xdr:spPr>
        <a:xfrm>
          <a:off x="9372111" y="100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7400</xdr:rowOff>
    </xdr:from>
    <xdr:to>
      <xdr:col>46</xdr:col>
      <xdr:colOff>38100</xdr:colOff>
      <xdr:row>58</xdr:row>
      <xdr:rowOff>109000</xdr:rowOff>
    </xdr:to>
    <xdr:sp macro="" textlink="">
      <xdr:nvSpPr>
        <xdr:cNvPr id="377" name="楕円 376"/>
        <xdr:cNvSpPr/>
      </xdr:nvSpPr>
      <xdr:spPr>
        <a:xfrm>
          <a:off x="8699500" y="99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100127</xdr:rowOff>
    </xdr:from>
    <xdr:ext cx="534377" cy="259045"/>
    <xdr:sp macro="" textlink="">
      <xdr:nvSpPr>
        <xdr:cNvPr id="378" name="テキスト ボックス 377"/>
        <xdr:cNvSpPr txBox="1"/>
      </xdr:nvSpPr>
      <xdr:spPr>
        <a:xfrm>
          <a:off x="8483111" y="100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83730</xdr:rowOff>
    </xdr:from>
    <xdr:to>
      <xdr:col>41</xdr:col>
      <xdr:colOff>101600</xdr:colOff>
      <xdr:row>58</xdr:row>
      <xdr:rowOff>13880</xdr:rowOff>
    </xdr:to>
    <xdr:sp macro="" textlink="">
      <xdr:nvSpPr>
        <xdr:cNvPr id="379" name="楕円 378"/>
        <xdr:cNvSpPr/>
      </xdr:nvSpPr>
      <xdr:spPr>
        <a:xfrm>
          <a:off x="7810500" y="9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30407</xdr:rowOff>
    </xdr:from>
    <xdr:ext cx="534377" cy="259045"/>
    <xdr:sp macro="" textlink="">
      <xdr:nvSpPr>
        <xdr:cNvPr id="380" name="テキスト ボックス 379"/>
        <xdr:cNvSpPr txBox="1"/>
      </xdr:nvSpPr>
      <xdr:spPr>
        <a:xfrm>
          <a:off x="7594111" y="9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138773</xdr:rowOff>
    </xdr:from>
    <xdr:to>
      <xdr:col>36</xdr:col>
      <xdr:colOff>165100</xdr:colOff>
      <xdr:row>58</xdr:row>
      <xdr:rowOff>68923</xdr:rowOff>
    </xdr:to>
    <xdr:sp macro="" textlink="">
      <xdr:nvSpPr>
        <xdr:cNvPr id="381" name="楕円 380"/>
        <xdr:cNvSpPr/>
      </xdr:nvSpPr>
      <xdr:spPr>
        <a:xfrm>
          <a:off x="6921500" y="99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85450</xdr:rowOff>
    </xdr:from>
    <xdr:ext cx="534377" cy="259045"/>
    <xdr:sp macro="" textlink="">
      <xdr:nvSpPr>
        <xdr:cNvPr id="382" name="テキスト ボックス 381"/>
        <xdr:cNvSpPr txBox="1"/>
      </xdr:nvSpPr>
      <xdr:spPr>
        <a:xfrm>
          <a:off x="6705111" y="96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83218</xdr:rowOff>
    </xdr:from>
    <xdr:to>
      <xdr:col>55</xdr:col>
      <xdr:colOff>0</xdr:colOff>
      <xdr:row>78</xdr:row>
      <xdr:rowOff>94588</xdr:rowOff>
    </xdr:to>
    <xdr:cxnSp macro="">
      <xdr:nvCxnSpPr>
        <xdr:cNvPr id="409" name="直線コネクタ 408"/>
        <xdr:cNvCxnSpPr/>
      </xdr:nvCxnSpPr>
      <xdr:spPr>
        <a:xfrm flipV="1">
          <a:off x="9639300" y="13456318"/>
          <a:ext cx="8382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48960</xdr:rowOff>
    </xdr:from>
    <xdr:to>
      <xdr:col>50</xdr:col>
      <xdr:colOff>114300</xdr:colOff>
      <xdr:row>78</xdr:row>
      <xdr:rowOff>94588</xdr:rowOff>
    </xdr:to>
    <xdr:cxnSp macro="">
      <xdr:nvCxnSpPr>
        <xdr:cNvPr id="412" name="直線コネクタ 411"/>
        <xdr:cNvCxnSpPr/>
      </xdr:nvCxnSpPr>
      <xdr:spPr>
        <a:xfrm>
          <a:off x="8750300" y="13422060"/>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100152</xdr:rowOff>
    </xdr:from>
    <xdr:to>
      <xdr:col>45</xdr:col>
      <xdr:colOff>177800</xdr:colOff>
      <xdr:row>78</xdr:row>
      <xdr:rowOff>48960</xdr:rowOff>
    </xdr:to>
    <xdr:cxnSp macro="">
      <xdr:nvCxnSpPr>
        <xdr:cNvPr id="415" name="直線コネクタ 414"/>
        <xdr:cNvCxnSpPr/>
      </xdr:nvCxnSpPr>
      <xdr:spPr>
        <a:xfrm>
          <a:off x="7861300" y="13301802"/>
          <a:ext cx="889000" cy="1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32418</xdr:rowOff>
    </xdr:from>
    <xdr:to>
      <xdr:col>55</xdr:col>
      <xdr:colOff>50800</xdr:colOff>
      <xdr:row>78</xdr:row>
      <xdr:rowOff>134018</xdr:rowOff>
    </xdr:to>
    <xdr:sp macro="" textlink="">
      <xdr:nvSpPr>
        <xdr:cNvPr id="425" name="楕円 424"/>
        <xdr:cNvSpPr/>
      </xdr:nvSpPr>
      <xdr:spPr>
        <a:xfrm>
          <a:off x="10426700" y="134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163245</xdr:rowOff>
    </xdr:from>
    <xdr:ext cx="534377" cy="259045"/>
    <xdr:sp macro="" textlink="">
      <xdr:nvSpPr>
        <xdr:cNvPr id="426" name="普通建設事業費 （ うち新規整備　）該当値テキスト"/>
        <xdr:cNvSpPr txBox="1"/>
      </xdr:nvSpPr>
      <xdr:spPr>
        <a:xfrm>
          <a:off x="10528300" y="131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43788</xdr:rowOff>
    </xdr:from>
    <xdr:to>
      <xdr:col>50</xdr:col>
      <xdr:colOff>165100</xdr:colOff>
      <xdr:row>78</xdr:row>
      <xdr:rowOff>145388</xdr:rowOff>
    </xdr:to>
    <xdr:sp macro="" textlink="">
      <xdr:nvSpPr>
        <xdr:cNvPr id="427" name="楕円 426"/>
        <xdr:cNvSpPr/>
      </xdr:nvSpPr>
      <xdr:spPr>
        <a:xfrm>
          <a:off x="9588500" y="134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136515</xdr:rowOff>
    </xdr:from>
    <xdr:ext cx="469744" cy="259045"/>
    <xdr:sp macro="" textlink="">
      <xdr:nvSpPr>
        <xdr:cNvPr id="428" name="テキスト ボックス 427"/>
        <xdr:cNvSpPr txBox="1"/>
      </xdr:nvSpPr>
      <xdr:spPr>
        <a:xfrm>
          <a:off x="9404428" y="135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169610</xdr:rowOff>
    </xdr:from>
    <xdr:to>
      <xdr:col>46</xdr:col>
      <xdr:colOff>38100</xdr:colOff>
      <xdr:row>78</xdr:row>
      <xdr:rowOff>99760</xdr:rowOff>
    </xdr:to>
    <xdr:sp macro="" textlink="">
      <xdr:nvSpPr>
        <xdr:cNvPr id="429" name="楕円 428"/>
        <xdr:cNvSpPr/>
      </xdr:nvSpPr>
      <xdr:spPr>
        <a:xfrm>
          <a:off x="8699500" y="13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116287</xdr:rowOff>
    </xdr:from>
    <xdr:ext cx="534377" cy="259045"/>
    <xdr:sp macro="" textlink="">
      <xdr:nvSpPr>
        <xdr:cNvPr id="430" name="テキスト ボックス 429"/>
        <xdr:cNvSpPr txBox="1"/>
      </xdr:nvSpPr>
      <xdr:spPr>
        <a:xfrm>
          <a:off x="8483111" y="13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49352</xdr:rowOff>
    </xdr:from>
    <xdr:to>
      <xdr:col>41</xdr:col>
      <xdr:colOff>101600</xdr:colOff>
      <xdr:row>77</xdr:row>
      <xdr:rowOff>150952</xdr:rowOff>
    </xdr:to>
    <xdr:sp macro="" textlink="">
      <xdr:nvSpPr>
        <xdr:cNvPr id="431" name="楕円 430"/>
        <xdr:cNvSpPr/>
      </xdr:nvSpPr>
      <xdr:spPr>
        <a:xfrm>
          <a:off x="7810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167479</xdr:rowOff>
    </xdr:from>
    <xdr:ext cx="534377" cy="259045"/>
    <xdr:sp macro="" textlink="">
      <xdr:nvSpPr>
        <xdr:cNvPr id="432" name="テキスト ボックス 431"/>
        <xdr:cNvSpPr txBox="1"/>
      </xdr:nvSpPr>
      <xdr:spPr>
        <a:xfrm>
          <a:off x="7594111" y="130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5299</xdr:rowOff>
    </xdr:from>
    <xdr:to>
      <xdr:col>55</xdr:col>
      <xdr:colOff>0</xdr:colOff>
      <xdr:row>96</xdr:row>
      <xdr:rowOff>116252</xdr:rowOff>
    </xdr:to>
    <xdr:cxnSp macro="">
      <xdr:nvCxnSpPr>
        <xdr:cNvPr id="463" name="直線コネクタ 462"/>
        <xdr:cNvCxnSpPr/>
      </xdr:nvCxnSpPr>
      <xdr:spPr>
        <a:xfrm flipV="1">
          <a:off x="9639300" y="16293049"/>
          <a:ext cx="838200" cy="28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116252</xdr:rowOff>
    </xdr:from>
    <xdr:to>
      <xdr:col>50</xdr:col>
      <xdr:colOff>114300</xdr:colOff>
      <xdr:row>98</xdr:row>
      <xdr:rowOff>19766</xdr:rowOff>
    </xdr:to>
    <xdr:cxnSp macro="">
      <xdr:nvCxnSpPr>
        <xdr:cNvPr id="466" name="直線コネクタ 465"/>
        <xdr:cNvCxnSpPr/>
      </xdr:nvCxnSpPr>
      <xdr:spPr>
        <a:xfrm flipV="1">
          <a:off x="8750300" y="16575452"/>
          <a:ext cx="889000" cy="2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19766</xdr:rowOff>
    </xdr:from>
    <xdr:to>
      <xdr:col>45</xdr:col>
      <xdr:colOff>177800</xdr:colOff>
      <xdr:row>98</xdr:row>
      <xdr:rowOff>35671</xdr:rowOff>
    </xdr:to>
    <xdr:cxnSp macro="">
      <xdr:nvCxnSpPr>
        <xdr:cNvPr id="469" name="直線コネクタ 468"/>
        <xdr:cNvCxnSpPr/>
      </xdr:nvCxnSpPr>
      <xdr:spPr>
        <a:xfrm flipV="1">
          <a:off x="7861300" y="16821866"/>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125949</xdr:rowOff>
    </xdr:from>
    <xdr:to>
      <xdr:col>55</xdr:col>
      <xdr:colOff>50800</xdr:colOff>
      <xdr:row>95</xdr:row>
      <xdr:rowOff>56099</xdr:rowOff>
    </xdr:to>
    <xdr:sp macro="" textlink="">
      <xdr:nvSpPr>
        <xdr:cNvPr id="479" name="楕円 478"/>
        <xdr:cNvSpPr/>
      </xdr:nvSpPr>
      <xdr:spPr>
        <a:xfrm>
          <a:off x="10426700" y="162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148826</xdr:rowOff>
    </xdr:from>
    <xdr:ext cx="534377" cy="259045"/>
    <xdr:sp macro="" textlink="">
      <xdr:nvSpPr>
        <xdr:cNvPr id="480" name="普通建設事業費 （ うち更新整備　）該当値テキスト"/>
        <xdr:cNvSpPr txBox="1"/>
      </xdr:nvSpPr>
      <xdr:spPr>
        <a:xfrm>
          <a:off x="10528300" y="16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65452</xdr:rowOff>
    </xdr:from>
    <xdr:to>
      <xdr:col>50</xdr:col>
      <xdr:colOff>165100</xdr:colOff>
      <xdr:row>96</xdr:row>
      <xdr:rowOff>167052</xdr:rowOff>
    </xdr:to>
    <xdr:sp macro="" textlink="">
      <xdr:nvSpPr>
        <xdr:cNvPr id="481" name="楕円 480"/>
        <xdr:cNvSpPr/>
      </xdr:nvSpPr>
      <xdr:spPr>
        <a:xfrm>
          <a:off x="9588500" y="165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12129</xdr:rowOff>
    </xdr:from>
    <xdr:ext cx="534377" cy="259045"/>
    <xdr:sp macro="" textlink="">
      <xdr:nvSpPr>
        <xdr:cNvPr id="482" name="テキスト ボックス 481"/>
        <xdr:cNvSpPr txBox="1"/>
      </xdr:nvSpPr>
      <xdr:spPr>
        <a:xfrm>
          <a:off x="9372111" y="162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140416</xdr:rowOff>
    </xdr:from>
    <xdr:to>
      <xdr:col>46</xdr:col>
      <xdr:colOff>38100</xdr:colOff>
      <xdr:row>98</xdr:row>
      <xdr:rowOff>70566</xdr:rowOff>
    </xdr:to>
    <xdr:sp macro="" textlink="">
      <xdr:nvSpPr>
        <xdr:cNvPr id="483" name="楕円 482"/>
        <xdr:cNvSpPr/>
      </xdr:nvSpPr>
      <xdr:spPr>
        <a:xfrm>
          <a:off x="8699500" y="167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61693</xdr:rowOff>
    </xdr:from>
    <xdr:ext cx="534377" cy="259045"/>
    <xdr:sp macro="" textlink="">
      <xdr:nvSpPr>
        <xdr:cNvPr id="484" name="テキスト ボックス 483"/>
        <xdr:cNvSpPr txBox="1"/>
      </xdr:nvSpPr>
      <xdr:spPr>
        <a:xfrm>
          <a:off x="8483111" y="168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156321</xdr:rowOff>
    </xdr:from>
    <xdr:to>
      <xdr:col>41</xdr:col>
      <xdr:colOff>101600</xdr:colOff>
      <xdr:row>98</xdr:row>
      <xdr:rowOff>86471</xdr:rowOff>
    </xdr:to>
    <xdr:sp macro="" textlink="">
      <xdr:nvSpPr>
        <xdr:cNvPr id="485" name="楕円 484"/>
        <xdr:cNvSpPr/>
      </xdr:nvSpPr>
      <xdr:spPr>
        <a:xfrm>
          <a:off x="7810500" y="167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77598</xdr:rowOff>
    </xdr:from>
    <xdr:ext cx="534377" cy="259045"/>
    <xdr:sp macro="" textlink="">
      <xdr:nvSpPr>
        <xdr:cNvPr id="486" name="テキスト ボックス 485"/>
        <xdr:cNvSpPr txBox="1"/>
      </xdr:nvSpPr>
      <xdr:spPr>
        <a:xfrm>
          <a:off x="7594111" y="168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87199</xdr:rowOff>
    </xdr:from>
    <xdr:to>
      <xdr:col>85</xdr:col>
      <xdr:colOff>127000</xdr:colOff>
      <xdr:row>38</xdr:row>
      <xdr:rowOff>115659</xdr:rowOff>
    </xdr:to>
    <xdr:cxnSp macro="">
      <xdr:nvCxnSpPr>
        <xdr:cNvPr id="515" name="直線コネクタ 514"/>
        <xdr:cNvCxnSpPr/>
      </xdr:nvCxnSpPr>
      <xdr:spPr>
        <a:xfrm flipV="1">
          <a:off x="15481300" y="6602299"/>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134002</xdr:rowOff>
    </xdr:from>
    <xdr:ext cx="378565" cy="259045"/>
    <xdr:sp macro="" textlink="">
      <xdr:nvSpPr>
        <xdr:cNvPr id="516" name="災害復旧事業費平均値テキスト"/>
        <xdr:cNvSpPr txBox="1"/>
      </xdr:nvSpPr>
      <xdr:spPr>
        <a:xfrm>
          <a:off x="16370300" y="6649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115659</xdr:rowOff>
    </xdr:from>
    <xdr:to>
      <xdr:col>81</xdr:col>
      <xdr:colOff>50800</xdr:colOff>
      <xdr:row>39</xdr:row>
      <xdr:rowOff>37782</xdr:rowOff>
    </xdr:to>
    <xdr:cxnSp macro="">
      <xdr:nvCxnSpPr>
        <xdr:cNvPr id="518" name="直線コネクタ 517"/>
        <xdr:cNvCxnSpPr/>
      </xdr:nvCxnSpPr>
      <xdr:spPr>
        <a:xfrm flipV="1">
          <a:off x="14592300" y="6630759"/>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170902</xdr:rowOff>
    </xdr:from>
    <xdr:ext cx="469744" cy="259045"/>
    <xdr:sp macro="" textlink="">
      <xdr:nvSpPr>
        <xdr:cNvPr id="520" name="テキスト ボックス 519"/>
        <xdr:cNvSpPr txBox="1"/>
      </xdr:nvSpPr>
      <xdr:spPr>
        <a:xfrm>
          <a:off x="15246428" y="66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37782</xdr:rowOff>
    </xdr:from>
    <xdr:to>
      <xdr:col>76</xdr:col>
      <xdr:colOff>114300</xdr:colOff>
      <xdr:row>39</xdr:row>
      <xdr:rowOff>40221</xdr:rowOff>
    </xdr:to>
    <xdr:cxnSp macro="">
      <xdr:nvCxnSpPr>
        <xdr:cNvPr id="521" name="直線コネクタ 520"/>
        <xdr:cNvCxnSpPr/>
      </xdr:nvCxnSpPr>
      <xdr:spPr>
        <a:xfrm flipV="1">
          <a:off x="13703300" y="672433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32124</xdr:rowOff>
    </xdr:from>
    <xdr:to>
      <xdr:col>71</xdr:col>
      <xdr:colOff>177800</xdr:colOff>
      <xdr:row>39</xdr:row>
      <xdr:rowOff>40221</xdr:rowOff>
    </xdr:to>
    <xdr:cxnSp macro="">
      <xdr:nvCxnSpPr>
        <xdr:cNvPr id="524" name="直線コネクタ 523"/>
        <xdr:cNvCxnSpPr/>
      </xdr:nvCxnSpPr>
      <xdr:spPr>
        <a:xfrm>
          <a:off x="12814300" y="6718674"/>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34" name="楕円 533"/>
        <xdr:cNvSpPr/>
      </xdr:nvSpPr>
      <xdr:spPr>
        <a:xfrm>
          <a:off x="16268700" y="65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59275</xdr:rowOff>
    </xdr:from>
    <xdr:ext cx="469744" cy="259045"/>
    <xdr:sp macro="" textlink="">
      <xdr:nvSpPr>
        <xdr:cNvPr id="535" name="災害復旧事業費該当値テキスト"/>
        <xdr:cNvSpPr txBox="1"/>
      </xdr:nvSpPr>
      <xdr:spPr>
        <a:xfrm>
          <a:off x="16370300"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64859</xdr:rowOff>
    </xdr:from>
    <xdr:to>
      <xdr:col>81</xdr:col>
      <xdr:colOff>101600</xdr:colOff>
      <xdr:row>38</xdr:row>
      <xdr:rowOff>166459</xdr:rowOff>
    </xdr:to>
    <xdr:sp macro="" textlink="">
      <xdr:nvSpPr>
        <xdr:cNvPr id="536" name="楕円 535"/>
        <xdr:cNvSpPr/>
      </xdr:nvSpPr>
      <xdr:spPr>
        <a:xfrm>
          <a:off x="15430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11536</xdr:rowOff>
    </xdr:from>
    <xdr:ext cx="469744" cy="259045"/>
    <xdr:sp macro="" textlink="">
      <xdr:nvSpPr>
        <xdr:cNvPr id="537" name="テキスト ボックス 536"/>
        <xdr:cNvSpPr txBox="1"/>
      </xdr:nvSpPr>
      <xdr:spPr>
        <a:xfrm>
          <a:off x="15246428" y="63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158432</xdr:rowOff>
    </xdr:from>
    <xdr:to>
      <xdr:col>76</xdr:col>
      <xdr:colOff>165100</xdr:colOff>
      <xdr:row>39</xdr:row>
      <xdr:rowOff>88582</xdr:rowOff>
    </xdr:to>
    <xdr:sp macro="" textlink="">
      <xdr:nvSpPr>
        <xdr:cNvPr id="538" name="楕円 537"/>
        <xdr:cNvSpPr/>
      </xdr:nvSpPr>
      <xdr:spPr>
        <a:xfrm>
          <a:off x="14541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79709</xdr:rowOff>
    </xdr:from>
    <xdr:ext cx="378565" cy="259045"/>
    <xdr:sp macro="" textlink="">
      <xdr:nvSpPr>
        <xdr:cNvPr id="539" name="テキスト ボックス 538"/>
        <xdr:cNvSpPr txBox="1"/>
      </xdr:nvSpPr>
      <xdr:spPr>
        <a:xfrm>
          <a:off x="14403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160871</xdr:rowOff>
    </xdr:from>
    <xdr:to>
      <xdr:col>72</xdr:col>
      <xdr:colOff>38100</xdr:colOff>
      <xdr:row>39</xdr:row>
      <xdr:rowOff>91021</xdr:rowOff>
    </xdr:to>
    <xdr:sp macro="" textlink="">
      <xdr:nvSpPr>
        <xdr:cNvPr id="540" name="楕円 539"/>
        <xdr:cNvSpPr/>
      </xdr:nvSpPr>
      <xdr:spPr>
        <a:xfrm>
          <a:off x="13652500" y="66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82148</xdr:rowOff>
    </xdr:from>
    <xdr:ext cx="378565" cy="259045"/>
    <xdr:sp macro="" textlink="">
      <xdr:nvSpPr>
        <xdr:cNvPr id="541" name="テキスト ボックス 540"/>
        <xdr:cNvSpPr txBox="1"/>
      </xdr:nvSpPr>
      <xdr:spPr>
        <a:xfrm>
          <a:off x="13514017" y="676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152774</xdr:rowOff>
    </xdr:from>
    <xdr:to>
      <xdr:col>67</xdr:col>
      <xdr:colOff>101600</xdr:colOff>
      <xdr:row>39</xdr:row>
      <xdr:rowOff>82924</xdr:rowOff>
    </xdr:to>
    <xdr:sp macro="" textlink="">
      <xdr:nvSpPr>
        <xdr:cNvPr id="542" name="楕円 541"/>
        <xdr:cNvSpPr/>
      </xdr:nvSpPr>
      <xdr:spPr>
        <a:xfrm>
          <a:off x="12763500" y="66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74051</xdr:rowOff>
    </xdr:from>
    <xdr:ext cx="378565" cy="259045"/>
    <xdr:sp macro="" textlink="">
      <xdr:nvSpPr>
        <xdr:cNvPr id="543" name="テキスト ボックス 542"/>
        <xdr:cNvSpPr txBox="1"/>
      </xdr:nvSpPr>
      <xdr:spPr>
        <a:xfrm>
          <a:off x="12625017" y="676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23434</xdr:rowOff>
    </xdr:from>
    <xdr:to>
      <xdr:col>85</xdr:col>
      <xdr:colOff>127000</xdr:colOff>
      <xdr:row>72</xdr:row>
      <xdr:rowOff>25149</xdr:rowOff>
    </xdr:to>
    <xdr:cxnSp macro="">
      <xdr:nvCxnSpPr>
        <xdr:cNvPr id="619" name="直線コネクタ 618"/>
        <xdr:cNvCxnSpPr/>
      </xdr:nvCxnSpPr>
      <xdr:spPr>
        <a:xfrm>
          <a:off x="15481300" y="1236783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21171</xdr:rowOff>
    </xdr:from>
    <xdr:to>
      <xdr:col>81</xdr:col>
      <xdr:colOff>50800</xdr:colOff>
      <xdr:row>72</xdr:row>
      <xdr:rowOff>23434</xdr:rowOff>
    </xdr:to>
    <xdr:cxnSp macro="">
      <xdr:nvCxnSpPr>
        <xdr:cNvPr id="622" name="直線コネクタ 621"/>
        <xdr:cNvCxnSpPr/>
      </xdr:nvCxnSpPr>
      <xdr:spPr>
        <a:xfrm>
          <a:off x="14592300" y="12365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134579</xdr:rowOff>
    </xdr:from>
    <xdr:to>
      <xdr:col>76</xdr:col>
      <xdr:colOff>114300</xdr:colOff>
      <xdr:row>72</xdr:row>
      <xdr:rowOff>21171</xdr:rowOff>
    </xdr:to>
    <xdr:cxnSp macro="">
      <xdr:nvCxnSpPr>
        <xdr:cNvPr id="625" name="直線コネクタ 624"/>
        <xdr:cNvCxnSpPr/>
      </xdr:nvCxnSpPr>
      <xdr:spPr>
        <a:xfrm>
          <a:off x="13703300" y="12307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130442</xdr:rowOff>
    </xdr:from>
    <xdr:to>
      <xdr:col>71</xdr:col>
      <xdr:colOff>177800</xdr:colOff>
      <xdr:row>71</xdr:row>
      <xdr:rowOff>134579</xdr:rowOff>
    </xdr:to>
    <xdr:cxnSp macro="">
      <xdr:nvCxnSpPr>
        <xdr:cNvPr id="628" name="直線コネクタ 627"/>
        <xdr:cNvCxnSpPr/>
      </xdr:nvCxnSpPr>
      <xdr:spPr>
        <a:xfrm>
          <a:off x="12814300" y="12303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145799</xdr:rowOff>
    </xdr:from>
    <xdr:to>
      <xdr:col>85</xdr:col>
      <xdr:colOff>177800</xdr:colOff>
      <xdr:row>72</xdr:row>
      <xdr:rowOff>75949</xdr:rowOff>
    </xdr:to>
    <xdr:sp macro="" textlink="">
      <xdr:nvSpPr>
        <xdr:cNvPr id="638" name="楕円 637"/>
        <xdr:cNvSpPr/>
      </xdr:nvSpPr>
      <xdr:spPr>
        <a:xfrm>
          <a:off x="16268700" y="123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168676</xdr:rowOff>
    </xdr:from>
    <xdr:ext cx="534377" cy="259045"/>
    <xdr:sp macro="" textlink="">
      <xdr:nvSpPr>
        <xdr:cNvPr id="639" name="公債費該当値テキスト"/>
        <xdr:cNvSpPr txBox="1"/>
      </xdr:nvSpPr>
      <xdr:spPr>
        <a:xfrm>
          <a:off x="16370300" y="121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144084</xdr:rowOff>
    </xdr:from>
    <xdr:to>
      <xdr:col>81</xdr:col>
      <xdr:colOff>101600</xdr:colOff>
      <xdr:row>72</xdr:row>
      <xdr:rowOff>74234</xdr:rowOff>
    </xdr:to>
    <xdr:sp macro="" textlink="">
      <xdr:nvSpPr>
        <xdr:cNvPr id="640" name="楕円 639"/>
        <xdr:cNvSpPr/>
      </xdr:nvSpPr>
      <xdr:spPr>
        <a:xfrm>
          <a:off x="15430500" y="12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90761</xdr:rowOff>
    </xdr:from>
    <xdr:ext cx="534377" cy="259045"/>
    <xdr:sp macro="" textlink="">
      <xdr:nvSpPr>
        <xdr:cNvPr id="641" name="テキスト ボックス 640"/>
        <xdr:cNvSpPr txBox="1"/>
      </xdr:nvSpPr>
      <xdr:spPr>
        <a:xfrm>
          <a:off x="15214111" y="12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141821</xdr:rowOff>
    </xdr:from>
    <xdr:to>
      <xdr:col>76</xdr:col>
      <xdr:colOff>165100</xdr:colOff>
      <xdr:row>72</xdr:row>
      <xdr:rowOff>71971</xdr:rowOff>
    </xdr:to>
    <xdr:sp macro="" textlink="">
      <xdr:nvSpPr>
        <xdr:cNvPr id="642" name="楕円 641"/>
        <xdr:cNvSpPr/>
      </xdr:nvSpPr>
      <xdr:spPr>
        <a:xfrm>
          <a:off x="14541500" y="123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88498</xdr:rowOff>
    </xdr:from>
    <xdr:ext cx="534377" cy="259045"/>
    <xdr:sp macro="" textlink="">
      <xdr:nvSpPr>
        <xdr:cNvPr id="643" name="テキスト ボックス 642"/>
        <xdr:cNvSpPr txBox="1"/>
      </xdr:nvSpPr>
      <xdr:spPr>
        <a:xfrm>
          <a:off x="14325111" y="120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83779</xdr:rowOff>
    </xdr:from>
    <xdr:to>
      <xdr:col>72</xdr:col>
      <xdr:colOff>38100</xdr:colOff>
      <xdr:row>72</xdr:row>
      <xdr:rowOff>13929</xdr:rowOff>
    </xdr:to>
    <xdr:sp macro="" textlink="">
      <xdr:nvSpPr>
        <xdr:cNvPr id="644" name="楕円 643"/>
        <xdr:cNvSpPr/>
      </xdr:nvSpPr>
      <xdr:spPr>
        <a:xfrm>
          <a:off x="13652500" y="12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30456</xdr:rowOff>
    </xdr:from>
    <xdr:ext cx="534377" cy="259045"/>
    <xdr:sp macro="" textlink="">
      <xdr:nvSpPr>
        <xdr:cNvPr id="645" name="テキスト ボックス 644"/>
        <xdr:cNvSpPr txBox="1"/>
      </xdr:nvSpPr>
      <xdr:spPr>
        <a:xfrm>
          <a:off x="13436111" y="120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79642</xdr:rowOff>
    </xdr:from>
    <xdr:to>
      <xdr:col>67</xdr:col>
      <xdr:colOff>101600</xdr:colOff>
      <xdr:row>72</xdr:row>
      <xdr:rowOff>9792</xdr:rowOff>
    </xdr:to>
    <xdr:sp macro="" textlink="">
      <xdr:nvSpPr>
        <xdr:cNvPr id="646" name="楕円 645"/>
        <xdr:cNvSpPr/>
      </xdr:nvSpPr>
      <xdr:spPr>
        <a:xfrm>
          <a:off x="12763500" y="122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26319</xdr:rowOff>
    </xdr:from>
    <xdr:ext cx="534377" cy="259045"/>
    <xdr:sp macro="" textlink="">
      <xdr:nvSpPr>
        <xdr:cNvPr id="647" name="テキスト ボックス 646"/>
        <xdr:cNvSpPr txBox="1"/>
      </xdr:nvSpPr>
      <xdr:spPr>
        <a:xfrm>
          <a:off x="12547111" y="120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149306</xdr:rowOff>
    </xdr:from>
    <xdr:to>
      <xdr:col>85</xdr:col>
      <xdr:colOff>127000</xdr:colOff>
      <xdr:row>98</xdr:row>
      <xdr:rowOff>118591</xdr:rowOff>
    </xdr:to>
    <xdr:cxnSp macro="">
      <xdr:nvCxnSpPr>
        <xdr:cNvPr id="674" name="直線コネクタ 673"/>
        <xdr:cNvCxnSpPr/>
      </xdr:nvCxnSpPr>
      <xdr:spPr>
        <a:xfrm flipV="1">
          <a:off x="15481300" y="16779956"/>
          <a:ext cx="838200" cy="14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63133</xdr:rowOff>
    </xdr:from>
    <xdr:to>
      <xdr:col>81</xdr:col>
      <xdr:colOff>50800</xdr:colOff>
      <xdr:row>98</xdr:row>
      <xdr:rowOff>118591</xdr:rowOff>
    </xdr:to>
    <xdr:cxnSp macro="">
      <xdr:nvCxnSpPr>
        <xdr:cNvPr id="677" name="直線コネクタ 676"/>
        <xdr:cNvCxnSpPr/>
      </xdr:nvCxnSpPr>
      <xdr:spPr>
        <a:xfrm>
          <a:off x="14592300" y="16865233"/>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63133</xdr:rowOff>
    </xdr:from>
    <xdr:to>
      <xdr:col>76</xdr:col>
      <xdr:colOff>114300</xdr:colOff>
      <xdr:row>98</xdr:row>
      <xdr:rowOff>95639</xdr:rowOff>
    </xdr:to>
    <xdr:cxnSp macro="">
      <xdr:nvCxnSpPr>
        <xdr:cNvPr id="680" name="直線コネクタ 679"/>
        <xdr:cNvCxnSpPr/>
      </xdr:nvCxnSpPr>
      <xdr:spPr>
        <a:xfrm flipV="1">
          <a:off x="13703300" y="16865233"/>
          <a:ext cx="8890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95639</xdr:rowOff>
    </xdr:from>
    <xdr:to>
      <xdr:col>71</xdr:col>
      <xdr:colOff>177800</xdr:colOff>
      <xdr:row>98</xdr:row>
      <xdr:rowOff>103673</xdr:rowOff>
    </xdr:to>
    <xdr:cxnSp macro="">
      <xdr:nvCxnSpPr>
        <xdr:cNvPr id="683" name="直線コネクタ 682"/>
        <xdr:cNvCxnSpPr/>
      </xdr:nvCxnSpPr>
      <xdr:spPr>
        <a:xfrm flipV="1">
          <a:off x="12814300" y="16897739"/>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98506</xdr:rowOff>
    </xdr:from>
    <xdr:to>
      <xdr:col>85</xdr:col>
      <xdr:colOff>177800</xdr:colOff>
      <xdr:row>98</xdr:row>
      <xdr:rowOff>28656</xdr:rowOff>
    </xdr:to>
    <xdr:sp macro="" textlink="">
      <xdr:nvSpPr>
        <xdr:cNvPr id="693" name="楕円 692"/>
        <xdr:cNvSpPr/>
      </xdr:nvSpPr>
      <xdr:spPr>
        <a:xfrm>
          <a:off x="16268700" y="167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121383</xdr:rowOff>
    </xdr:from>
    <xdr:ext cx="534377" cy="259045"/>
    <xdr:sp macro="" textlink="">
      <xdr:nvSpPr>
        <xdr:cNvPr id="694" name="積立金該当値テキスト"/>
        <xdr:cNvSpPr txBox="1"/>
      </xdr:nvSpPr>
      <xdr:spPr>
        <a:xfrm>
          <a:off x="16370300" y="1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67791</xdr:rowOff>
    </xdr:from>
    <xdr:to>
      <xdr:col>81</xdr:col>
      <xdr:colOff>101600</xdr:colOff>
      <xdr:row>98</xdr:row>
      <xdr:rowOff>169391</xdr:rowOff>
    </xdr:to>
    <xdr:sp macro="" textlink="">
      <xdr:nvSpPr>
        <xdr:cNvPr id="695" name="楕円 694"/>
        <xdr:cNvSpPr/>
      </xdr:nvSpPr>
      <xdr:spPr>
        <a:xfrm>
          <a:off x="15430500" y="168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160518</xdr:rowOff>
    </xdr:from>
    <xdr:ext cx="469744" cy="259045"/>
    <xdr:sp macro="" textlink="">
      <xdr:nvSpPr>
        <xdr:cNvPr id="696" name="テキスト ボックス 695"/>
        <xdr:cNvSpPr txBox="1"/>
      </xdr:nvSpPr>
      <xdr:spPr>
        <a:xfrm>
          <a:off x="15246428" y="169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12333</xdr:rowOff>
    </xdr:from>
    <xdr:to>
      <xdr:col>76</xdr:col>
      <xdr:colOff>165100</xdr:colOff>
      <xdr:row>98</xdr:row>
      <xdr:rowOff>113933</xdr:rowOff>
    </xdr:to>
    <xdr:sp macro="" textlink="">
      <xdr:nvSpPr>
        <xdr:cNvPr id="697" name="楕円 696"/>
        <xdr:cNvSpPr/>
      </xdr:nvSpPr>
      <xdr:spPr>
        <a:xfrm>
          <a:off x="14541500" y="168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130460</xdr:rowOff>
    </xdr:from>
    <xdr:ext cx="534377" cy="259045"/>
    <xdr:sp macro="" textlink="">
      <xdr:nvSpPr>
        <xdr:cNvPr id="698" name="テキスト ボックス 697"/>
        <xdr:cNvSpPr txBox="1"/>
      </xdr:nvSpPr>
      <xdr:spPr>
        <a:xfrm>
          <a:off x="14325111" y="165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44839</xdr:rowOff>
    </xdr:from>
    <xdr:to>
      <xdr:col>72</xdr:col>
      <xdr:colOff>38100</xdr:colOff>
      <xdr:row>98</xdr:row>
      <xdr:rowOff>146439</xdr:rowOff>
    </xdr:to>
    <xdr:sp macro="" textlink="">
      <xdr:nvSpPr>
        <xdr:cNvPr id="699" name="楕円 698"/>
        <xdr:cNvSpPr/>
      </xdr:nvSpPr>
      <xdr:spPr>
        <a:xfrm>
          <a:off x="13652500" y="168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137566</xdr:rowOff>
    </xdr:from>
    <xdr:ext cx="469744" cy="259045"/>
    <xdr:sp macro="" textlink="">
      <xdr:nvSpPr>
        <xdr:cNvPr id="700" name="テキスト ボックス 699"/>
        <xdr:cNvSpPr txBox="1"/>
      </xdr:nvSpPr>
      <xdr:spPr>
        <a:xfrm>
          <a:off x="13468428" y="16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52873</xdr:rowOff>
    </xdr:from>
    <xdr:to>
      <xdr:col>67</xdr:col>
      <xdr:colOff>101600</xdr:colOff>
      <xdr:row>98</xdr:row>
      <xdr:rowOff>154473</xdr:rowOff>
    </xdr:to>
    <xdr:sp macro="" textlink="">
      <xdr:nvSpPr>
        <xdr:cNvPr id="701" name="楕円 700"/>
        <xdr:cNvSpPr/>
      </xdr:nvSpPr>
      <xdr:spPr>
        <a:xfrm>
          <a:off x="12763500" y="168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145600</xdr:rowOff>
    </xdr:from>
    <xdr:ext cx="469744" cy="259045"/>
    <xdr:sp macro="" textlink="">
      <xdr:nvSpPr>
        <xdr:cNvPr id="702" name="テキスト ボックス 701"/>
        <xdr:cNvSpPr txBox="1"/>
      </xdr:nvSpPr>
      <xdr:spPr>
        <a:xfrm>
          <a:off x="12579428" y="1694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163017</xdr:rowOff>
    </xdr:from>
    <xdr:to>
      <xdr:col>116</xdr:col>
      <xdr:colOff>63500</xdr:colOff>
      <xdr:row>38</xdr:row>
      <xdr:rowOff>25400</xdr:rowOff>
    </xdr:to>
    <xdr:cxnSp macro="">
      <xdr:nvCxnSpPr>
        <xdr:cNvPr id="727" name="直線コネクタ 726"/>
        <xdr:cNvCxnSpPr/>
      </xdr:nvCxnSpPr>
      <xdr:spPr>
        <a:xfrm>
          <a:off x="21323300" y="650666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163017</xdr:rowOff>
    </xdr:from>
    <xdr:to>
      <xdr:col>111</xdr:col>
      <xdr:colOff>177800</xdr:colOff>
      <xdr:row>38</xdr:row>
      <xdr:rowOff>25400</xdr:rowOff>
    </xdr:to>
    <xdr:cxnSp macro="">
      <xdr:nvCxnSpPr>
        <xdr:cNvPr id="730" name="直線コネクタ 729"/>
        <xdr:cNvCxnSpPr/>
      </xdr:nvCxnSpPr>
      <xdr:spPr>
        <a:xfrm flipV="1">
          <a:off x="20434300" y="650666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16770</xdr:rowOff>
    </xdr:from>
    <xdr:to>
      <xdr:col>107</xdr:col>
      <xdr:colOff>50800</xdr:colOff>
      <xdr:row>38</xdr:row>
      <xdr:rowOff>25400</xdr:rowOff>
    </xdr:to>
    <xdr:cxnSp macro="">
      <xdr:nvCxnSpPr>
        <xdr:cNvPr id="733" name="直線コネクタ 732"/>
        <xdr:cNvCxnSpPr/>
      </xdr:nvCxnSpPr>
      <xdr:spPr>
        <a:xfrm>
          <a:off x="19545300" y="6531870"/>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156331</xdr:rowOff>
    </xdr:from>
    <xdr:to>
      <xdr:col>102</xdr:col>
      <xdr:colOff>114300</xdr:colOff>
      <xdr:row>38</xdr:row>
      <xdr:rowOff>16770</xdr:rowOff>
    </xdr:to>
    <xdr:cxnSp macro="">
      <xdr:nvCxnSpPr>
        <xdr:cNvPr id="736" name="直線コネクタ 735"/>
        <xdr:cNvCxnSpPr/>
      </xdr:nvCxnSpPr>
      <xdr:spPr>
        <a:xfrm>
          <a:off x="18656300" y="6499981"/>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112217</xdr:rowOff>
    </xdr:from>
    <xdr:to>
      <xdr:col>112</xdr:col>
      <xdr:colOff>38100</xdr:colOff>
      <xdr:row>38</xdr:row>
      <xdr:rowOff>42367</xdr:rowOff>
    </xdr:to>
    <xdr:sp macro="" textlink="">
      <xdr:nvSpPr>
        <xdr:cNvPr id="748" name="楕円 747"/>
        <xdr:cNvSpPr/>
      </xdr:nvSpPr>
      <xdr:spPr>
        <a:xfrm>
          <a:off x="21272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33494</xdr:rowOff>
    </xdr:from>
    <xdr:ext cx="378565" cy="259045"/>
    <xdr:sp macro="" textlink="">
      <xdr:nvSpPr>
        <xdr:cNvPr id="749" name="テキスト ボックス 748"/>
        <xdr:cNvSpPr txBox="1"/>
      </xdr:nvSpPr>
      <xdr:spPr>
        <a:xfrm>
          <a:off x="2113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137420</xdr:rowOff>
    </xdr:from>
    <xdr:to>
      <xdr:col>102</xdr:col>
      <xdr:colOff>165100</xdr:colOff>
      <xdr:row>38</xdr:row>
      <xdr:rowOff>67570</xdr:rowOff>
    </xdr:to>
    <xdr:sp macro="" textlink="">
      <xdr:nvSpPr>
        <xdr:cNvPr id="752" name="楕円 751"/>
        <xdr:cNvSpPr/>
      </xdr:nvSpPr>
      <xdr:spPr>
        <a:xfrm>
          <a:off x="19494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58697</xdr:rowOff>
    </xdr:from>
    <xdr:ext cx="378565" cy="259045"/>
    <xdr:sp macro="" textlink="">
      <xdr:nvSpPr>
        <xdr:cNvPr id="753" name="テキスト ボックス 752"/>
        <xdr:cNvSpPr txBox="1"/>
      </xdr:nvSpPr>
      <xdr:spPr>
        <a:xfrm>
          <a:off x="19356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105531</xdr:rowOff>
    </xdr:from>
    <xdr:to>
      <xdr:col>98</xdr:col>
      <xdr:colOff>38100</xdr:colOff>
      <xdr:row>38</xdr:row>
      <xdr:rowOff>35681</xdr:rowOff>
    </xdr:to>
    <xdr:sp macro="" textlink="">
      <xdr:nvSpPr>
        <xdr:cNvPr id="754" name="楕円 753"/>
        <xdr:cNvSpPr/>
      </xdr:nvSpPr>
      <xdr:spPr>
        <a:xfrm>
          <a:off x="18605500" y="64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26808</xdr:rowOff>
    </xdr:from>
    <xdr:ext cx="378565" cy="259045"/>
    <xdr:sp macro="" textlink="">
      <xdr:nvSpPr>
        <xdr:cNvPr id="755" name="テキスト ボックス 754"/>
        <xdr:cNvSpPr txBox="1"/>
      </xdr:nvSpPr>
      <xdr:spPr>
        <a:xfrm>
          <a:off x="18467017" y="654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165703</xdr:rowOff>
    </xdr:from>
    <xdr:to>
      <xdr:col>116</xdr:col>
      <xdr:colOff>63500</xdr:colOff>
      <xdr:row>58</xdr:row>
      <xdr:rowOff>3093</xdr:rowOff>
    </xdr:to>
    <xdr:cxnSp macro="">
      <xdr:nvCxnSpPr>
        <xdr:cNvPr id="784" name="直線コネクタ 783"/>
        <xdr:cNvCxnSpPr/>
      </xdr:nvCxnSpPr>
      <xdr:spPr>
        <a:xfrm>
          <a:off x="21323300" y="9938353"/>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164332</xdr:rowOff>
    </xdr:from>
    <xdr:to>
      <xdr:col>111</xdr:col>
      <xdr:colOff>177800</xdr:colOff>
      <xdr:row>57</xdr:row>
      <xdr:rowOff>165703</xdr:rowOff>
    </xdr:to>
    <xdr:cxnSp macro="">
      <xdr:nvCxnSpPr>
        <xdr:cNvPr id="787" name="直線コネクタ 786"/>
        <xdr:cNvCxnSpPr/>
      </xdr:nvCxnSpPr>
      <xdr:spPr>
        <a:xfrm>
          <a:off x="20434300" y="993698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164332</xdr:rowOff>
    </xdr:from>
    <xdr:to>
      <xdr:col>107</xdr:col>
      <xdr:colOff>50800</xdr:colOff>
      <xdr:row>57</xdr:row>
      <xdr:rowOff>166542</xdr:rowOff>
    </xdr:to>
    <xdr:cxnSp macro="">
      <xdr:nvCxnSpPr>
        <xdr:cNvPr id="790" name="直線コネクタ 789"/>
        <xdr:cNvCxnSpPr/>
      </xdr:nvCxnSpPr>
      <xdr:spPr>
        <a:xfrm flipV="1">
          <a:off x="19545300" y="993698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166427</xdr:rowOff>
    </xdr:from>
    <xdr:to>
      <xdr:col>102</xdr:col>
      <xdr:colOff>114300</xdr:colOff>
      <xdr:row>57</xdr:row>
      <xdr:rowOff>166542</xdr:rowOff>
    </xdr:to>
    <xdr:cxnSp macro="">
      <xdr:nvCxnSpPr>
        <xdr:cNvPr id="793" name="直線コネクタ 792"/>
        <xdr:cNvCxnSpPr/>
      </xdr:nvCxnSpPr>
      <xdr:spPr>
        <a:xfrm>
          <a:off x="18656300" y="993907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123743</xdr:rowOff>
    </xdr:from>
    <xdr:to>
      <xdr:col>116</xdr:col>
      <xdr:colOff>114300</xdr:colOff>
      <xdr:row>58</xdr:row>
      <xdr:rowOff>53893</xdr:rowOff>
    </xdr:to>
    <xdr:sp macro="" textlink="">
      <xdr:nvSpPr>
        <xdr:cNvPr id="803" name="楕円 802"/>
        <xdr:cNvSpPr/>
      </xdr:nvSpPr>
      <xdr:spPr>
        <a:xfrm>
          <a:off x="22110700" y="98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146620</xdr:rowOff>
    </xdr:from>
    <xdr:ext cx="534377" cy="259045"/>
    <xdr:sp macro="" textlink="">
      <xdr:nvSpPr>
        <xdr:cNvPr id="804" name="貸付金該当値テキスト"/>
        <xdr:cNvSpPr txBox="1"/>
      </xdr:nvSpPr>
      <xdr:spPr>
        <a:xfrm>
          <a:off x="22212300" y="97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114903</xdr:rowOff>
    </xdr:from>
    <xdr:to>
      <xdr:col>112</xdr:col>
      <xdr:colOff>38100</xdr:colOff>
      <xdr:row>58</xdr:row>
      <xdr:rowOff>45053</xdr:rowOff>
    </xdr:to>
    <xdr:sp macro="" textlink="">
      <xdr:nvSpPr>
        <xdr:cNvPr id="805" name="楕円 804"/>
        <xdr:cNvSpPr/>
      </xdr:nvSpPr>
      <xdr:spPr>
        <a:xfrm>
          <a:off x="21272500" y="98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61580</xdr:rowOff>
    </xdr:from>
    <xdr:ext cx="534377" cy="259045"/>
    <xdr:sp macro="" textlink="">
      <xdr:nvSpPr>
        <xdr:cNvPr id="806" name="テキスト ボックス 805"/>
        <xdr:cNvSpPr txBox="1"/>
      </xdr:nvSpPr>
      <xdr:spPr>
        <a:xfrm>
          <a:off x="21056111" y="966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113532</xdr:rowOff>
    </xdr:from>
    <xdr:to>
      <xdr:col>107</xdr:col>
      <xdr:colOff>101600</xdr:colOff>
      <xdr:row>58</xdr:row>
      <xdr:rowOff>43682</xdr:rowOff>
    </xdr:to>
    <xdr:sp macro="" textlink="">
      <xdr:nvSpPr>
        <xdr:cNvPr id="807" name="楕円 806"/>
        <xdr:cNvSpPr/>
      </xdr:nvSpPr>
      <xdr:spPr>
        <a:xfrm>
          <a:off x="20383500" y="98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60209</xdr:rowOff>
    </xdr:from>
    <xdr:ext cx="534377" cy="259045"/>
    <xdr:sp macro="" textlink="">
      <xdr:nvSpPr>
        <xdr:cNvPr id="808" name="テキスト ボックス 807"/>
        <xdr:cNvSpPr txBox="1"/>
      </xdr:nvSpPr>
      <xdr:spPr>
        <a:xfrm>
          <a:off x="20167111" y="96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115742</xdr:rowOff>
    </xdr:from>
    <xdr:to>
      <xdr:col>102</xdr:col>
      <xdr:colOff>165100</xdr:colOff>
      <xdr:row>58</xdr:row>
      <xdr:rowOff>45892</xdr:rowOff>
    </xdr:to>
    <xdr:sp macro="" textlink="">
      <xdr:nvSpPr>
        <xdr:cNvPr id="809" name="楕円 808"/>
        <xdr:cNvSpPr/>
      </xdr:nvSpPr>
      <xdr:spPr>
        <a:xfrm>
          <a:off x="194945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62419</xdr:rowOff>
    </xdr:from>
    <xdr:ext cx="534377" cy="259045"/>
    <xdr:sp macro="" textlink="">
      <xdr:nvSpPr>
        <xdr:cNvPr id="810" name="テキスト ボックス 809"/>
        <xdr:cNvSpPr txBox="1"/>
      </xdr:nvSpPr>
      <xdr:spPr>
        <a:xfrm>
          <a:off x="19278111" y="96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115627</xdr:rowOff>
    </xdr:from>
    <xdr:to>
      <xdr:col>98</xdr:col>
      <xdr:colOff>38100</xdr:colOff>
      <xdr:row>58</xdr:row>
      <xdr:rowOff>45777</xdr:rowOff>
    </xdr:to>
    <xdr:sp macro="" textlink="">
      <xdr:nvSpPr>
        <xdr:cNvPr id="811" name="楕円 810"/>
        <xdr:cNvSpPr/>
      </xdr:nvSpPr>
      <xdr:spPr>
        <a:xfrm>
          <a:off x="18605500" y="98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62304</xdr:rowOff>
    </xdr:from>
    <xdr:ext cx="534377" cy="259045"/>
    <xdr:sp macro="" textlink="">
      <xdr:nvSpPr>
        <xdr:cNvPr id="812" name="テキスト ボックス 811"/>
        <xdr:cNvSpPr txBox="1"/>
      </xdr:nvSpPr>
      <xdr:spPr>
        <a:xfrm>
          <a:off x="18389111" y="96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76116</xdr:rowOff>
    </xdr:from>
    <xdr:to>
      <xdr:col>116</xdr:col>
      <xdr:colOff>63500</xdr:colOff>
      <xdr:row>76</xdr:row>
      <xdr:rowOff>76846</xdr:rowOff>
    </xdr:to>
    <xdr:cxnSp macro="">
      <xdr:nvCxnSpPr>
        <xdr:cNvPr id="843" name="直線コネクタ 842"/>
        <xdr:cNvCxnSpPr/>
      </xdr:nvCxnSpPr>
      <xdr:spPr>
        <a:xfrm>
          <a:off x="21323300" y="13106316"/>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74484</xdr:rowOff>
    </xdr:from>
    <xdr:to>
      <xdr:col>111</xdr:col>
      <xdr:colOff>177800</xdr:colOff>
      <xdr:row>76</xdr:row>
      <xdr:rowOff>76116</xdr:rowOff>
    </xdr:to>
    <xdr:cxnSp macro="">
      <xdr:nvCxnSpPr>
        <xdr:cNvPr id="846" name="直線コネクタ 845"/>
        <xdr:cNvCxnSpPr/>
      </xdr:nvCxnSpPr>
      <xdr:spPr>
        <a:xfrm>
          <a:off x="20434300" y="1310468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74484</xdr:rowOff>
    </xdr:from>
    <xdr:to>
      <xdr:col>107</xdr:col>
      <xdr:colOff>50800</xdr:colOff>
      <xdr:row>76</xdr:row>
      <xdr:rowOff>109111</xdr:rowOff>
    </xdr:to>
    <xdr:cxnSp macro="">
      <xdr:nvCxnSpPr>
        <xdr:cNvPr id="849" name="直線コネクタ 848"/>
        <xdr:cNvCxnSpPr/>
      </xdr:nvCxnSpPr>
      <xdr:spPr>
        <a:xfrm flipV="1">
          <a:off x="19545300" y="13104684"/>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109111</xdr:rowOff>
    </xdr:from>
    <xdr:to>
      <xdr:col>102</xdr:col>
      <xdr:colOff>114300</xdr:colOff>
      <xdr:row>76</xdr:row>
      <xdr:rowOff>125016</xdr:rowOff>
    </xdr:to>
    <xdr:cxnSp macro="">
      <xdr:nvCxnSpPr>
        <xdr:cNvPr id="852" name="直線コネクタ 851"/>
        <xdr:cNvCxnSpPr/>
      </xdr:nvCxnSpPr>
      <xdr:spPr>
        <a:xfrm flipV="1">
          <a:off x="18656300" y="13139311"/>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26046</xdr:rowOff>
    </xdr:from>
    <xdr:to>
      <xdr:col>116</xdr:col>
      <xdr:colOff>114300</xdr:colOff>
      <xdr:row>76</xdr:row>
      <xdr:rowOff>127646</xdr:rowOff>
    </xdr:to>
    <xdr:sp macro="" textlink="">
      <xdr:nvSpPr>
        <xdr:cNvPr id="862" name="楕円 861"/>
        <xdr:cNvSpPr/>
      </xdr:nvSpPr>
      <xdr:spPr>
        <a:xfrm>
          <a:off x="22110700" y="130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48923</xdr:rowOff>
    </xdr:from>
    <xdr:ext cx="534377" cy="259045"/>
    <xdr:sp macro="" textlink="">
      <xdr:nvSpPr>
        <xdr:cNvPr id="863" name="繰出金該当値テキスト"/>
        <xdr:cNvSpPr txBox="1"/>
      </xdr:nvSpPr>
      <xdr:spPr>
        <a:xfrm>
          <a:off x="22212300" y="129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25316</xdr:rowOff>
    </xdr:from>
    <xdr:to>
      <xdr:col>112</xdr:col>
      <xdr:colOff>38100</xdr:colOff>
      <xdr:row>76</xdr:row>
      <xdr:rowOff>126916</xdr:rowOff>
    </xdr:to>
    <xdr:sp macro="" textlink="">
      <xdr:nvSpPr>
        <xdr:cNvPr id="864" name="楕円 863"/>
        <xdr:cNvSpPr/>
      </xdr:nvSpPr>
      <xdr:spPr>
        <a:xfrm>
          <a:off x="21272500" y="130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143443</xdr:rowOff>
    </xdr:from>
    <xdr:ext cx="534377" cy="259045"/>
    <xdr:sp macro="" textlink="">
      <xdr:nvSpPr>
        <xdr:cNvPr id="865" name="テキスト ボックス 864"/>
        <xdr:cNvSpPr txBox="1"/>
      </xdr:nvSpPr>
      <xdr:spPr>
        <a:xfrm>
          <a:off x="21056111" y="128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23684</xdr:rowOff>
    </xdr:from>
    <xdr:to>
      <xdr:col>107</xdr:col>
      <xdr:colOff>101600</xdr:colOff>
      <xdr:row>76</xdr:row>
      <xdr:rowOff>125284</xdr:rowOff>
    </xdr:to>
    <xdr:sp macro="" textlink="">
      <xdr:nvSpPr>
        <xdr:cNvPr id="866" name="楕円 865"/>
        <xdr:cNvSpPr/>
      </xdr:nvSpPr>
      <xdr:spPr>
        <a:xfrm>
          <a:off x="20383500" y="130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141811</xdr:rowOff>
    </xdr:from>
    <xdr:ext cx="534377" cy="259045"/>
    <xdr:sp macro="" textlink="">
      <xdr:nvSpPr>
        <xdr:cNvPr id="867" name="テキスト ボックス 866"/>
        <xdr:cNvSpPr txBox="1"/>
      </xdr:nvSpPr>
      <xdr:spPr>
        <a:xfrm>
          <a:off x="20167111" y="128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58311</xdr:rowOff>
    </xdr:from>
    <xdr:to>
      <xdr:col>102</xdr:col>
      <xdr:colOff>165100</xdr:colOff>
      <xdr:row>76</xdr:row>
      <xdr:rowOff>159911</xdr:rowOff>
    </xdr:to>
    <xdr:sp macro="" textlink="">
      <xdr:nvSpPr>
        <xdr:cNvPr id="868" name="楕円 867"/>
        <xdr:cNvSpPr/>
      </xdr:nvSpPr>
      <xdr:spPr>
        <a:xfrm>
          <a:off x="19494500" y="130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4988</xdr:rowOff>
    </xdr:from>
    <xdr:ext cx="534377" cy="259045"/>
    <xdr:sp macro="" textlink="">
      <xdr:nvSpPr>
        <xdr:cNvPr id="869" name="テキスト ボックス 868"/>
        <xdr:cNvSpPr txBox="1"/>
      </xdr:nvSpPr>
      <xdr:spPr>
        <a:xfrm>
          <a:off x="19278111" y="128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74216</xdr:rowOff>
    </xdr:from>
    <xdr:to>
      <xdr:col>98</xdr:col>
      <xdr:colOff>38100</xdr:colOff>
      <xdr:row>77</xdr:row>
      <xdr:rowOff>4366</xdr:rowOff>
    </xdr:to>
    <xdr:sp macro="" textlink="">
      <xdr:nvSpPr>
        <xdr:cNvPr id="870" name="楕円 869"/>
        <xdr:cNvSpPr/>
      </xdr:nvSpPr>
      <xdr:spPr>
        <a:xfrm>
          <a:off x="18605500" y="131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20892</xdr:rowOff>
    </xdr:from>
    <xdr:ext cx="534377" cy="259045"/>
    <xdr:sp macro="" textlink="">
      <xdr:nvSpPr>
        <xdr:cNvPr id="871" name="テキスト ボックス 870"/>
        <xdr:cNvSpPr txBox="1"/>
      </xdr:nvSpPr>
      <xdr:spPr>
        <a:xfrm>
          <a:off x="18389111" y="128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主な構成項目である人件費は、住民一人あたり７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４，５８２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べて高い水準にあり、合併を経て島しょ部や山間部を抱える地理条件、ごみ処理や消防など市単独実施事業が多いことなどが主な要因である。定員適正化計画に沿った職員数の管理など、行財政改革に努める必要がある。公債費は、住民一人あたり５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類似団体と比べて高い水準で高止まりしており、今後も新市建設計画による事業が予定されているため、交付税算入率の高い起債や事業の取捨選択により、改善への取組を進める必要がある。繰出金は住民一人あたり４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高齢化率が高く、介護保険事業や国民健康保険事業などへの繰出が高止まりしていることが類似団体と比べて高い水準にある要因である。医療費の抑制や介護予防等の取組をさらに進めていく必要がある。扶助費は住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円で、前年度から５円の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となった。臨時福祉給付金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の減があったものの、私立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認定こども園運営費負担金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や障害児支援事業費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69487</xdr:rowOff>
    </xdr:from>
    <xdr:to>
      <xdr:col>24</xdr:col>
      <xdr:colOff>63500</xdr:colOff>
      <xdr:row>33</xdr:row>
      <xdr:rowOff>71664</xdr:rowOff>
    </xdr:to>
    <xdr:cxnSp macro="">
      <xdr:nvCxnSpPr>
        <xdr:cNvPr id="63" name="直線コネクタ 62"/>
        <xdr:cNvCxnSpPr/>
      </xdr:nvCxnSpPr>
      <xdr:spPr>
        <a:xfrm>
          <a:off x="3797300" y="572733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91258</xdr:rowOff>
    </xdr:from>
    <xdr:to>
      <xdr:col>19</xdr:col>
      <xdr:colOff>177800</xdr:colOff>
      <xdr:row>33</xdr:row>
      <xdr:rowOff>69487</xdr:rowOff>
    </xdr:to>
    <xdr:cxnSp macro="">
      <xdr:nvCxnSpPr>
        <xdr:cNvPr id="66" name="直線コネクタ 65"/>
        <xdr:cNvCxnSpPr/>
      </xdr:nvCxnSpPr>
      <xdr:spPr>
        <a:xfrm>
          <a:off x="2908300" y="5406208"/>
          <a:ext cx="889000" cy="3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57513</xdr:rowOff>
    </xdr:from>
    <xdr:to>
      <xdr:col>15</xdr:col>
      <xdr:colOff>50800</xdr:colOff>
      <xdr:row>31</xdr:row>
      <xdr:rowOff>91258</xdr:rowOff>
    </xdr:to>
    <xdr:cxnSp macro="">
      <xdr:nvCxnSpPr>
        <xdr:cNvPr id="69" name="直線コネクタ 68"/>
        <xdr:cNvCxnSpPr/>
      </xdr:nvCxnSpPr>
      <xdr:spPr>
        <a:xfrm>
          <a:off x="2019300" y="5372463"/>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57513</xdr:rowOff>
    </xdr:from>
    <xdr:to>
      <xdr:col>10</xdr:col>
      <xdr:colOff>114300</xdr:colOff>
      <xdr:row>31</xdr:row>
      <xdr:rowOff>110853</xdr:rowOff>
    </xdr:to>
    <xdr:cxnSp macro="">
      <xdr:nvCxnSpPr>
        <xdr:cNvPr id="72" name="直線コネクタ 71"/>
        <xdr:cNvCxnSpPr/>
      </xdr:nvCxnSpPr>
      <xdr:spPr>
        <a:xfrm flipV="1">
          <a:off x="1130300" y="537246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26505</xdr:rowOff>
    </xdr:from>
    <xdr:ext cx="469744" cy="259045"/>
    <xdr:sp macro="" textlink="">
      <xdr:nvSpPr>
        <xdr:cNvPr id="74" name="テキスト ボックス 73"/>
        <xdr:cNvSpPr txBox="1"/>
      </xdr:nvSpPr>
      <xdr:spPr>
        <a:xfrm>
          <a:off x="1784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20864</xdr:rowOff>
    </xdr:from>
    <xdr:to>
      <xdr:col>24</xdr:col>
      <xdr:colOff>114300</xdr:colOff>
      <xdr:row>33</xdr:row>
      <xdr:rowOff>122464</xdr:rowOff>
    </xdr:to>
    <xdr:sp macro="" textlink="">
      <xdr:nvSpPr>
        <xdr:cNvPr id="82" name="楕円 81"/>
        <xdr:cNvSpPr/>
      </xdr:nvSpPr>
      <xdr:spPr>
        <a:xfrm>
          <a:off x="45847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43741</xdr:rowOff>
    </xdr:from>
    <xdr:ext cx="469744" cy="259045"/>
    <xdr:sp macro="" textlink="">
      <xdr:nvSpPr>
        <xdr:cNvPr id="83" name="議会費該当値テキスト"/>
        <xdr:cNvSpPr txBox="1"/>
      </xdr:nvSpPr>
      <xdr:spPr>
        <a:xfrm>
          <a:off x="46863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18687</xdr:rowOff>
    </xdr:from>
    <xdr:to>
      <xdr:col>20</xdr:col>
      <xdr:colOff>38100</xdr:colOff>
      <xdr:row>33</xdr:row>
      <xdr:rowOff>120287</xdr:rowOff>
    </xdr:to>
    <xdr:sp macro="" textlink="">
      <xdr:nvSpPr>
        <xdr:cNvPr id="84" name="楕円 83"/>
        <xdr:cNvSpPr/>
      </xdr:nvSpPr>
      <xdr:spPr>
        <a:xfrm>
          <a:off x="3746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136814</xdr:rowOff>
    </xdr:from>
    <xdr:ext cx="469744" cy="259045"/>
    <xdr:sp macro="" textlink="">
      <xdr:nvSpPr>
        <xdr:cNvPr id="85" name="テキスト ボックス 84"/>
        <xdr:cNvSpPr txBox="1"/>
      </xdr:nvSpPr>
      <xdr:spPr>
        <a:xfrm>
          <a:off x="3562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40458</xdr:rowOff>
    </xdr:from>
    <xdr:to>
      <xdr:col>15</xdr:col>
      <xdr:colOff>101600</xdr:colOff>
      <xdr:row>31</xdr:row>
      <xdr:rowOff>142058</xdr:rowOff>
    </xdr:to>
    <xdr:sp macro="" textlink="">
      <xdr:nvSpPr>
        <xdr:cNvPr id="86" name="楕円 85"/>
        <xdr:cNvSpPr/>
      </xdr:nvSpPr>
      <xdr:spPr>
        <a:xfrm>
          <a:off x="2857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158585</xdr:rowOff>
    </xdr:from>
    <xdr:ext cx="469744" cy="259045"/>
    <xdr:sp macro="" textlink="">
      <xdr:nvSpPr>
        <xdr:cNvPr id="87" name="テキスト ボックス 86"/>
        <xdr:cNvSpPr txBox="1"/>
      </xdr:nvSpPr>
      <xdr:spPr>
        <a:xfrm>
          <a:off x="2673428"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6713</xdr:rowOff>
    </xdr:from>
    <xdr:to>
      <xdr:col>10</xdr:col>
      <xdr:colOff>165100</xdr:colOff>
      <xdr:row>31</xdr:row>
      <xdr:rowOff>108313</xdr:rowOff>
    </xdr:to>
    <xdr:sp macro="" textlink="">
      <xdr:nvSpPr>
        <xdr:cNvPr id="88" name="楕円 87"/>
        <xdr:cNvSpPr/>
      </xdr:nvSpPr>
      <xdr:spPr>
        <a:xfrm>
          <a:off x="1968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124840</xdr:rowOff>
    </xdr:from>
    <xdr:ext cx="469744" cy="259045"/>
    <xdr:sp macro="" textlink="">
      <xdr:nvSpPr>
        <xdr:cNvPr id="89" name="テキスト ボックス 88"/>
        <xdr:cNvSpPr txBox="1"/>
      </xdr:nvSpPr>
      <xdr:spPr>
        <a:xfrm>
          <a:off x="1784428" y="50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60053</xdr:rowOff>
    </xdr:from>
    <xdr:to>
      <xdr:col>6</xdr:col>
      <xdr:colOff>38100</xdr:colOff>
      <xdr:row>31</xdr:row>
      <xdr:rowOff>161653</xdr:rowOff>
    </xdr:to>
    <xdr:sp macro="" textlink="">
      <xdr:nvSpPr>
        <xdr:cNvPr id="90" name="楕円 89"/>
        <xdr:cNvSpPr/>
      </xdr:nvSpPr>
      <xdr:spPr>
        <a:xfrm>
          <a:off x="1079500" y="53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6730</xdr:rowOff>
    </xdr:from>
    <xdr:ext cx="469744" cy="259045"/>
    <xdr:sp macro="" textlink="">
      <xdr:nvSpPr>
        <xdr:cNvPr id="91" name="テキスト ボックス 90"/>
        <xdr:cNvSpPr txBox="1"/>
      </xdr:nvSpPr>
      <xdr:spPr>
        <a:xfrm>
          <a:off x="895428" y="51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140678</xdr:rowOff>
    </xdr:from>
    <xdr:to>
      <xdr:col>24</xdr:col>
      <xdr:colOff>63500</xdr:colOff>
      <xdr:row>57</xdr:row>
      <xdr:rowOff>111596</xdr:rowOff>
    </xdr:to>
    <xdr:cxnSp macro="">
      <xdr:nvCxnSpPr>
        <xdr:cNvPr id="118" name="直線コネクタ 117"/>
        <xdr:cNvCxnSpPr/>
      </xdr:nvCxnSpPr>
      <xdr:spPr>
        <a:xfrm flipV="1">
          <a:off x="3797300" y="9741878"/>
          <a:ext cx="838200" cy="1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80387</xdr:rowOff>
    </xdr:from>
    <xdr:to>
      <xdr:col>19</xdr:col>
      <xdr:colOff>177800</xdr:colOff>
      <xdr:row>57</xdr:row>
      <xdr:rowOff>111596</xdr:rowOff>
    </xdr:to>
    <xdr:cxnSp macro="">
      <xdr:nvCxnSpPr>
        <xdr:cNvPr id="121" name="直線コネクタ 120"/>
        <xdr:cNvCxnSpPr/>
      </xdr:nvCxnSpPr>
      <xdr:spPr>
        <a:xfrm>
          <a:off x="2908300" y="9853037"/>
          <a:ext cx="8890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80387</xdr:rowOff>
    </xdr:from>
    <xdr:to>
      <xdr:col>15</xdr:col>
      <xdr:colOff>50800</xdr:colOff>
      <xdr:row>57</xdr:row>
      <xdr:rowOff>100024</xdr:rowOff>
    </xdr:to>
    <xdr:cxnSp macro="">
      <xdr:nvCxnSpPr>
        <xdr:cNvPr id="124" name="直線コネクタ 123"/>
        <xdr:cNvCxnSpPr/>
      </xdr:nvCxnSpPr>
      <xdr:spPr>
        <a:xfrm flipV="1">
          <a:off x="2019300" y="9853037"/>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55749</xdr:rowOff>
    </xdr:from>
    <xdr:to>
      <xdr:col>10</xdr:col>
      <xdr:colOff>114300</xdr:colOff>
      <xdr:row>57</xdr:row>
      <xdr:rowOff>100024</xdr:rowOff>
    </xdr:to>
    <xdr:cxnSp macro="">
      <xdr:nvCxnSpPr>
        <xdr:cNvPr id="127" name="直線コネクタ 126"/>
        <xdr:cNvCxnSpPr/>
      </xdr:nvCxnSpPr>
      <xdr:spPr>
        <a:xfrm>
          <a:off x="1130300" y="9828399"/>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89878</xdr:rowOff>
    </xdr:from>
    <xdr:to>
      <xdr:col>24</xdr:col>
      <xdr:colOff>114300</xdr:colOff>
      <xdr:row>57</xdr:row>
      <xdr:rowOff>20028</xdr:rowOff>
    </xdr:to>
    <xdr:sp macro="" textlink="">
      <xdr:nvSpPr>
        <xdr:cNvPr id="137" name="楕円 136"/>
        <xdr:cNvSpPr/>
      </xdr:nvSpPr>
      <xdr:spPr>
        <a:xfrm>
          <a:off x="4584700" y="96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112755</xdr:rowOff>
    </xdr:from>
    <xdr:ext cx="534377" cy="259045"/>
    <xdr:sp macro="" textlink="">
      <xdr:nvSpPr>
        <xdr:cNvPr id="138" name="総務費該当値テキスト"/>
        <xdr:cNvSpPr txBox="1"/>
      </xdr:nvSpPr>
      <xdr:spPr>
        <a:xfrm>
          <a:off x="4686300" y="95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60796</xdr:rowOff>
    </xdr:from>
    <xdr:to>
      <xdr:col>20</xdr:col>
      <xdr:colOff>38100</xdr:colOff>
      <xdr:row>57</xdr:row>
      <xdr:rowOff>162396</xdr:rowOff>
    </xdr:to>
    <xdr:sp macro="" textlink="">
      <xdr:nvSpPr>
        <xdr:cNvPr id="139" name="楕円 138"/>
        <xdr:cNvSpPr/>
      </xdr:nvSpPr>
      <xdr:spPr>
        <a:xfrm>
          <a:off x="3746500" y="983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153523</xdr:rowOff>
    </xdr:from>
    <xdr:ext cx="534377" cy="259045"/>
    <xdr:sp macro="" textlink="">
      <xdr:nvSpPr>
        <xdr:cNvPr id="140" name="テキスト ボックス 139"/>
        <xdr:cNvSpPr txBox="1"/>
      </xdr:nvSpPr>
      <xdr:spPr>
        <a:xfrm>
          <a:off x="3530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29587</xdr:rowOff>
    </xdr:from>
    <xdr:to>
      <xdr:col>15</xdr:col>
      <xdr:colOff>101600</xdr:colOff>
      <xdr:row>57</xdr:row>
      <xdr:rowOff>131187</xdr:rowOff>
    </xdr:to>
    <xdr:sp macro="" textlink="">
      <xdr:nvSpPr>
        <xdr:cNvPr id="141" name="楕円 140"/>
        <xdr:cNvSpPr/>
      </xdr:nvSpPr>
      <xdr:spPr>
        <a:xfrm>
          <a:off x="2857500" y="98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147714</xdr:rowOff>
    </xdr:from>
    <xdr:ext cx="534377" cy="259045"/>
    <xdr:sp macro="" textlink="">
      <xdr:nvSpPr>
        <xdr:cNvPr id="142" name="テキスト ボックス 141"/>
        <xdr:cNvSpPr txBox="1"/>
      </xdr:nvSpPr>
      <xdr:spPr>
        <a:xfrm>
          <a:off x="2641111" y="95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49224</xdr:rowOff>
    </xdr:from>
    <xdr:to>
      <xdr:col>10</xdr:col>
      <xdr:colOff>165100</xdr:colOff>
      <xdr:row>57</xdr:row>
      <xdr:rowOff>150824</xdr:rowOff>
    </xdr:to>
    <xdr:sp macro="" textlink="">
      <xdr:nvSpPr>
        <xdr:cNvPr id="143" name="楕円 142"/>
        <xdr:cNvSpPr/>
      </xdr:nvSpPr>
      <xdr:spPr>
        <a:xfrm>
          <a:off x="1968500" y="9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167351</xdr:rowOff>
    </xdr:from>
    <xdr:ext cx="534377" cy="259045"/>
    <xdr:sp macro="" textlink="">
      <xdr:nvSpPr>
        <xdr:cNvPr id="144" name="テキスト ボックス 143"/>
        <xdr:cNvSpPr txBox="1"/>
      </xdr:nvSpPr>
      <xdr:spPr>
        <a:xfrm>
          <a:off x="1752111" y="95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4949</xdr:rowOff>
    </xdr:from>
    <xdr:to>
      <xdr:col>6</xdr:col>
      <xdr:colOff>38100</xdr:colOff>
      <xdr:row>57</xdr:row>
      <xdr:rowOff>106549</xdr:rowOff>
    </xdr:to>
    <xdr:sp macro="" textlink="">
      <xdr:nvSpPr>
        <xdr:cNvPr id="145" name="楕円 144"/>
        <xdr:cNvSpPr/>
      </xdr:nvSpPr>
      <xdr:spPr>
        <a:xfrm>
          <a:off x="1079500" y="9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123076</xdr:rowOff>
    </xdr:from>
    <xdr:ext cx="534377" cy="259045"/>
    <xdr:sp macro="" textlink="">
      <xdr:nvSpPr>
        <xdr:cNvPr id="146" name="テキスト ボックス 145"/>
        <xdr:cNvSpPr txBox="1"/>
      </xdr:nvSpPr>
      <xdr:spPr>
        <a:xfrm>
          <a:off x="863111" y="95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129299</xdr:rowOff>
    </xdr:from>
    <xdr:to>
      <xdr:col>24</xdr:col>
      <xdr:colOff>63500</xdr:colOff>
      <xdr:row>72</xdr:row>
      <xdr:rowOff>115735</xdr:rowOff>
    </xdr:to>
    <xdr:cxnSp macro="">
      <xdr:nvCxnSpPr>
        <xdr:cNvPr id="176" name="直線コネクタ 175"/>
        <xdr:cNvCxnSpPr/>
      </xdr:nvCxnSpPr>
      <xdr:spPr>
        <a:xfrm flipV="1">
          <a:off x="3797300" y="12302249"/>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115735</xdr:rowOff>
    </xdr:from>
    <xdr:to>
      <xdr:col>19</xdr:col>
      <xdr:colOff>177800</xdr:colOff>
      <xdr:row>73</xdr:row>
      <xdr:rowOff>78302</xdr:rowOff>
    </xdr:to>
    <xdr:cxnSp macro="">
      <xdr:nvCxnSpPr>
        <xdr:cNvPr id="179" name="直線コネクタ 178"/>
        <xdr:cNvCxnSpPr/>
      </xdr:nvCxnSpPr>
      <xdr:spPr>
        <a:xfrm flipV="1">
          <a:off x="2908300" y="12460135"/>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78302</xdr:rowOff>
    </xdr:from>
    <xdr:to>
      <xdr:col>15</xdr:col>
      <xdr:colOff>50800</xdr:colOff>
      <xdr:row>73</xdr:row>
      <xdr:rowOff>146062</xdr:rowOff>
    </xdr:to>
    <xdr:cxnSp macro="">
      <xdr:nvCxnSpPr>
        <xdr:cNvPr id="182" name="直線コネクタ 181"/>
        <xdr:cNvCxnSpPr/>
      </xdr:nvCxnSpPr>
      <xdr:spPr>
        <a:xfrm flipV="1">
          <a:off x="2019300" y="12594152"/>
          <a:ext cx="889000" cy="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146062</xdr:rowOff>
    </xdr:from>
    <xdr:to>
      <xdr:col>10</xdr:col>
      <xdr:colOff>114300</xdr:colOff>
      <xdr:row>75</xdr:row>
      <xdr:rowOff>8065</xdr:rowOff>
    </xdr:to>
    <xdr:cxnSp macro="">
      <xdr:nvCxnSpPr>
        <xdr:cNvPr id="185" name="直線コネクタ 184"/>
        <xdr:cNvCxnSpPr/>
      </xdr:nvCxnSpPr>
      <xdr:spPr>
        <a:xfrm flipV="1">
          <a:off x="1130300" y="12661912"/>
          <a:ext cx="889000" cy="20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155453</xdr:rowOff>
    </xdr:from>
    <xdr:ext cx="599010" cy="259045"/>
    <xdr:sp macro="" textlink="">
      <xdr:nvSpPr>
        <xdr:cNvPr id="187" name="テキスト ボックス 186"/>
        <xdr:cNvSpPr txBox="1"/>
      </xdr:nvSpPr>
      <xdr:spPr>
        <a:xfrm>
          <a:off x="1719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161777</xdr:rowOff>
    </xdr:from>
    <xdr:ext cx="599010" cy="259045"/>
    <xdr:sp macro="" textlink="">
      <xdr:nvSpPr>
        <xdr:cNvPr id="189" name="テキスト ボックス 188"/>
        <xdr:cNvSpPr txBox="1"/>
      </xdr:nvSpPr>
      <xdr:spPr>
        <a:xfrm>
          <a:off x="830795"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78499</xdr:rowOff>
    </xdr:from>
    <xdr:to>
      <xdr:col>24</xdr:col>
      <xdr:colOff>114300</xdr:colOff>
      <xdr:row>72</xdr:row>
      <xdr:rowOff>8649</xdr:rowOff>
    </xdr:to>
    <xdr:sp macro="" textlink="">
      <xdr:nvSpPr>
        <xdr:cNvPr id="195" name="楕円 194"/>
        <xdr:cNvSpPr/>
      </xdr:nvSpPr>
      <xdr:spPr>
        <a:xfrm>
          <a:off x="4584700" y="122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101376</xdr:rowOff>
    </xdr:from>
    <xdr:ext cx="599010" cy="259045"/>
    <xdr:sp macro="" textlink="">
      <xdr:nvSpPr>
        <xdr:cNvPr id="196" name="民生費該当値テキスト"/>
        <xdr:cNvSpPr txBox="1"/>
      </xdr:nvSpPr>
      <xdr:spPr>
        <a:xfrm>
          <a:off x="4686300" y="1210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64935</xdr:rowOff>
    </xdr:from>
    <xdr:to>
      <xdr:col>20</xdr:col>
      <xdr:colOff>38100</xdr:colOff>
      <xdr:row>72</xdr:row>
      <xdr:rowOff>166535</xdr:rowOff>
    </xdr:to>
    <xdr:sp macro="" textlink="">
      <xdr:nvSpPr>
        <xdr:cNvPr id="197" name="楕円 196"/>
        <xdr:cNvSpPr/>
      </xdr:nvSpPr>
      <xdr:spPr>
        <a:xfrm>
          <a:off x="3746500" y="12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11612</xdr:rowOff>
    </xdr:from>
    <xdr:ext cx="599010" cy="259045"/>
    <xdr:sp macro="" textlink="">
      <xdr:nvSpPr>
        <xdr:cNvPr id="198" name="テキスト ボックス 197"/>
        <xdr:cNvSpPr txBox="1"/>
      </xdr:nvSpPr>
      <xdr:spPr>
        <a:xfrm>
          <a:off x="3497795" y="121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27502</xdr:rowOff>
    </xdr:from>
    <xdr:to>
      <xdr:col>15</xdr:col>
      <xdr:colOff>101600</xdr:colOff>
      <xdr:row>73</xdr:row>
      <xdr:rowOff>129102</xdr:rowOff>
    </xdr:to>
    <xdr:sp macro="" textlink="">
      <xdr:nvSpPr>
        <xdr:cNvPr id="199" name="楕円 198"/>
        <xdr:cNvSpPr/>
      </xdr:nvSpPr>
      <xdr:spPr>
        <a:xfrm>
          <a:off x="2857500" y="125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145629</xdr:rowOff>
    </xdr:from>
    <xdr:ext cx="599010" cy="259045"/>
    <xdr:sp macro="" textlink="">
      <xdr:nvSpPr>
        <xdr:cNvPr id="200" name="テキスト ボックス 199"/>
        <xdr:cNvSpPr txBox="1"/>
      </xdr:nvSpPr>
      <xdr:spPr>
        <a:xfrm>
          <a:off x="2608795" y="1231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95262</xdr:rowOff>
    </xdr:from>
    <xdr:to>
      <xdr:col>10</xdr:col>
      <xdr:colOff>165100</xdr:colOff>
      <xdr:row>74</xdr:row>
      <xdr:rowOff>25412</xdr:rowOff>
    </xdr:to>
    <xdr:sp macro="" textlink="">
      <xdr:nvSpPr>
        <xdr:cNvPr id="201" name="楕円 200"/>
        <xdr:cNvSpPr/>
      </xdr:nvSpPr>
      <xdr:spPr>
        <a:xfrm>
          <a:off x="1968500" y="126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41939</xdr:rowOff>
    </xdr:from>
    <xdr:ext cx="599010" cy="259045"/>
    <xdr:sp macro="" textlink="">
      <xdr:nvSpPr>
        <xdr:cNvPr id="202" name="テキスト ボックス 201"/>
        <xdr:cNvSpPr txBox="1"/>
      </xdr:nvSpPr>
      <xdr:spPr>
        <a:xfrm>
          <a:off x="1719795" y="1238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128715</xdr:rowOff>
    </xdr:from>
    <xdr:to>
      <xdr:col>6</xdr:col>
      <xdr:colOff>38100</xdr:colOff>
      <xdr:row>75</xdr:row>
      <xdr:rowOff>58865</xdr:rowOff>
    </xdr:to>
    <xdr:sp macro="" textlink="">
      <xdr:nvSpPr>
        <xdr:cNvPr id="203" name="楕円 202"/>
        <xdr:cNvSpPr/>
      </xdr:nvSpPr>
      <xdr:spPr>
        <a:xfrm>
          <a:off x="1079500" y="12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75392</xdr:rowOff>
    </xdr:from>
    <xdr:ext cx="599010" cy="259045"/>
    <xdr:sp macro="" textlink="">
      <xdr:nvSpPr>
        <xdr:cNvPr id="204" name="テキスト ボックス 203"/>
        <xdr:cNvSpPr txBox="1"/>
      </xdr:nvSpPr>
      <xdr:spPr>
        <a:xfrm>
          <a:off x="830795" y="125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110362</xdr:rowOff>
    </xdr:from>
    <xdr:to>
      <xdr:col>24</xdr:col>
      <xdr:colOff>63500</xdr:colOff>
      <xdr:row>97</xdr:row>
      <xdr:rowOff>128448</xdr:rowOff>
    </xdr:to>
    <xdr:cxnSp macro="">
      <xdr:nvCxnSpPr>
        <xdr:cNvPr id="234" name="直線コネクタ 233"/>
        <xdr:cNvCxnSpPr/>
      </xdr:nvCxnSpPr>
      <xdr:spPr>
        <a:xfrm flipV="1">
          <a:off x="3797300" y="16569562"/>
          <a:ext cx="838200" cy="1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5"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128448</xdr:rowOff>
    </xdr:from>
    <xdr:to>
      <xdr:col>19</xdr:col>
      <xdr:colOff>177800</xdr:colOff>
      <xdr:row>98</xdr:row>
      <xdr:rowOff>43662</xdr:rowOff>
    </xdr:to>
    <xdr:cxnSp macro="">
      <xdr:nvCxnSpPr>
        <xdr:cNvPr id="237" name="直線コネクタ 236"/>
        <xdr:cNvCxnSpPr/>
      </xdr:nvCxnSpPr>
      <xdr:spPr>
        <a:xfrm flipV="1">
          <a:off x="2908300" y="16759098"/>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43662</xdr:rowOff>
    </xdr:from>
    <xdr:to>
      <xdr:col>15</xdr:col>
      <xdr:colOff>50800</xdr:colOff>
      <xdr:row>99</xdr:row>
      <xdr:rowOff>16447</xdr:rowOff>
    </xdr:to>
    <xdr:cxnSp macro="">
      <xdr:nvCxnSpPr>
        <xdr:cNvPr id="240" name="直線コネクタ 239"/>
        <xdr:cNvCxnSpPr/>
      </xdr:nvCxnSpPr>
      <xdr:spPr>
        <a:xfrm flipV="1">
          <a:off x="2019300" y="16845762"/>
          <a:ext cx="889000" cy="1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92050</xdr:rowOff>
    </xdr:from>
    <xdr:to>
      <xdr:col>10</xdr:col>
      <xdr:colOff>114300</xdr:colOff>
      <xdr:row>99</xdr:row>
      <xdr:rowOff>16447</xdr:rowOff>
    </xdr:to>
    <xdr:cxnSp macro="">
      <xdr:nvCxnSpPr>
        <xdr:cNvPr id="243" name="直線コネクタ 242"/>
        <xdr:cNvCxnSpPr/>
      </xdr:nvCxnSpPr>
      <xdr:spPr>
        <a:xfrm>
          <a:off x="1130300" y="16894150"/>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59562</xdr:rowOff>
    </xdr:from>
    <xdr:to>
      <xdr:col>24</xdr:col>
      <xdr:colOff>114300</xdr:colOff>
      <xdr:row>96</xdr:row>
      <xdr:rowOff>161162</xdr:rowOff>
    </xdr:to>
    <xdr:sp macro="" textlink="">
      <xdr:nvSpPr>
        <xdr:cNvPr id="253" name="楕円 252"/>
        <xdr:cNvSpPr/>
      </xdr:nvSpPr>
      <xdr:spPr>
        <a:xfrm>
          <a:off x="45847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82439</xdr:rowOff>
    </xdr:from>
    <xdr:ext cx="534377" cy="259045"/>
    <xdr:sp macro="" textlink="">
      <xdr:nvSpPr>
        <xdr:cNvPr id="254" name="衛生費該当値テキスト"/>
        <xdr:cNvSpPr txBox="1"/>
      </xdr:nvSpPr>
      <xdr:spPr>
        <a:xfrm>
          <a:off x="4686300"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77648</xdr:rowOff>
    </xdr:from>
    <xdr:to>
      <xdr:col>20</xdr:col>
      <xdr:colOff>38100</xdr:colOff>
      <xdr:row>98</xdr:row>
      <xdr:rowOff>7798</xdr:rowOff>
    </xdr:to>
    <xdr:sp macro="" textlink="">
      <xdr:nvSpPr>
        <xdr:cNvPr id="255" name="楕円 254"/>
        <xdr:cNvSpPr/>
      </xdr:nvSpPr>
      <xdr:spPr>
        <a:xfrm>
          <a:off x="3746500" y="167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24325</xdr:rowOff>
    </xdr:from>
    <xdr:ext cx="534377" cy="259045"/>
    <xdr:sp macro="" textlink="">
      <xdr:nvSpPr>
        <xdr:cNvPr id="256" name="テキスト ボックス 255"/>
        <xdr:cNvSpPr txBox="1"/>
      </xdr:nvSpPr>
      <xdr:spPr>
        <a:xfrm>
          <a:off x="3530111" y="164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164312</xdr:rowOff>
    </xdr:from>
    <xdr:to>
      <xdr:col>15</xdr:col>
      <xdr:colOff>101600</xdr:colOff>
      <xdr:row>98</xdr:row>
      <xdr:rowOff>94462</xdr:rowOff>
    </xdr:to>
    <xdr:sp macro="" textlink="">
      <xdr:nvSpPr>
        <xdr:cNvPr id="257" name="楕円 256"/>
        <xdr:cNvSpPr/>
      </xdr:nvSpPr>
      <xdr:spPr>
        <a:xfrm>
          <a:off x="2857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110989</xdr:rowOff>
    </xdr:from>
    <xdr:ext cx="534377" cy="259045"/>
    <xdr:sp macro="" textlink="">
      <xdr:nvSpPr>
        <xdr:cNvPr id="258" name="テキスト ボックス 257"/>
        <xdr:cNvSpPr txBox="1"/>
      </xdr:nvSpPr>
      <xdr:spPr>
        <a:xfrm>
          <a:off x="2641111"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137097</xdr:rowOff>
    </xdr:from>
    <xdr:to>
      <xdr:col>10</xdr:col>
      <xdr:colOff>165100</xdr:colOff>
      <xdr:row>99</xdr:row>
      <xdr:rowOff>67247</xdr:rowOff>
    </xdr:to>
    <xdr:sp macro="" textlink="">
      <xdr:nvSpPr>
        <xdr:cNvPr id="259" name="楕円 258"/>
        <xdr:cNvSpPr/>
      </xdr:nvSpPr>
      <xdr:spPr>
        <a:xfrm>
          <a:off x="19685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83774</xdr:rowOff>
    </xdr:from>
    <xdr:ext cx="534377" cy="259045"/>
    <xdr:sp macro="" textlink="">
      <xdr:nvSpPr>
        <xdr:cNvPr id="260" name="テキスト ボックス 259"/>
        <xdr:cNvSpPr txBox="1"/>
      </xdr:nvSpPr>
      <xdr:spPr>
        <a:xfrm>
          <a:off x="1752111" y="167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41250</xdr:rowOff>
    </xdr:from>
    <xdr:to>
      <xdr:col>6</xdr:col>
      <xdr:colOff>38100</xdr:colOff>
      <xdr:row>98</xdr:row>
      <xdr:rowOff>142850</xdr:rowOff>
    </xdr:to>
    <xdr:sp macro="" textlink="">
      <xdr:nvSpPr>
        <xdr:cNvPr id="261" name="楕円 260"/>
        <xdr:cNvSpPr/>
      </xdr:nvSpPr>
      <xdr:spPr>
        <a:xfrm>
          <a:off x="1079500" y="168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159377</xdr:rowOff>
    </xdr:from>
    <xdr:ext cx="534377" cy="259045"/>
    <xdr:sp macro="" textlink="">
      <xdr:nvSpPr>
        <xdr:cNvPr id="262" name="テキスト ボックス 261"/>
        <xdr:cNvSpPr txBox="1"/>
      </xdr:nvSpPr>
      <xdr:spPr>
        <a:xfrm>
          <a:off x="863111" y="166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88493</xdr:rowOff>
    </xdr:from>
    <xdr:to>
      <xdr:col>55</xdr:col>
      <xdr:colOff>0</xdr:colOff>
      <xdr:row>37</xdr:row>
      <xdr:rowOff>92243</xdr:rowOff>
    </xdr:to>
    <xdr:cxnSp macro="">
      <xdr:nvCxnSpPr>
        <xdr:cNvPr id="289" name="直線コネクタ 288"/>
        <xdr:cNvCxnSpPr/>
      </xdr:nvCxnSpPr>
      <xdr:spPr>
        <a:xfrm flipV="1">
          <a:off x="9639300" y="6432143"/>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31483</xdr:rowOff>
    </xdr:from>
    <xdr:ext cx="469744" cy="259045"/>
    <xdr:sp macro="" textlink="">
      <xdr:nvSpPr>
        <xdr:cNvPr id="290" name="労働費平均値テキスト"/>
        <xdr:cNvSpPr txBox="1"/>
      </xdr:nvSpPr>
      <xdr:spPr>
        <a:xfrm>
          <a:off x="10528300" y="637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91877</xdr:rowOff>
    </xdr:from>
    <xdr:to>
      <xdr:col>50</xdr:col>
      <xdr:colOff>114300</xdr:colOff>
      <xdr:row>37</xdr:row>
      <xdr:rowOff>92243</xdr:rowOff>
    </xdr:to>
    <xdr:cxnSp macro="">
      <xdr:nvCxnSpPr>
        <xdr:cNvPr id="292" name="直線コネクタ 291"/>
        <xdr:cNvCxnSpPr/>
      </xdr:nvCxnSpPr>
      <xdr:spPr>
        <a:xfrm>
          <a:off x="8750300" y="643552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155750</xdr:rowOff>
    </xdr:from>
    <xdr:ext cx="469744" cy="259045"/>
    <xdr:sp macro="" textlink="">
      <xdr:nvSpPr>
        <xdr:cNvPr id="294" name="テキスト ボックス 293"/>
        <xdr:cNvSpPr txBox="1"/>
      </xdr:nvSpPr>
      <xdr:spPr>
        <a:xfrm>
          <a:off x="9404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71577</xdr:rowOff>
    </xdr:from>
    <xdr:to>
      <xdr:col>45</xdr:col>
      <xdr:colOff>177800</xdr:colOff>
      <xdr:row>37</xdr:row>
      <xdr:rowOff>91877</xdr:rowOff>
    </xdr:to>
    <xdr:cxnSp macro="">
      <xdr:nvCxnSpPr>
        <xdr:cNvPr id="295" name="直線コネクタ 294"/>
        <xdr:cNvCxnSpPr/>
      </xdr:nvCxnSpPr>
      <xdr:spPr>
        <a:xfrm>
          <a:off x="7861300" y="6415227"/>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156115</xdr:rowOff>
    </xdr:from>
    <xdr:ext cx="469744" cy="259045"/>
    <xdr:sp macro="" textlink="">
      <xdr:nvSpPr>
        <xdr:cNvPr id="297" name="テキスト ボックス 296"/>
        <xdr:cNvSpPr txBox="1"/>
      </xdr:nvSpPr>
      <xdr:spPr>
        <a:xfrm>
          <a:off x="8515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71577</xdr:rowOff>
    </xdr:from>
    <xdr:to>
      <xdr:col>41</xdr:col>
      <xdr:colOff>50800</xdr:colOff>
      <xdr:row>37</xdr:row>
      <xdr:rowOff>83099</xdr:rowOff>
    </xdr:to>
    <xdr:cxnSp macro="">
      <xdr:nvCxnSpPr>
        <xdr:cNvPr id="298" name="直線コネクタ 297"/>
        <xdr:cNvCxnSpPr/>
      </xdr:nvCxnSpPr>
      <xdr:spPr>
        <a:xfrm flipV="1">
          <a:off x="6972300" y="641522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22155</xdr:rowOff>
    </xdr:from>
    <xdr:ext cx="469744" cy="259045"/>
    <xdr:sp macro="" textlink="">
      <xdr:nvSpPr>
        <xdr:cNvPr id="300" name="テキスト ボックス 299"/>
        <xdr:cNvSpPr txBox="1"/>
      </xdr:nvSpPr>
      <xdr:spPr>
        <a:xfrm>
          <a:off x="7626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3776</xdr:rowOff>
    </xdr:from>
    <xdr:ext cx="469744" cy="259045"/>
    <xdr:sp macro="" textlink="">
      <xdr:nvSpPr>
        <xdr:cNvPr id="302" name="テキスト ボックス 301"/>
        <xdr:cNvSpPr txBox="1"/>
      </xdr:nvSpPr>
      <xdr:spPr>
        <a:xfrm>
          <a:off x="673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37693</xdr:rowOff>
    </xdr:from>
    <xdr:to>
      <xdr:col>55</xdr:col>
      <xdr:colOff>50800</xdr:colOff>
      <xdr:row>37</xdr:row>
      <xdr:rowOff>139293</xdr:rowOff>
    </xdr:to>
    <xdr:sp macro="" textlink="">
      <xdr:nvSpPr>
        <xdr:cNvPr id="308" name="楕円 307"/>
        <xdr:cNvSpPr/>
      </xdr:nvSpPr>
      <xdr:spPr>
        <a:xfrm>
          <a:off x="104267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60570</xdr:rowOff>
    </xdr:from>
    <xdr:ext cx="469744" cy="259045"/>
    <xdr:sp macro="" textlink="">
      <xdr:nvSpPr>
        <xdr:cNvPr id="309" name="労働費該当値テキスト"/>
        <xdr:cNvSpPr txBox="1"/>
      </xdr:nvSpPr>
      <xdr:spPr>
        <a:xfrm>
          <a:off x="10528300" y="62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41443</xdr:rowOff>
    </xdr:from>
    <xdr:to>
      <xdr:col>50</xdr:col>
      <xdr:colOff>165100</xdr:colOff>
      <xdr:row>37</xdr:row>
      <xdr:rowOff>143043</xdr:rowOff>
    </xdr:to>
    <xdr:sp macro="" textlink="">
      <xdr:nvSpPr>
        <xdr:cNvPr id="310" name="楕円 309"/>
        <xdr:cNvSpPr/>
      </xdr:nvSpPr>
      <xdr:spPr>
        <a:xfrm>
          <a:off x="9588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159570</xdr:rowOff>
    </xdr:from>
    <xdr:ext cx="469744" cy="259045"/>
    <xdr:sp macro="" textlink="">
      <xdr:nvSpPr>
        <xdr:cNvPr id="311" name="テキスト ボックス 310"/>
        <xdr:cNvSpPr txBox="1"/>
      </xdr:nvSpPr>
      <xdr:spPr>
        <a:xfrm>
          <a:off x="9404428" y="616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41077</xdr:rowOff>
    </xdr:from>
    <xdr:to>
      <xdr:col>46</xdr:col>
      <xdr:colOff>38100</xdr:colOff>
      <xdr:row>37</xdr:row>
      <xdr:rowOff>142677</xdr:rowOff>
    </xdr:to>
    <xdr:sp macro="" textlink="">
      <xdr:nvSpPr>
        <xdr:cNvPr id="312" name="楕円 311"/>
        <xdr:cNvSpPr/>
      </xdr:nvSpPr>
      <xdr:spPr>
        <a:xfrm>
          <a:off x="8699500" y="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159204</xdr:rowOff>
    </xdr:from>
    <xdr:ext cx="469744" cy="259045"/>
    <xdr:sp macro="" textlink="">
      <xdr:nvSpPr>
        <xdr:cNvPr id="313" name="テキスト ボックス 312"/>
        <xdr:cNvSpPr txBox="1"/>
      </xdr:nvSpPr>
      <xdr:spPr>
        <a:xfrm>
          <a:off x="8515428" y="615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20777</xdr:rowOff>
    </xdr:from>
    <xdr:to>
      <xdr:col>41</xdr:col>
      <xdr:colOff>101600</xdr:colOff>
      <xdr:row>37</xdr:row>
      <xdr:rowOff>122377</xdr:rowOff>
    </xdr:to>
    <xdr:sp macro="" textlink="">
      <xdr:nvSpPr>
        <xdr:cNvPr id="314" name="楕円 313"/>
        <xdr:cNvSpPr/>
      </xdr:nvSpPr>
      <xdr:spPr>
        <a:xfrm>
          <a:off x="7810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138904</xdr:rowOff>
    </xdr:from>
    <xdr:ext cx="469744" cy="259045"/>
    <xdr:sp macro="" textlink="">
      <xdr:nvSpPr>
        <xdr:cNvPr id="315" name="テキスト ボックス 314"/>
        <xdr:cNvSpPr txBox="1"/>
      </xdr:nvSpPr>
      <xdr:spPr>
        <a:xfrm>
          <a:off x="7626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32299</xdr:rowOff>
    </xdr:from>
    <xdr:to>
      <xdr:col>36</xdr:col>
      <xdr:colOff>165100</xdr:colOff>
      <xdr:row>37</xdr:row>
      <xdr:rowOff>133899</xdr:rowOff>
    </xdr:to>
    <xdr:sp macro="" textlink="">
      <xdr:nvSpPr>
        <xdr:cNvPr id="316" name="楕円 315"/>
        <xdr:cNvSpPr/>
      </xdr:nvSpPr>
      <xdr:spPr>
        <a:xfrm>
          <a:off x="6921500" y="63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150426</xdr:rowOff>
    </xdr:from>
    <xdr:ext cx="469744" cy="259045"/>
    <xdr:sp macro="" textlink="">
      <xdr:nvSpPr>
        <xdr:cNvPr id="317" name="テキスト ボックス 316"/>
        <xdr:cNvSpPr txBox="1"/>
      </xdr:nvSpPr>
      <xdr:spPr>
        <a:xfrm>
          <a:off x="6737428" y="61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78870</xdr:rowOff>
    </xdr:from>
    <xdr:to>
      <xdr:col>55</xdr:col>
      <xdr:colOff>0</xdr:colOff>
      <xdr:row>57</xdr:row>
      <xdr:rowOff>148204</xdr:rowOff>
    </xdr:to>
    <xdr:cxnSp macro="">
      <xdr:nvCxnSpPr>
        <xdr:cNvPr id="344" name="直線コネクタ 343"/>
        <xdr:cNvCxnSpPr/>
      </xdr:nvCxnSpPr>
      <xdr:spPr>
        <a:xfrm flipV="1">
          <a:off x="9639300" y="9851520"/>
          <a:ext cx="8382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129527</xdr:rowOff>
    </xdr:from>
    <xdr:to>
      <xdr:col>50</xdr:col>
      <xdr:colOff>114300</xdr:colOff>
      <xdr:row>57</xdr:row>
      <xdr:rowOff>148204</xdr:rowOff>
    </xdr:to>
    <xdr:cxnSp macro="">
      <xdr:nvCxnSpPr>
        <xdr:cNvPr id="347" name="直線コネクタ 346"/>
        <xdr:cNvCxnSpPr/>
      </xdr:nvCxnSpPr>
      <xdr:spPr>
        <a:xfrm>
          <a:off x="8750300" y="9902177"/>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129527</xdr:rowOff>
    </xdr:from>
    <xdr:to>
      <xdr:col>45</xdr:col>
      <xdr:colOff>177800</xdr:colOff>
      <xdr:row>57</xdr:row>
      <xdr:rowOff>161897</xdr:rowOff>
    </xdr:to>
    <xdr:cxnSp macro="">
      <xdr:nvCxnSpPr>
        <xdr:cNvPr id="350" name="直線コネクタ 349"/>
        <xdr:cNvCxnSpPr/>
      </xdr:nvCxnSpPr>
      <xdr:spPr>
        <a:xfrm flipV="1">
          <a:off x="7861300" y="9902177"/>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161897</xdr:rowOff>
    </xdr:from>
    <xdr:to>
      <xdr:col>41</xdr:col>
      <xdr:colOff>50800</xdr:colOff>
      <xdr:row>57</xdr:row>
      <xdr:rowOff>168458</xdr:rowOff>
    </xdr:to>
    <xdr:cxnSp macro="">
      <xdr:nvCxnSpPr>
        <xdr:cNvPr id="353" name="直線コネクタ 352"/>
        <xdr:cNvCxnSpPr/>
      </xdr:nvCxnSpPr>
      <xdr:spPr>
        <a:xfrm flipV="1">
          <a:off x="6972300" y="9934547"/>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28070</xdr:rowOff>
    </xdr:from>
    <xdr:to>
      <xdr:col>55</xdr:col>
      <xdr:colOff>50800</xdr:colOff>
      <xdr:row>57</xdr:row>
      <xdr:rowOff>129670</xdr:rowOff>
    </xdr:to>
    <xdr:sp macro="" textlink="">
      <xdr:nvSpPr>
        <xdr:cNvPr id="363" name="楕円 362"/>
        <xdr:cNvSpPr/>
      </xdr:nvSpPr>
      <xdr:spPr>
        <a:xfrm>
          <a:off x="10426700" y="98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50947</xdr:rowOff>
    </xdr:from>
    <xdr:ext cx="534377" cy="259045"/>
    <xdr:sp macro="" textlink="">
      <xdr:nvSpPr>
        <xdr:cNvPr id="364" name="農林水産業費該当値テキスト"/>
        <xdr:cNvSpPr txBox="1"/>
      </xdr:nvSpPr>
      <xdr:spPr>
        <a:xfrm>
          <a:off x="10528300" y="96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97404</xdr:rowOff>
    </xdr:from>
    <xdr:to>
      <xdr:col>50</xdr:col>
      <xdr:colOff>165100</xdr:colOff>
      <xdr:row>58</xdr:row>
      <xdr:rowOff>27554</xdr:rowOff>
    </xdr:to>
    <xdr:sp macro="" textlink="">
      <xdr:nvSpPr>
        <xdr:cNvPr id="365" name="楕円 364"/>
        <xdr:cNvSpPr/>
      </xdr:nvSpPr>
      <xdr:spPr>
        <a:xfrm>
          <a:off x="9588500" y="98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18681</xdr:rowOff>
    </xdr:from>
    <xdr:ext cx="469744" cy="259045"/>
    <xdr:sp macro="" textlink="">
      <xdr:nvSpPr>
        <xdr:cNvPr id="366" name="テキスト ボックス 365"/>
        <xdr:cNvSpPr txBox="1"/>
      </xdr:nvSpPr>
      <xdr:spPr>
        <a:xfrm>
          <a:off x="9404428" y="996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78727</xdr:rowOff>
    </xdr:from>
    <xdr:to>
      <xdr:col>46</xdr:col>
      <xdr:colOff>38100</xdr:colOff>
      <xdr:row>58</xdr:row>
      <xdr:rowOff>8877</xdr:rowOff>
    </xdr:to>
    <xdr:sp macro="" textlink="">
      <xdr:nvSpPr>
        <xdr:cNvPr id="367" name="楕円 366"/>
        <xdr:cNvSpPr/>
      </xdr:nvSpPr>
      <xdr:spPr>
        <a:xfrm>
          <a:off x="8699500" y="98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25404</xdr:rowOff>
    </xdr:from>
    <xdr:ext cx="469744" cy="259045"/>
    <xdr:sp macro="" textlink="">
      <xdr:nvSpPr>
        <xdr:cNvPr id="368" name="テキスト ボックス 367"/>
        <xdr:cNvSpPr txBox="1"/>
      </xdr:nvSpPr>
      <xdr:spPr>
        <a:xfrm>
          <a:off x="8515428" y="962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111097</xdr:rowOff>
    </xdr:from>
    <xdr:to>
      <xdr:col>41</xdr:col>
      <xdr:colOff>101600</xdr:colOff>
      <xdr:row>58</xdr:row>
      <xdr:rowOff>41247</xdr:rowOff>
    </xdr:to>
    <xdr:sp macro="" textlink="">
      <xdr:nvSpPr>
        <xdr:cNvPr id="369" name="楕円 368"/>
        <xdr:cNvSpPr/>
      </xdr:nvSpPr>
      <xdr:spPr>
        <a:xfrm>
          <a:off x="7810500" y="98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32374</xdr:rowOff>
    </xdr:from>
    <xdr:ext cx="469744" cy="259045"/>
    <xdr:sp macro="" textlink="">
      <xdr:nvSpPr>
        <xdr:cNvPr id="370" name="テキスト ボックス 369"/>
        <xdr:cNvSpPr txBox="1"/>
      </xdr:nvSpPr>
      <xdr:spPr>
        <a:xfrm>
          <a:off x="7626428" y="997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117658</xdr:rowOff>
    </xdr:from>
    <xdr:to>
      <xdr:col>36</xdr:col>
      <xdr:colOff>165100</xdr:colOff>
      <xdr:row>58</xdr:row>
      <xdr:rowOff>47808</xdr:rowOff>
    </xdr:to>
    <xdr:sp macro="" textlink="">
      <xdr:nvSpPr>
        <xdr:cNvPr id="371" name="楕円 370"/>
        <xdr:cNvSpPr/>
      </xdr:nvSpPr>
      <xdr:spPr>
        <a:xfrm>
          <a:off x="6921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38935</xdr:rowOff>
    </xdr:from>
    <xdr:ext cx="469744" cy="259045"/>
    <xdr:sp macro="" textlink="">
      <xdr:nvSpPr>
        <xdr:cNvPr id="372" name="テキスト ボックス 371"/>
        <xdr:cNvSpPr txBox="1"/>
      </xdr:nvSpPr>
      <xdr:spPr>
        <a:xfrm>
          <a:off x="6737428" y="9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152776</xdr:rowOff>
    </xdr:from>
    <xdr:to>
      <xdr:col>55</xdr:col>
      <xdr:colOff>0</xdr:colOff>
      <xdr:row>74</xdr:row>
      <xdr:rowOff>167269</xdr:rowOff>
    </xdr:to>
    <xdr:cxnSp macro="">
      <xdr:nvCxnSpPr>
        <xdr:cNvPr id="399" name="直線コネクタ 398"/>
        <xdr:cNvCxnSpPr/>
      </xdr:nvCxnSpPr>
      <xdr:spPr>
        <a:xfrm flipV="1">
          <a:off x="9639300" y="12840076"/>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31893</xdr:rowOff>
    </xdr:from>
    <xdr:to>
      <xdr:col>50</xdr:col>
      <xdr:colOff>114300</xdr:colOff>
      <xdr:row>74</xdr:row>
      <xdr:rowOff>167269</xdr:rowOff>
    </xdr:to>
    <xdr:cxnSp macro="">
      <xdr:nvCxnSpPr>
        <xdr:cNvPr id="402" name="直線コネクタ 401"/>
        <xdr:cNvCxnSpPr/>
      </xdr:nvCxnSpPr>
      <xdr:spPr>
        <a:xfrm>
          <a:off x="8750300" y="12719193"/>
          <a:ext cx="889000" cy="1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31893</xdr:rowOff>
    </xdr:from>
    <xdr:to>
      <xdr:col>45</xdr:col>
      <xdr:colOff>177800</xdr:colOff>
      <xdr:row>75</xdr:row>
      <xdr:rowOff>5192</xdr:rowOff>
    </xdr:to>
    <xdr:cxnSp macro="">
      <xdr:nvCxnSpPr>
        <xdr:cNvPr id="405" name="直線コネクタ 404"/>
        <xdr:cNvCxnSpPr/>
      </xdr:nvCxnSpPr>
      <xdr:spPr>
        <a:xfrm flipV="1">
          <a:off x="7861300" y="12719193"/>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5192</xdr:rowOff>
    </xdr:from>
    <xdr:to>
      <xdr:col>41</xdr:col>
      <xdr:colOff>50800</xdr:colOff>
      <xdr:row>75</xdr:row>
      <xdr:rowOff>50591</xdr:rowOff>
    </xdr:to>
    <xdr:cxnSp macro="">
      <xdr:nvCxnSpPr>
        <xdr:cNvPr id="408" name="直線コネクタ 407"/>
        <xdr:cNvCxnSpPr/>
      </xdr:nvCxnSpPr>
      <xdr:spPr>
        <a:xfrm flipV="1">
          <a:off x="6972300" y="12863942"/>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101976</xdr:rowOff>
    </xdr:from>
    <xdr:to>
      <xdr:col>55</xdr:col>
      <xdr:colOff>50800</xdr:colOff>
      <xdr:row>75</xdr:row>
      <xdr:rowOff>32126</xdr:rowOff>
    </xdr:to>
    <xdr:sp macro="" textlink="">
      <xdr:nvSpPr>
        <xdr:cNvPr id="418" name="楕円 417"/>
        <xdr:cNvSpPr/>
      </xdr:nvSpPr>
      <xdr:spPr>
        <a:xfrm>
          <a:off x="10426700" y="1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124853</xdr:rowOff>
    </xdr:from>
    <xdr:ext cx="534377" cy="259045"/>
    <xdr:sp macro="" textlink="">
      <xdr:nvSpPr>
        <xdr:cNvPr id="419" name="商工費該当値テキスト"/>
        <xdr:cNvSpPr txBox="1"/>
      </xdr:nvSpPr>
      <xdr:spPr>
        <a:xfrm>
          <a:off x="10528300" y="126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116469</xdr:rowOff>
    </xdr:from>
    <xdr:to>
      <xdr:col>50</xdr:col>
      <xdr:colOff>165100</xdr:colOff>
      <xdr:row>75</xdr:row>
      <xdr:rowOff>46619</xdr:rowOff>
    </xdr:to>
    <xdr:sp macro="" textlink="">
      <xdr:nvSpPr>
        <xdr:cNvPr id="420" name="楕円 419"/>
        <xdr:cNvSpPr/>
      </xdr:nvSpPr>
      <xdr:spPr>
        <a:xfrm>
          <a:off x="95885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63146</xdr:rowOff>
    </xdr:from>
    <xdr:ext cx="534377" cy="259045"/>
    <xdr:sp macro="" textlink="">
      <xdr:nvSpPr>
        <xdr:cNvPr id="421" name="テキスト ボックス 420"/>
        <xdr:cNvSpPr txBox="1"/>
      </xdr:nvSpPr>
      <xdr:spPr>
        <a:xfrm>
          <a:off x="9372111" y="125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152543</xdr:rowOff>
    </xdr:from>
    <xdr:to>
      <xdr:col>46</xdr:col>
      <xdr:colOff>38100</xdr:colOff>
      <xdr:row>74</xdr:row>
      <xdr:rowOff>82693</xdr:rowOff>
    </xdr:to>
    <xdr:sp macro="" textlink="">
      <xdr:nvSpPr>
        <xdr:cNvPr id="422" name="楕円 421"/>
        <xdr:cNvSpPr/>
      </xdr:nvSpPr>
      <xdr:spPr>
        <a:xfrm>
          <a:off x="86995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99220</xdr:rowOff>
    </xdr:from>
    <xdr:ext cx="534377" cy="259045"/>
    <xdr:sp macro="" textlink="">
      <xdr:nvSpPr>
        <xdr:cNvPr id="423" name="テキスト ボックス 422"/>
        <xdr:cNvSpPr txBox="1"/>
      </xdr:nvSpPr>
      <xdr:spPr>
        <a:xfrm>
          <a:off x="8483111" y="124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125842</xdr:rowOff>
    </xdr:from>
    <xdr:to>
      <xdr:col>41</xdr:col>
      <xdr:colOff>101600</xdr:colOff>
      <xdr:row>75</xdr:row>
      <xdr:rowOff>55992</xdr:rowOff>
    </xdr:to>
    <xdr:sp macro="" textlink="">
      <xdr:nvSpPr>
        <xdr:cNvPr id="424" name="楕円 423"/>
        <xdr:cNvSpPr/>
      </xdr:nvSpPr>
      <xdr:spPr>
        <a:xfrm>
          <a:off x="7810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72519</xdr:rowOff>
    </xdr:from>
    <xdr:ext cx="534377" cy="259045"/>
    <xdr:sp macro="" textlink="">
      <xdr:nvSpPr>
        <xdr:cNvPr id="425" name="テキスト ボックス 424"/>
        <xdr:cNvSpPr txBox="1"/>
      </xdr:nvSpPr>
      <xdr:spPr>
        <a:xfrm>
          <a:off x="7594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171241</xdr:rowOff>
    </xdr:from>
    <xdr:to>
      <xdr:col>36</xdr:col>
      <xdr:colOff>165100</xdr:colOff>
      <xdr:row>75</xdr:row>
      <xdr:rowOff>101391</xdr:rowOff>
    </xdr:to>
    <xdr:sp macro="" textlink="">
      <xdr:nvSpPr>
        <xdr:cNvPr id="426" name="楕円 425"/>
        <xdr:cNvSpPr/>
      </xdr:nvSpPr>
      <xdr:spPr>
        <a:xfrm>
          <a:off x="6921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117918</xdr:rowOff>
    </xdr:from>
    <xdr:ext cx="534377" cy="259045"/>
    <xdr:sp macro="" textlink="">
      <xdr:nvSpPr>
        <xdr:cNvPr id="427" name="テキスト ボックス 426"/>
        <xdr:cNvSpPr txBox="1"/>
      </xdr:nvSpPr>
      <xdr:spPr>
        <a:xfrm>
          <a:off x="6705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164506</xdr:rowOff>
    </xdr:from>
    <xdr:to>
      <xdr:col>55</xdr:col>
      <xdr:colOff>0</xdr:colOff>
      <xdr:row>99</xdr:row>
      <xdr:rowOff>1237</xdr:rowOff>
    </xdr:to>
    <xdr:cxnSp macro="">
      <xdr:nvCxnSpPr>
        <xdr:cNvPr id="458" name="直線コネクタ 457"/>
        <xdr:cNvCxnSpPr/>
      </xdr:nvCxnSpPr>
      <xdr:spPr>
        <a:xfrm>
          <a:off x="9639300" y="16966606"/>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164506</xdr:rowOff>
    </xdr:from>
    <xdr:to>
      <xdr:col>50</xdr:col>
      <xdr:colOff>114300</xdr:colOff>
      <xdr:row>98</xdr:row>
      <xdr:rowOff>165931</xdr:rowOff>
    </xdr:to>
    <xdr:cxnSp macro="">
      <xdr:nvCxnSpPr>
        <xdr:cNvPr id="461" name="直線コネクタ 460"/>
        <xdr:cNvCxnSpPr/>
      </xdr:nvCxnSpPr>
      <xdr:spPr>
        <a:xfrm flipV="1">
          <a:off x="8750300" y="1696660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147114</xdr:rowOff>
    </xdr:from>
    <xdr:to>
      <xdr:col>45</xdr:col>
      <xdr:colOff>177800</xdr:colOff>
      <xdr:row>98</xdr:row>
      <xdr:rowOff>165931</xdr:rowOff>
    </xdr:to>
    <xdr:cxnSp macro="">
      <xdr:nvCxnSpPr>
        <xdr:cNvPr id="464" name="直線コネクタ 463"/>
        <xdr:cNvCxnSpPr/>
      </xdr:nvCxnSpPr>
      <xdr:spPr>
        <a:xfrm>
          <a:off x="7861300" y="16949214"/>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145635</xdr:rowOff>
    </xdr:from>
    <xdr:to>
      <xdr:col>41</xdr:col>
      <xdr:colOff>50800</xdr:colOff>
      <xdr:row>98</xdr:row>
      <xdr:rowOff>147114</xdr:rowOff>
    </xdr:to>
    <xdr:cxnSp macro="">
      <xdr:nvCxnSpPr>
        <xdr:cNvPr id="467" name="直線コネクタ 466"/>
        <xdr:cNvCxnSpPr/>
      </xdr:nvCxnSpPr>
      <xdr:spPr>
        <a:xfrm>
          <a:off x="6972300" y="1694773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121887</xdr:rowOff>
    </xdr:from>
    <xdr:to>
      <xdr:col>55</xdr:col>
      <xdr:colOff>50800</xdr:colOff>
      <xdr:row>99</xdr:row>
      <xdr:rowOff>52037</xdr:rowOff>
    </xdr:to>
    <xdr:sp macro="" textlink="">
      <xdr:nvSpPr>
        <xdr:cNvPr id="477" name="楕円 476"/>
        <xdr:cNvSpPr/>
      </xdr:nvSpPr>
      <xdr:spPr>
        <a:xfrm>
          <a:off x="10426700" y="169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113706</xdr:rowOff>
    </xdr:from>
    <xdr:to>
      <xdr:col>50</xdr:col>
      <xdr:colOff>165100</xdr:colOff>
      <xdr:row>99</xdr:row>
      <xdr:rowOff>43856</xdr:rowOff>
    </xdr:to>
    <xdr:sp macro="" textlink="">
      <xdr:nvSpPr>
        <xdr:cNvPr id="479" name="楕円 478"/>
        <xdr:cNvSpPr/>
      </xdr:nvSpPr>
      <xdr:spPr>
        <a:xfrm>
          <a:off x="9588500" y="169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34983</xdr:rowOff>
    </xdr:from>
    <xdr:ext cx="534377" cy="259045"/>
    <xdr:sp macro="" textlink="">
      <xdr:nvSpPr>
        <xdr:cNvPr id="480" name="テキスト ボックス 479"/>
        <xdr:cNvSpPr txBox="1"/>
      </xdr:nvSpPr>
      <xdr:spPr>
        <a:xfrm>
          <a:off x="9372111" y="170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115131</xdr:rowOff>
    </xdr:from>
    <xdr:to>
      <xdr:col>46</xdr:col>
      <xdr:colOff>38100</xdr:colOff>
      <xdr:row>99</xdr:row>
      <xdr:rowOff>45281</xdr:rowOff>
    </xdr:to>
    <xdr:sp macro="" textlink="">
      <xdr:nvSpPr>
        <xdr:cNvPr id="481" name="楕円 480"/>
        <xdr:cNvSpPr/>
      </xdr:nvSpPr>
      <xdr:spPr>
        <a:xfrm>
          <a:off x="8699500" y="169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36408</xdr:rowOff>
    </xdr:from>
    <xdr:ext cx="534377" cy="259045"/>
    <xdr:sp macro="" textlink="">
      <xdr:nvSpPr>
        <xdr:cNvPr id="482" name="テキスト ボックス 481"/>
        <xdr:cNvSpPr txBox="1"/>
      </xdr:nvSpPr>
      <xdr:spPr>
        <a:xfrm>
          <a:off x="8483111" y="170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96314</xdr:rowOff>
    </xdr:from>
    <xdr:to>
      <xdr:col>41</xdr:col>
      <xdr:colOff>101600</xdr:colOff>
      <xdr:row>99</xdr:row>
      <xdr:rowOff>26464</xdr:rowOff>
    </xdr:to>
    <xdr:sp macro="" textlink="">
      <xdr:nvSpPr>
        <xdr:cNvPr id="483" name="楕円 482"/>
        <xdr:cNvSpPr/>
      </xdr:nvSpPr>
      <xdr:spPr>
        <a:xfrm>
          <a:off x="7810500" y="16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17591</xdr:rowOff>
    </xdr:from>
    <xdr:ext cx="534377" cy="259045"/>
    <xdr:sp macro="" textlink="">
      <xdr:nvSpPr>
        <xdr:cNvPr id="484" name="テキスト ボックス 483"/>
        <xdr:cNvSpPr txBox="1"/>
      </xdr:nvSpPr>
      <xdr:spPr>
        <a:xfrm>
          <a:off x="7594111" y="169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94835</xdr:rowOff>
    </xdr:from>
    <xdr:to>
      <xdr:col>36</xdr:col>
      <xdr:colOff>165100</xdr:colOff>
      <xdr:row>99</xdr:row>
      <xdr:rowOff>24985</xdr:rowOff>
    </xdr:to>
    <xdr:sp macro="" textlink="">
      <xdr:nvSpPr>
        <xdr:cNvPr id="485" name="楕円 484"/>
        <xdr:cNvSpPr/>
      </xdr:nvSpPr>
      <xdr:spPr>
        <a:xfrm>
          <a:off x="6921500" y="168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16112</xdr:rowOff>
    </xdr:from>
    <xdr:ext cx="534377" cy="259045"/>
    <xdr:sp macro="" textlink="">
      <xdr:nvSpPr>
        <xdr:cNvPr id="486" name="テキスト ボックス 485"/>
        <xdr:cNvSpPr txBox="1"/>
      </xdr:nvSpPr>
      <xdr:spPr>
        <a:xfrm>
          <a:off x="6705111" y="1698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91065</xdr:rowOff>
    </xdr:from>
    <xdr:to>
      <xdr:col>85</xdr:col>
      <xdr:colOff>127000</xdr:colOff>
      <xdr:row>34</xdr:row>
      <xdr:rowOff>102953</xdr:rowOff>
    </xdr:to>
    <xdr:cxnSp macro="">
      <xdr:nvCxnSpPr>
        <xdr:cNvPr id="512" name="直線コネクタ 511"/>
        <xdr:cNvCxnSpPr/>
      </xdr:nvCxnSpPr>
      <xdr:spPr>
        <a:xfrm>
          <a:off x="15481300" y="5920365"/>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161589</xdr:rowOff>
    </xdr:from>
    <xdr:to>
      <xdr:col>81</xdr:col>
      <xdr:colOff>50800</xdr:colOff>
      <xdr:row>34</xdr:row>
      <xdr:rowOff>91065</xdr:rowOff>
    </xdr:to>
    <xdr:cxnSp macro="">
      <xdr:nvCxnSpPr>
        <xdr:cNvPr id="515" name="直線コネクタ 514"/>
        <xdr:cNvCxnSpPr/>
      </xdr:nvCxnSpPr>
      <xdr:spPr>
        <a:xfrm>
          <a:off x="14592300" y="5647989"/>
          <a:ext cx="889000" cy="2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161589</xdr:rowOff>
    </xdr:from>
    <xdr:to>
      <xdr:col>76</xdr:col>
      <xdr:colOff>114300</xdr:colOff>
      <xdr:row>34</xdr:row>
      <xdr:rowOff>154445</xdr:rowOff>
    </xdr:to>
    <xdr:cxnSp macro="">
      <xdr:nvCxnSpPr>
        <xdr:cNvPr id="518" name="直線コネクタ 517"/>
        <xdr:cNvCxnSpPr/>
      </xdr:nvCxnSpPr>
      <xdr:spPr>
        <a:xfrm flipV="1">
          <a:off x="13703300" y="5647989"/>
          <a:ext cx="889000" cy="3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154445</xdr:rowOff>
    </xdr:from>
    <xdr:to>
      <xdr:col>71</xdr:col>
      <xdr:colOff>177800</xdr:colOff>
      <xdr:row>35</xdr:row>
      <xdr:rowOff>115526</xdr:rowOff>
    </xdr:to>
    <xdr:cxnSp macro="">
      <xdr:nvCxnSpPr>
        <xdr:cNvPr id="521" name="直線コネクタ 520"/>
        <xdr:cNvCxnSpPr/>
      </xdr:nvCxnSpPr>
      <xdr:spPr>
        <a:xfrm flipV="1">
          <a:off x="12814300" y="5983745"/>
          <a:ext cx="889000" cy="1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3" name="テキスト ボックス 522"/>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52153</xdr:rowOff>
    </xdr:from>
    <xdr:to>
      <xdr:col>85</xdr:col>
      <xdr:colOff>177800</xdr:colOff>
      <xdr:row>34</xdr:row>
      <xdr:rowOff>153753</xdr:rowOff>
    </xdr:to>
    <xdr:sp macro="" textlink="">
      <xdr:nvSpPr>
        <xdr:cNvPr id="531" name="楕円 530"/>
        <xdr:cNvSpPr/>
      </xdr:nvSpPr>
      <xdr:spPr>
        <a:xfrm>
          <a:off x="16268700" y="58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75030</xdr:rowOff>
    </xdr:from>
    <xdr:ext cx="534377" cy="259045"/>
    <xdr:sp macro="" textlink="">
      <xdr:nvSpPr>
        <xdr:cNvPr id="532" name="消防費該当値テキスト"/>
        <xdr:cNvSpPr txBox="1"/>
      </xdr:nvSpPr>
      <xdr:spPr>
        <a:xfrm>
          <a:off x="16370300" y="57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40265</xdr:rowOff>
    </xdr:from>
    <xdr:to>
      <xdr:col>81</xdr:col>
      <xdr:colOff>101600</xdr:colOff>
      <xdr:row>34</xdr:row>
      <xdr:rowOff>141865</xdr:rowOff>
    </xdr:to>
    <xdr:sp macro="" textlink="">
      <xdr:nvSpPr>
        <xdr:cNvPr id="533" name="楕円 532"/>
        <xdr:cNvSpPr/>
      </xdr:nvSpPr>
      <xdr:spPr>
        <a:xfrm>
          <a:off x="15430500" y="5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158392</xdr:rowOff>
    </xdr:from>
    <xdr:ext cx="534377" cy="259045"/>
    <xdr:sp macro="" textlink="">
      <xdr:nvSpPr>
        <xdr:cNvPr id="534" name="テキスト ボックス 533"/>
        <xdr:cNvSpPr txBox="1"/>
      </xdr:nvSpPr>
      <xdr:spPr>
        <a:xfrm>
          <a:off x="15214111" y="56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110789</xdr:rowOff>
    </xdr:from>
    <xdr:to>
      <xdr:col>76</xdr:col>
      <xdr:colOff>165100</xdr:colOff>
      <xdr:row>33</xdr:row>
      <xdr:rowOff>40939</xdr:rowOff>
    </xdr:to>
    <xdr:sp macro="" textlink="">
      <xdr:nvSpPr>
        <xdr:cNvPr id="535" name="楕円 534"/>
        <xdr:cNvSpPr/>
      </xdr:nvSpPr>
      <xdr:spPr>
        <a:xfrm>
          <a:off x="14541500" y="55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57466</xdr:rowOff>
    </xdr:from>
    <xdr:ext cx="534377" cy="259045"/>
    <xdr:sp macro="" textlink="">
      <xdr:nvSpPr>
        <xdr:cNvPr id="536" name="テキスト ボックス 535"/>
        <xdr:cNvSpPr txBox="1"/>
      </xdr:nvSpPr>
      <xdr:spPr>
        <a:xfrm>
          <a:off x="14325111" y="53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103645</xdr:rowOff>
    </xdr:from>
    <xdr:to>
      <xdr:col>72</xdr:col>
      <xdr:colOff>38100</xdr:colOff>
      <xdr:row>35</xdr:row>
      <xdr:rowOff>33795</xdr:rowOff>
    </xdr:to>
    <xdr:sp macro="" textlink="">
      <xdr:nvSpPr>
        <xdr:cNvPr id="537" name="楕円 536"/>
        <xdr:cNvSpPr/>
      </xdr:nvSpPr>
      <xdr:spPr>
        <a:xfrm>
          <a:off x="13652500" y="59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50322</xdr:rowOff>
    </xdr:from>
    <xdr:ext cx="534377" cy="259045"/>
    <xdr:sp macro="" textlink="">
      <xdr:nvSpPr>
        <xdr:cNvPr id="538" name="テキスト ボックス 537"/>
        <xdr:cNvSpPr txBox="1"/>
      </xdr:nvSpPr>
      <xdr:spPr>
        <a:xfrm>
          <a:off x="13436111" y="570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64726</xdr:rowOff>
    </xdr:from>
    <xdr:to>
      <xdr:col>67</xdr:col>
      <xdr:colOff>101600</xdr:colOff>
      <xdr:row>35</xdr:row>
      <xdr:rowOff>166326</xdr:rowOff>
    </xdr:to>
    <xdr:sp macro="" textlink="">
      <xdr:nvSpPr>
        <xdr:cNvPr id="539" name="楕円 538"/>
        <xdr:cNvSpPr/>
      </xdr:nvSpPr>
      <xdr:spPr>
        <a:xfrm>
          <a:off x="12763500" y="6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11403</xdr:rowOff>
    </xdr:from>
    <xdr:ext cx="534377" cy="259045"/>
    <xdr:sp macro="" textlink="">
      <xdr:nvSpPr>
        <xdr:cNvPr id="540" name="テキスト ボックス 539"/>
        <xdr:cNvSpPr txBox="1"/>
      </xdr:nvSpPr>
      <xdr:spPr>
        <a:xfrm>
          <a:off x="12547111" y="58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167151</xdr:rowOff>
    </xdr:from>
    <xdr:to>
      <xdr:col>85</xdr:col>
      <xdr:colOff>127000</xdr:colOff>
      <xdr:row>57</xdr:row>
      <xdr:rowOff>48222</xdr:rowOff>
    </xdr:to>
    <xdr:cxnSp macro="">
      <xdr:nvCxnSpPr>
        <xdr:cNvPr id="570" name="直線コネクタ 569"/>
        <xdr:cNvCxnSpPr/>
      </xdr:nvCxnSpPr>
      <xdr:spPr>
        <a:xfrm flipV="1">
          <a:off x="15481300" y="9768351"/>
          <a:ext cx="8382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39326</xdr:rowOff>
    </xdr:from>
    <xdr:to>
      <xdr:col>81</xdr:col>
      <xdr:colOff>50800</xdr:colOff>
      <xdr:row>57</xdr:row>
      <xdr:rowOff>48222</xdr:rowOff>
    </xdr:to>
    <xdr:cxnSp macro="">
      <xdr:nvCxnSpPr>
        <xdr:cNvPr id="573" name="直線コネクタ 572"/>
        <xdr:cNvCxnSpPr/>
      </xdr:nvCxnSpPr>
      <xdr:spPr>
        <a:xfrm>
          <a:off x="14592300" y="981197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114877</xdr:rowOff>
    </xdr:from>
    <xdr:to>
      <xdr:col>76</xdr:col>
      <xdr:colOff>114300</xdr:colOff>
      <xdr:row>57</xdr:row>
      <xdr:rowOff>39326</xdr:rowOff>
    </xdr:to>
    <xdr:cxnSp macro="">
      <xdr:nvCxnSpPr>
        <xdr:cNvPr id="576" name="直線コネクタ 575"/>
        <xdr:cNvCxnSpPr/>
      </xdr:nvCxnSpPr>
      <xdr:spPr>
        <a:xfrm>
          <a:off x="13703300" y="9373177"/>
          <a:ext cx="889000" cy="4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114877</xdr:rowOff>
    </xdr:from>
    <xdr:to>
      <xdr:col>71</xdr:col>
      <xdr:colOff>177800</xdr:colOff>
      <xdr:row>57</xdr:row>
      <xdr:rowOff>86322</xdr:rowOff>
    </xdr:to>
    <xdr:cxnSp macro="">
      <xdr:nvCxnSpPr>
        <xdr:cNvPr id="579" name="直線コネクタ 578"/>
        <xdr:cNvCxnSpPr/>
      </xdr:nvCxnSpPr>
      <xdr:spPr>
        <a:xfrm flipV="1">
          <a:off x="12814300" y="9373177"/>
          <a:ext cx="889000" cy="4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116351</xdr:rowOff>
    </xdr:from>
    <xdr:to>
      <xdr:col>85</xdr:col>
      <xdr:colOff>177800</xdr:colOff>
      <xdr:row>57</xdr:row>
      <xdr:rowOff>46501</xdr:rowOff>
    </xdr:to>
    <xdr:sp macro="" textlink="">
      <xdr:nvSpPr>
        <xdr:cNvPr id="589" name="楕円 588"/>
        <xdr:cNvSpPr/>
      </xdr:nvSpPr>
      <xdr:spPr>
        <a:xfrm>
          <a:off x="16268700" y="97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94778</xdr:rowOff>
    </xdr:from>
    <xdr:ext cx="534377" cy="259045"/>
    <xdr:sp macro="" textlink="">
      <xdr:nvSpPr>
        <xdr:cNvPr id="590" name="教育費該当値テキスト"/>
        <xdr:cNvSpPr txBox="1"/>
      </xdr:nvSpPr>
      <xdr:spPr>
        <a:xfrm>
          <a:off x="16370300"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168872</xdr:rowOff>
    </xdr:from>
    <xdr:to>
      <xdr:col>81</xdr:col>
      <xdr:colOff>101600</xdr:colOff>
      <xdr:row>57</xdr:row>
      <xdr:rowOff>99022</xdr:rowOff>
    </xdr:to>
    <xdr:sp macro="" textlink="">
      <xdr:nvSpPr>
        <xdr:cNvPr id="591" name="楕円 590"/>
        <xdr:cNvSpPr/>
      </xdr:nvSpPr>
      <xdr:spPr>
        <a:xfrm>
          <a:off x="15430500" y="97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90149</xdr:rowOff>
    </xdr:from>
    <xdr:ext cx="534377" cy="259045"/>
    <xdr:sp macro="" textlink="">
      <xdr:nvSpPr>
        <xdr:cNvPr id="592" name="テキスト ボックス 591"/>
        <xdr:cNvSpPr txBox="1"/>
      </xdr:nvSpPr>
      <xdr:spPr>
        <a:xfrm>
          <a:off x="15214111" y="98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159976</xdr:rowOff>
    </xdr:from>
    <xdr:to>
      <xdr:col>76</xdr:col>
      <xdr:colOff>165100</xdr:colOff>
      <xdr:row>57</xdr:row>
      <xdr:rowOff>90126</xdr:rowOff>
    </xdr:to>
    <xdr:sp macro="" textlink="">
      <xdr:nvSpPr>
        <xdr:cNvPr id="593" name="楕円 592"/>
        <xdr:cNvSpPr/>
      </xdr:nvSpPr>
      <xdr:spPr>
        <a:xfrm>
          <a:off x="14541500" y="97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81253</xdr:rowOff>
    </xdr:from>
    <xdr:ext cx="534377" cy="259045"/>
    <xdr:sp macro="" textlink="">
      <xdr:nvSpPr>
        <xdr:cNvPr id="594" name="テキスト ボックス 593"/>
        <xdr:cNvSpPr txBox="1"/>
      </xdr:nvSpPr>
      <xdr:spPr>
        <a:xfrm>
          <a:off x="14325111" y="98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64077</xdr:rowOff>
    </xdr:from>
    <xdr:to>
      <xdr:col>72</xdr:col>
      <xdr:colOff>38100</xdr:colOff>
      <xdr:row>54</xdr:row>
      <xdr:rowOff>165677</xdr:rowOff>
    </xdr:to>
    <xdr:sp macro="" textlink="">
      <xdr:nvSpPr>
        <xdr:cNvPr id="595" name="楕円 594"/>
        <xdr:cNvSpPr/>
      </xdr:nvSpPr>
      <xdr:spPr>
        <a:xfrm>
          <a:off x="13652500" y="93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10754</xdr:rowOff>
    </xdr:from>
    <xdr:ext cx="534377" cy="259045"/>
    <xdr:sp macro="" textlink="">
      <xdr:nvSpPr>
        <xdr:cNvPr id="596" name="テキスト ボックス 595"/>
        <xdr:cNvSpPr txBox="1"/>
      </xdr:nvSpPr>
      <xdr:spPr>
        <a:xfrm>
          <a:off x="13436111" y="90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35522</xdr:rowOff>
    </xdr:from>
    <xdr:to>
      <xdr:col>67</xdr:col>
      <xdr:colOff>101600</xdr:colOff>
      <xdr:row>57</xdr:row>
      <xdr:rowOff>137122</xdr:rowOff>
    </xdr:to>
    <xdr:sp macro="" textlink="">
      <xdr:nvSpPr>
        <xdr:cNvPr id="597" name="楕円 596"/>
        <xdr:cNvSpPr/>
      </xdr:nvSpPr>
      <xdr:spPr>
        <a:xfrm>
          <a:off x="12763500" y="98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128249</xdr:rowOff>
    </xdr:from>
    <xdr:ext cx="534377" cy="259045"/>
    <xdr:sp macro="" textlink="">
      <xdr:nvSpPr>
        <xdr:cNvPr id="598" name="テキスト ボックス 597"/>
        <xdr:cNvSpPr txBox="1"/>
      </xdr:nvSpPr>
      <xdr:spPr>
        <a:xfrm>
          <a:off x="12547111" y="99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87198</xdr:rowOff>
    </xdr:from>
    <xdr:to>
      <xdr:col>85</xdr:col>
      <xdr:colOff>127000</xdr:colOff>
      <xdr:row>78</xdr:row>
      <xdr:rowOff>115660</xdr:rowOff>
    </xdr:to>
    <xdr:cxnSp macro="">
      <xdr:nvCxnSpPr>
        <xdr:cNvPr id="627" name="直線コネクタ 626"/>
        <xdr:cNvCxnSpPr/>
      </xdr:nvCxnSpPr>
      <xdr:spPr>
        <a:xfrm flipV="1">
          <a:off x="15481300" y="13460298"/>
          <a:ext cx="8382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134002</xdr:rowOff>
    </xdr:from>
    <xdr:ext cx="378565" cy="259045"/>
    <xdr:sp macro="" textlink="">
      <xdr:nvSpPr>
        <xdr:cNvPr id="628" name="災害復旧費平均値テキスト"/>
        <xdr:cNvSpPr txBox="1"/>
      </xdr:nvSpPr>
      <xdr:spPr>
        <a:xfrm>
          <a:off x="16370300" y="13507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115660</xdr:rowOff>
    </xdr:from>
    <xdr:to>
      <xdr:col>81</xdr:col>
      <xdr:colOff>50800</xdr:colOff>
      <xdr:row>79</xdr:row>
      <xdr:rowOff>37782</xdr:rowOff>
    </xdr:to>
    <xdr:cxnSp macro="">
      <xdr:nvCxnSpPr>
        <xdr:cNvPr id="630" name="直線コネクタ 629"/>
        <xdr:cNvCxnSpPr/>
      </xdr:nvCxnSpPr>
      <xdr:spPr>
        <a:xfrm flipV="1">
          <a:off x="14592300" y="13488760"/>
          <a:ext cx="889000" cy="9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170902</xdr:rowOff>
    </xdr:from>
    <xdr:ext cx="469744" cy="259045"/>
    <xdr:sp macro="" textlink="">
      <xdr:nvSpPr>
        <xdr:cNvPr id="632" name="テキスト ボックス 631"/>
        <xdr:cNvSpPr txBox="1"/>
      </xdr:nvSpPr>
      <xdr:spPr>
        <a:xfrm>
          <a:off x="15246428" y="1354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37782</xdr:rowOff>
    </xdr:from>
    <xdr:to>
      <xdr:col>76</xdr:col>
      <xdr:colOff>114300</xdr:colOff>
      <xdr:row>79</xdr:row>
      <xdr:rowOff>40221</xdr:rowOff>
    </xdr:to>
    <xdr:cxnSp macro="">
      <xdr:nvCxnSpPr>
        <xdr:cNvPr id="633" name="直線コネクタ 632"/>
        <xdr:cNvCxnSpPr/>
      </xdr:nvCxnSpPr>
      <xdr:spPr>
        <a:xfrm flipV="1">
          <a:off x="13703300" y="1358233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32125</xdr:rowOff>
    </xdr:from>
    <xdr:to>
      <xdr:col>71</xdr:col>
      <xdr:colOff>177800</xdr:colOff>
      <xdr:row>79</xdr:row>
      <xdr:rowOff>40221</xdr:rowOff>
    </xdr:to>
    <xdr:cxnSp macro="">
      <xdr:nvCxnSpPr>
        <xdr:cNvPr id="636" name="直線コネクタ 635"/>
        <xdr:cNvCxnSpPr/>
      </xdr:nvCxnSpPr>
      <xdr:spPr>
        <a:xfrm>
          <a:off x="12814300" y="13576675"/>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46" name="楕円 645"/>
        <xdr:cNvSpPr/>
      </xdr:nvSpPr>
      <xdr:spPr>
        <a:xfrm>
          <a:off x="162687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59275</xdr:rowOff>
    </xdr:from>
    <xdr:ext cx="469744" cy="259045"/>
    <xdr:sp macro="" textlink="">
      <xdr:nvSpPr>
        <xdr:cNvPr id="647" name="災害復旧費該当値テキスト"/>
        <xdr:cNvSpPr txBox="1"/>
      </xdr:nvSpPr>
      <xdr:spPr>
        <a:xfrm>
          <a:off x="16370300" y="132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64860</xdr:rowOff>
    </xdr:from>
    <xdr:to>
      <xdr:col>81</xdr:col>
      <xdr:colOff>101600</xdr:colOff>
      <xdr:row>78</xdr:row>
      <xdr:rowOff>166460</xdr:rowOff>
    </xdr:to>
    <xdr:sp macro="" textlink="">
      <xdr:nvSpPr>
        <xdr:cNvPr id="648" name="楕円 647"/>
        <xdr:cNvSpPr/>
      </xdr:nvSpPr>
      <xdr:spPr>
        <a:xfrm>
          <a:off x="15430500" y="134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11537</xdr:rowOff>
    </xdr:from>
    <xdr:ext cx="469744" cy="259045"/>
    <xdr:sp macro="" textlink="">
      <xdr:nvSpPr>
        <xdr:cNvPr id="649" name="テキスト ボックス 648"/>
        <xdr:cNvSpPr txBox="1"/>
      </xdr:nvSpPr>
      <xdr:spPr>
        <a:xfrm>
          <a:off x="15246428" y="132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158432</xdr:rowOff>
    </xdr:from>
    <xdr:to>
      <xdr:col>76</xdr:col>
      <xdr:colOff>165100</xdr:colOff>
      <xdr:row>79</xdr:row>
      <xdr:rowOff>88582</xdr:rowOff>
    </xdr:to>
    <xdr:sp macro="" textlink="">
      <xdr:nvSpPr>
        <xdr:cNvPr id="650" name="楕円 649"/>
        <xdr:cNvSpPr/>
      </xdr:nvSpPr>
      <xdr:spPr>
        <a:xfrm>
          <a:off x="14541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79709</xdr:rowOff>
    </xdr:from>
    <xdr:ext cx="378565" cy="259045"/>
    <xdr:sp macro="" textlink="">
      <xdr:nvSpPr>
        <xdr:cNvPr id="651" name="テキスト ボックス 650"/>
        <xdr:cNvSpPr txBox="1"/>
      </xdr:nvSpPr>
      <xdr:spPr>
        <a:xfrm>
          <a:off x="14403017" y="1362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160871</xdr:rowOff>
    </xdr:from>
    <xdr:to>
      <xdr:col>72</xdr:col>
      <xdr:colOff>38100</xdr:colOff>
      <xdr:row>79</xdr:row>
      <xdr:rowOff>91021</xdr:rowOff>
    </xdr:to>
    <xdr:sp macro="" textlink="">
      <xdr:nvSpPr>
        <xdr:cNvPr id="652" name="楕円 651"/>
        <xdr:cNvSpPr/>
      </xdr:nvSpPr>
      <xdr:spPr>
        <a:xfrm>
          <a:off x="13652500" y="135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82148</xdr:rowOff>
    </xdr:from>
    <xdr:ext cx="378565" cy="259045"/>
    <xdr:sp macro="" textlink="">
      <xdr:nvSpPr>
        <xdr:cNvPr id="653" name="テキスト ボックス 652"/>
        <xdr:cNvSpPr txBox="1"/>
      </xdr:nvSpPr>
      <xdr:spPr>
        <a:xfrm>
          <a:off x="13514017" y="1362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152775</xdr:rowOff>
    </xdr:from>
    <xdr:to>
      <xdr:col>67</xdr:col>
      <xdr:colOff>101600</xdr:colOff>
      <xdr:row>79</xdr:row>
      <xdr:rowOff>82925</xdr:rowOff>
    </xdr:to>
    <xdr:sp macro="" textlink="">
      <xdr:nvSpPr>
        <xdr:cNvPr id="654" name="楕円 653"/>
        <xdr:cNvSpPr/>
      </xdr:nvSpPr>
      <xdr:spPr>
        <a:xfrm>
          <a:off x="12763500" y="13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74052</xdr:rowOff>
    </xdr:from>
    <xdr:ext cx="378565" cy="259045"/>
    <xdr:sp macro="" textlink="">
      <xdr:nvSpPr>
        <xdr:cNvPr id="655" name="テキスト ボックス 654"/>
        <xdr:cNvSpPr txBox="1"/>
      </xdr:nvSpPr>
      <xdr:spPr>
        <a:xfrm>
          <a:off x="12625017" y="1361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23434</xdr:rowOff>
    </xdr:from>
    <xdr:to>
      <xdr:col>85</xdr:col>
      <xdr:colOff>127000</xdr:colOff>
      <xdr:row>92</xdr:row>
      <xdr:rowOff>25149</xdr:rowOff>
    </xdr:to>
    <xdr:cxnSp macro="">
      <xdr:nvCxnSpPr>
        <xdr:cNvPr id="682" name="直線コネクタ 681"/>
        <xdr:cNvCxnSpPr/>
      </xdr:nvCxnSpPr>
      <xdr:spPr>
        <a:xfrm>
          <a:off x="15481300" y="1579683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3"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21171</xdr:rowOff>
    </xdr:from>
    <xdr:to>
      <xdr:col>81</xdr:col>
      <xdr:colOff>50800</xdr:colOff>
      <xdr:row>92</xdr:row>
      <xdr:rowOff>23434</xdr:rowOff>
    </xdr:to>
    <xdr:cxnSp macro="">
      <xdr:nvCxnSpPr>
        <xdr:cNvPr id="685" name="直線コネクタ 684"/>
        <xdr:cNvCxnSpPr/>
      </xdr:nvCxnSpPr>
      <xdr:spPr>
        <a:xfrm>
          <a:off x="14592300" y="15794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134579</xdr:rowOff>
    </xdr:from>
    <xdr:to>
      <xdr:col>76</xdr:col>
      <xdr:colOff>114300</xdr:colOff>
      <xdr:row>92</xdr:row>
      <xdr:rowOff>21171</xdr:rowOff>
    </xdr:to>
    <xdr:cxnSp macro="">
      <xdr:nvCxnSpPr>
        <xdr:cNvPr id="688" name="直線コネクタ 687"/>
        <xdr:cNvCxnSpPr/>
      </xdr:nvCxnSpPr>
      <xdr:spPr>
        <a:xfrm>
          <a:off x="13703300" y="15736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130442</xdr:rowOff>
    </xdr:from>
    <xdr:to>
      <xdr:col>71</xdr:col>
      <xdr:colOff>177800</xdr:colOff>
      <xdr:row>91</xdr:row>
      <xdr:rowOff>134579</xdr:rowOff>
    </xdr:to>
    <xdr:cxnSp macro="">
      <xdr:nvCxnSpPr>
        <xdr:cNvPr id="691" name="直線コネクタ 690"/>
        <xdr:cNvCxnSpPr/>
      </xdr:nvCxnSpPr>
      <xdr:spPr>
        <a:xfrm>
          <a:off x="12814300" y="15732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3" name="テキスト ボックス 692"/>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5" name="テキスト ボックス 694"/>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145799</xdr:rowOff>
    </xdr:from>
    <xdr:to>
      <xdr:col>85</xdr:col>
      <xdr:colOff>177800</xdr:colOff>
      <xdr:row>92</xdr:row>
      <xdr:rowOff>75949</xdr:rowOff>
    </xdr:to>
    <xdr:sp macro="" textlink="">
      <xdr:nvSpPr>
        <xdr:cNvPr id="701" name="楕円 700"/>
        <xdr:cNvSpPr/>
      </xdr:nvSpPr>
      <xdr:spPr>
        <a:xfrm>
          <a:off x="16268700" y="157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168676</xdr:rowOff>
    </xdr:from>
    <xdr:ext cx="534377" cy="259045"/>
    <xdr:sp macro="" textlink="">
      <xdr:nvSpPr>
        <xdr:cNvPr id="702" name="公債費該当値テキスト"/>
        <xdr:cNvSpPr txBox="1"/>
      </xdr:nvSpPr>
      <xdr:spPr>
        <a:xfrm>
          <a:off x="16370300" y="1559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144084</xdr:rowOff>
    </xdr:from>
    <xdr:to>
      <xdr:col>81</xdr:col>
      <xdr:colOff>101600</xdr:colOff>
      <xdr:row>92</xdr:row>
      <xdr:rowOff>74234</xdr:rowOff>
    </xdr:to>
    <xdr:sp macro="" textlink="">
      <xdr:nvSpPr>
        <xdr:cNvPr id="703" name="楕円 702"/>
        <xdr:cNvSpPr/>
      </xdr:nvSpPr>
      <xdr:spPr>
        <a:xfrm>
          <a:off x="15430500" y="157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90761</xdr:rowOff>
    </xdr:from>
    <xdr:ext cx="534377" cy="259045"/>
    <xdr:sp macro="" textlink="">
      <xdr:nvSpPr>
        <xdr:cNvPr id="704" name="テキスト ボックス 703"/>
        <xdr:cNvSpPr txBox="1"/>
      </xdr:nvSpPr>
      <xdr:spPr>
        <a:xfrm>
          <a:off x="15214111" y="155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141821</xdr:rowOff>
    </xdr:from>
    <xdr:to>
      <xdr:col>76</xdr:col>
      <xdr:colOff>165100</xdr:colOff>
      <xdr:row>92</xdr:row>
      <xdr:rowOff>71971</xdr:rowOff>
    </xdr:to>
    <xdr:sp macro="" textlink="">
      <xdr:nvSpPr>
        <xdr:cNvPr id="705" name="楕円 704"/>
        <xdr:cNvSpPr/>
      </xdr:nvSpPr>
      <xdr:spPr>
        <a:xfrm>
          <a:off x="14541500" y="157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88498</xdr:rowOff>
    </xdr:from>
    <xdr:ext cx="534377" cy="259045"/>
    <xdr:sp macro="" textlink="">
      <xdr:nvSpPr>
        <xdr:cNvPr id="706" name="テキスト ボックス 705"/>
        <xdr:cNvSpPr txBox="1"/>
      </xdr:nvSpPr>
      <xdr:spPr>
        <a:xfrm>
          <a:off x="14325111" y="155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83779</xdr:rowOff>
    </xdr:from>
    <xdr:to>
      <xdr:col>72</xdr:col>
      <xdr:colOff>38100</xdr:colOff>
      <xdr:row>92</xdr:row>
      <xdr:rowOff>13929</xdr:rowOff>
    </xdr:to>
    <xdr:sp macro="" textlink="">
      <xdr:nvSpPr>
        <xdr:cNvPr id="707" name="楕円 706"/>
        <xdr:cNvSpPr/>
      </xdr:nvSpPr>
      <xdr:spPr>
        <a:xfrm>
          <a:off x="13652500" y="156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30456</xdr:rowOff>
    </xdr:from>
    <xdr:ext cx="534377" cy="259045"/>
    <xdr:sp macro="" textlink="">
      <xdr:nvSpPr>
        <xdr:cNvPr id="708" name="テキスト ボックス 707"/>
        <xdr:cNvSpPr txBox="1"/>
      </xdr:nvSpPr>
      <xdr:spPr>
        <a:xfrm>
          <a:off x="13436111" y="154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79642</xdr:rowOff>
    </xdr:from>
    <xdr:to>
      <xdr:col>67</xdr:col>
      <xdr:colOff>101600</xdr:colOff>
      <xdr:row>92</xdr:row>
      <xdr:rowOff>9792</xdr:rowOff>
    </xdr:to>
    <xdr:sp macro="" textlink="">
      <xdr:nvSpPr>
        <xdr:cNvPr id="709" name="楕円 708"/>
        <xdr:cNvSpPr/>
      </xdr:nvSpPr>
      <xdr:spPr>
        <a:xfrm>
          <a:off x="12763500" y="156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26319</xdr:rowOff>
    </xdr:from>
    <xdr:ext cx="534377" cy="259045"/>
    <xdr:sp macro="" textlink="">
      <xdr:nvSpPr>
        <xdr:cNvPr id="710" name="テキスト ボックス 709"/>
        <xdr:cNvSpPr txBox="1"/>
      </xdr:nvSpPr>
      <xdr:spPr>
        <a:xfrm>
          <a:off x="12547111" y="154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254</xdr:rowOff>
    </xdr:from>
    <xdr:to>
      <xdr:col>116</xdr:col>
      <xdr:colOff>63500</xdr:colOff>
      <xdr:row>39</xdr:row>
      <xdr:rowOff>37592</xdr:rowOff>
    </xdr:to>
    <xdr:cxnSp macro="">
      <xdr:nvCxnSpPr>
        <xdr:cNvPr id="739" name="直線コネクタ 738"/>
        <xdr:cNvCxnSpPr/>
      </xdr:nvCxnSpPr>
      <xdr:spPr>
        <a:xfrm flipV="1">
          <a:off x="21323300" y="6686804"/>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59690</xdr:rowOff>
    </xdr:from>
    <xdr:to>
      <xdr:col>111</xdr:col>
      <xdr:colOff>177800</xdr:colOff>
      <xdr:row>39</xdr:row>
      <xdr:rowOff>37592</xdr:rowOff>
    </xdr:to>
    <xdr:cxnSp macro="">
      <xdr:nvCxnSpPr>
        <xdr:cNvPr id="742" name="直線コネクタ 741"/>
        <xdr:cNvCxnSpPr/>
      </xdr:nvCxnSpPr>
      <xdr:spPr>
        <a:xfrm>
          <a:off x="20434300" y="6403340"/>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59690</xdr:rowOff>
    </xdr:from>
    <xdr:to>
      <xdr:col>107</xdr:col>
      <xdr:colOff>50800</xdr:colOff>
      <xdr:row>39</xdr:row>
      <xdr:rowOff>3302</xdr:rowOff>
    </xdr:to>
    <xdr:cxnSp macro="">
      <xdr:nvCxnSpPr>
        <xdr:cNvPr id="745" name="直線コネクタ 744"/>
        <xdr:cNvCxnSpPr/>
      </xdr:nvCxnSpPr>
      <xdr:spPr>
        <a:xfrm flipV="1">
          <a:off x="19545300" y="6403340"/>
          <a:ext cx="8890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7" name="テキスト ボックス 746"/>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xdr:rowOff>
    </xdr:from>
    <xdr:to>
      <xdr:col>102</xdr:col>
      <xdr:colOff>114300</xdr:colOff>
      <xdr:row>39</xdr:row>
      <xdr:rowOff>25400</xdr:rowOff>
    </xdr:to>
    <xdr:cxnSp macro="">
      <xdr:nvCxnSpPr>
        <xdr:cNvPr id="748" name="直線コネクタ 747"/>
        <xdr:cNvCxnSpPr/>
      </xdr:nvCxnSpPr>
      <xdr:spPr>
        <a:xfrm flipV="1">
          <a:off x="18656300" y="668985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8" name="楕円 757"/>
        <xdr:cNvSpPr/>
      </xdr:nvSpPr>
      <xdr:spPr>
        <a:xfrm>
          <a:off x="221107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313932" cy="259045"/>
    <xdr:sp macro="" textlink="">
      <xdr:nvSpPr>
        <xdr:cNvPr id="759" name="諸支出金該当値テキスト"/>
        <xdr:cNvSpPr txBox="1"/>
      </xdr:nvSpPr>
      <xdr:spPr>
        <a:xfrm>
          <a:off x="22212300" y="659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0" name="楕円 759"/>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79519</xdr:rowOff>
    </xdr:from>
    <xdr:ext cx="249299" cy="259045"/>
    <xdr:sp macro="" textlink="">
      <xdr:nvSpPr>
        <xdr:cNvPr id="761" name="テキスト ボックス 760"/>
        <xdr:cNvSpPr txBox="1"/>
      </xdr:nvSpPr>
      <xdr:spPr>
        <a:xfrm>
          <a:off x="2119865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8890</xdr:rowOff>
    </xdr:from>
    <xdr:to>
      <xdr:col>107</xdr:col>
      <xdr:colOff>101600</xdr:colOff>
      <xdr:row>37</xdr:row>
      <xdr:rowOff>110490</xdr:rowOff>
    </xdr:to>
    <xdr:sp macro="" textlink="">
      <xdr:nvSpPr>
        <xdr:cNvPr id="762" name="楕円 761"/>
        <xdr:cNvSpPr/>
      </xdr:nvSpPr>
      <xdr:spPr>
        <a:xfrm>
          <a:off x="20383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127017</xdr:rowOff>
    </xdr:from>
    <xdr:ext cx="378565" cy="259045"/>
    <xdr:sp macro="" textlink="">
      <xdr:nvSpPr>
        <xdr:cNvPr id="763" name="テキスト ボックス 762"/>
        <xdr:cNvSpPr txBox="1"/>
      </xdr:nvSpPr>
      <xdr:spPr>
        <a:xfrm>
          <a:off x="20245017" y="61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123952</xdr:rowOff>
    </xdr:from>
    <xdr:to>
      <xdr:col>102</xdr:col>
      <xdr:colOff>165100</xdr:colOff>
      <xdr:row>39</xdr:row>
      <xdr:rowOff>54102</xdr:rowOff>
    </xdr:to>
    <xdr:sp macro="" textlink="">
      <xdr:nvSpPr>
        <xdr:cNvPr id="764" name="楕円 763"/>
        <xdr:cNvSpPr/>
      </xdr:nvSpPr>
      <xdr:spPr>
        <a:xfrm>
          <a:off x="19494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45229</xdr:rowOff>
    </xdr:from>
    <xdr:ext cx="313932" cy="259045"/>
    <xdr:sp macro="" textlink="">
      <xdr:nvSpPr>
        <xdr:cNvPr id="765" name="テキスト ボックス 764"/>
        <xdr:cNvSpPr txBox="1"/>
      </xdr:nvSpPr>
      <xdr:spPr>
        <a:xfrm>
          <a:off x="19388333"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66" name="楕円 765"/>
        <xdr:cNvSpPr/>
      </xdr:nvSpPr>
      <xdr:spPr>
        <a:xfrm>
          <a:off x="18605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67327</xdr:rowOff>
    </xdr:from>
    <xdr:ext cx="313932" cy="259045"/>
    <xdr:sp macro="" textlink="">
      <xdr:nvSpPr>
        <xdr:cNvPr id="767" name="テキスト ボックス 766"/>
        <xdr:cNvSpPr txBox="1"/>
      </xdr:nvSpPr>
      <xdr:spPr>
        <a:xfrm>
          <a:off x="18499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総務費は住民一人あたり７４，７８６円となっており、前年度から３１，１３９円の増となった。これは主に地域振興基金積立金の増によるものである。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民生費は住民一人あたり１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臨時福祉給付金の減があったものの、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因島総合福祉保健センター建設事業や人権文化センター耐震補強事業などの増によるものである。衛生費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６５，３１０円となっ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１４，９２４円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の増となった。これは域福祉基金積立金の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尾道市クリーンセンター整備事業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、おのみち地区し尿処理場改修事業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実質収支についてはプラスを維持している。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市税及び市債は増加したが、普通建設事業に多額を要したことなどから、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財政調整基金残高は、前年度決算剰余金の積立等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すべての会計で黒字を維持している。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今後も、市民へ効率的で安定した行政サービスを提供できるよう、事務事業の見直し等を継続していく。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大型建設事業の借入にかかる償還により元利償還金が増加することが見込まれて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思わ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地域振興基金積立にかかる借入により地方債残高が増加したものの、当該基金の原資となる合併特例債の発行による基準財政需要額算入見込額の増加、職員数の減による退職手当負担見込額の減、財政調整基金残高の増などによる充当可能基金の増加などにより、分子は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平成３０年２月の地域振興基金（４０億円）造成を主要因とし、基金全体としては約３８億５５百万円の増となった。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そのほかの増減は、決算剰余金の財政調整基金への約２億８０百万円の積立て、職員退職手当基金の３億円の取崩しなど。</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期的には、庁舎整備基金、減債基金の取崩しによる減を見込むが、合併算定替適用期間終了による普通交付税の縮減や、社会保障関係経費の増大などに備え、健全な財政運営を維持するため、基金残高に留意しながら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地域振興基金：市民の連帯強化及び地域振興。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地域福祉基金：保健福祉施策を推進し、保健福祉の増進を図る。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地域振興基金：旧合併特例事業債を活用し、平成３０年２月に基金（上限額４０億円）を造成したもの。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地域福祉基金：因島総合福祉保健センター建設事業に４１百万円、地域集会施設の改修事業等に２１百万円を充当したこと等による減少。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庁舎整備基金：庁舎整備に対するふるさと納税寄附金（９百万円）、基金利子（１百万円）を積立てたことによる増加。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地域振興基金：新市建設計画の目的に資する事業の財源として、計画的に取崩していく。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地域福祉基金：保健福祉の増進を図る事業の財源として、計画的に取崩していく。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庁舎整備基金：庁舎整備事業の財源として、事業が本格化する平成３０年度から取崩していく。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前年度決算剰余金の２分の１相当額（２億８０百万円）積立てたことによる増加。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経済事情の変動や、災害対応経費等の財源を確保し、健全な財政運営を維持するため、標準財政規模の２割程度を目標額とし、決算剰余金を中心に積立てを行う。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基金利子（２百万円）を積立てたことによる増加。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２０２２年度に地方債償還のピークを迎える見込みのため、償還財源として計画的に取崩していく。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の指標はいずれも高く、資産の老朽化が進んでいる。</a:t>
          </a:r>
          <a:endParaRPr lang="ja-JP" altLang="ja-JP">
            <a:effectLst/>
          </a:endParaRPr>
        </a:p>
        <a:p>
          <a:r>
            <a:rPr kumimoji="1" lang="ja-JP" altLang="ja-JP" sz="1100">
              <a:solidFill>
                <a:schemeClr val="dk1"/>
              </a:solidFill>
              <a:effectLst/>
              <a:latin typeface="+mn-lt"/>
              <a:ea typeface="+mn-ea"/>
              <a:cs typeface="+mn-cs"/>
            </a:rPr>
            <a:t>　固定資産台帳の施設別の詳細分析を行うことにより、将来、必要となる施設更新費用の推計や更新時期の平準化、総量抑制などを行っていく必要がある。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760595" y="4755769"/>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7"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4000500" y="51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16637</xdr:rowOff>
    </xdr:from>
    <xdr:to>
      <xdr:col>23</xdr:col>
      <xdr:colOff>136525</xdr:colOff>
      <xdr:row>28</xdr:row>
      <xdr:rowOff>118237</xdr:rowOff>
    </xdr:to>
    <xdr:sp macro="" textlink="">
      <xdr:nvSpPr>
        <xdr:cNvPr id="76" name="楕円 75"/>
        <xdr:cNvSpPr/>
      </xdr:nvSpPr>
      <xdr:spPr>
        <a:xfrm>
          <a:off x="4711700" y="4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103014</xdr:rowOff>
    </xdr:from>
    <xdr:ext cx="405111" cy="259045"/>
    <xdr:sp macro="" textlink="">
      <xdr:nvSpPr>
        <xdr:cNvPr id="77" name="有形固定資産減価償却率該当値テキスト"/>
        <xdr:cNvSpPr txBox="1"/>
      </xdr:nvSpPr>
      <xdr:spPr>
        <a:xfrm>
          <a:off x="4813300" y="473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78" name="楕円 77"/>
        <xdr:cNvSpPr/>
      </xdr:nvSpPr>
      <xdr:spPr>
        <a:xfrm>
          <a:off x="4000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67437</xdr:rowOff>
    </xdr:from>
    <xdr:to>
      <xdr:col>23</xdr:col>
      <xdr:colOff>85725</xdr:colOff>
      <xdr:row>28</xdr:row>
      <xdr:rowOff>84709</xdr:rowOff>
    </xdr:to>
    <xdr:cxnSp macro="">
      <xdr:nvCxnSpPr>
        <xdr:cNvPr id="79" name="直線コネクタ 78"/>
        <xdr:cNvCxnSpPr/>
      </xdr:nvCxnSpPr>
      <xdr:spPr>
        <a:xfrm flipV="1">
          <a:off x="4051300" y="486803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72771</xdr:rowOff>
    </xdr:from>
    <xdr:to>
      <xdr:col>15</xdr:col>
      <xdr:colOff>187325</xdr:colOff>
      <xdr:row>29</xdr:row>
      <xdr:rowOff>2921</xdr:rowOff>
    </xdr:to>
    <xdr:sp macro="" textlink="">
      <xdr:nvSpPr>
        <xdr:cNvPr id="80" name="楕円 79"/>
        <xdr:cNvSpPr/>
      </xdr:nvSpPr>
      <xdr:spPr>
        <a:xfrm>
          <a:off x="3238500" y="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123571</xdr:rowOff>
    </xdr:to>
    <xdr:cxnSp macro="">
      <xdr:nvCxnSpPr>
        <xdr:cNvPr id="81" name="直線コネクタ 80"/>
        <xdr:cNvCxnSpPr/>
      </xdr:nvCxnSpPr>
      <xdr:spPr>
        <a:xfrm flipV="1">
          <a:off x="3289300" y="488530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2" name="n_1aveValue有形固定資産減価償却率"/>
        <xdr:cNvSpPr txBox="1"/>
      </xdr:nvSpPr>
      <xdr:spPr>
        <a:xfrm>
          <a:off x="38360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3" name="n_2aveValue有形固定資産減価償却率"/>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84" name="n_1mainValue有形固定資産減価償却率"/>
        <xdr:cNvSpPr txBox="1"/>
      </xdr:nvSpPr>
      <xdr:spPr>
        <a:xfrm>
          <a:off x="383604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85" name="n_2mainValue有形固定資産減価償却率"/>
        <xdr:cNvSpPr txBox="1"/>
      </xdr:nvSpPr>
      <xdr:spPr>
        <a:xfrm>
          <a:off x="3086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ポイント高く、比較的債務償還能力が低い。</a:t>
          </a:r>
          <a:endParaRPr lang="ja-JP" altLang="ja-JP">
            <a:effectLst/>
          </a:endParaRPr>
        </a:p>
        <a:p>
          <a:r>
            <a:rPr kumimoji="1" lang="ja-JP" altLang="ja-JP" sz="1100">
              <a:solidFill>
                <a:schemeClr val="dk1"/>
              </a:solidFill>
              <a:effectLst/>
              <a:latin typeface="+mn-lt"/>
              <a:ea typeface="+mn-ea"/>
              <a:cs typeface="+mn-cs"/>
            </a:rPr>
            <a:t>　職員数の適正化、</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技術の活用や民間活力の活用等の事務事業の見直し及び相応の受益者負担などの行財政改革を進め、収支の改善を図る必要がある。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4793595" y="4661253"/>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4846300" y="443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4706600" y="466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6" name="楕円 125"/>
        <xdr:cNvSpPr/>
      </xdr:nvSpPr>
      <xdr:spPr>
        <a:xfrm>
          <a:off x="14744700" y="5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7" name="債務償還可能年数該当値テキスト"/>
        <xdr:cNvSpPr txBox="1"/>
      </xdr:nvSpPr>
      <xdr:spPr>
        <a:xfrm>
          <a:off x="14846300" y="4857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8" name="楕円 67"/>
        <xdr:cNvSpPr/>
      </xdr:nvSpPr>
      <xdr:spPr>
        <a:xfrm>
          <a:off x="4584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18559</xdr:rowOff>
    </xdr:from>
    <xdr:ext cx="405111" cy="259045"/>
    <xdr:sp macro="" textlink="">
      <xdr:nvSpPr>
        <xdr:cNvPr id="69" name="【道路】&#10;有形固定資産減価償却率該当値テキスト"/>
        <xdr:cNvSpPr txBox="1"/>
      </xdr:nvSpPr>
      <xdr:spPr>
        <a:xfrm>
          <a:off x="4673600" y="619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0" name="楕円 69"/>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46482</xdr:rowOff>
    </xdr:from>
    <xdr:to>
      <xdr:col>24</xdr:col>
      <xdr:colOff>63500</xdr:colOff>
      <xdr:row>37</xdr:row>
      <xdr:rowOff>115062</xdr:rowOff>
    </xdr:to>
    <xdr:cxnSp macro="">
      <xdr:nvCxnSpPr>
        <xdr:cNvPr id="71" name="直線コネクタ 70"/>
        <xdr:cNvCxnSpPr/>
      </xdr:nvCxnSpPr>
      <xdr:spPr>
        <a:xfrm flipV="1">
          <a:off x="3797300" y="63901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119126</xdr:rowOff>
    </xdr:from>
    <xdr:to>
      <xdr:col>15</xdr:col>
      <xdr:colOff>101600</xdr:colOff>
      <xdr:row>38</xdr:row>
      <xdr:rowOff>49276</xdr:rowOff>
    </xdr:to>
    <xdr:sp macro="" textlink="">
      <xdr:nvSpPr>
        <xdr:cNvPr id="72" name="楕円 71"/>
        <xdr:cNvSpPr/>
      </xdr:nvSpPr>
      <xdr:spPr>
        <a:xfrm>
          <a:off x="2857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115062</xdr:rowOff>
    </xdr:from>
    <xdr:to>
      <xdr:col>19</xdr:col>
      <xdr:colOff>177800</xdr:colOff>
      <xdr:row>37</xdr:row>
      <xdr:rowOff>169926</xdr:rowOff>
    </xdr:to>
    <xdr:cxnSp macro="">
      <xdr:nvCxnSpPr>
        <xdr:cNvPr id="73" name="直線コネクタ 72"/>
        <xdr:cNvCxnSpPr/>
      </xdr:nvCxnSpPr>
      <xdr:spPr>
        <a:xfrm flipV="1">
          <a:off x="2908300" y="64587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5" name="n_2ave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10939</xdr:rowOff>
    </xdr:from>
    <xdr:ext cx="405111" cy="259045"/>
    <xdr:sp macro="" textlink="">
      <xdr:nvSpPr>
        <xdr:cNvPr id="76" name="n_1mainValue【道路】&#10;有形固定資産減価償却率"/>
        <xdr:cNvSpPr txBox="1"/>
      </xdr:nvSpPr>
      <xdr:spPr>
        <a:xfrm>
          <a:off x="35820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65803</xdr:rowOff>
    </xdr:from>
    <xdr:ext cx="405111" cy="259045"/>
    <xdr:sp macro="" textlink="">
      <xdr:nvSpPr>
        <xdr:cNvPr id="77" name="n_2mainValue【道路】&#10;有形固定資産減価償却率"/>
        <xdr:cNvSpPr txBox="1"/>
      </xdr:nvSpPr>
      <xdr:spPr>
        <a:xfrm>
          <a:off x="27057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6"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100152</xdr:rowOff>
    </xdr:from>
    <xdr:to>
      <xdr:col>55</xdr:col>
      <xdr:colOff>50800</xdr:colOff>
      <xdr:row>38</xdr:row>
      <xdr:rowOff>30302</xdr:rowOff>
    </xdr:to>
    <xdr:sp macro="" textlink="">
      <xdr:nvSpPr>
        <xdr:cNvPr id="115" name="楕円 114"/>
        <xdr:cNvSpPr/>
      </xdr:nvSpPr>
      <xdr:spPr>
        <a:xfrm>
          <a:off x="10426700" y="64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123029</xdr:rowOff>
    </xdr:from>
    <xdr:ext cx="469744" cy="259045"/>
    <xdr:sp macro="" textlink="">
      <xdr:nvSpPr>
        <xdr:cNvPr id="116" name="【道路】&#10;一人当たり延長該当値テキスト"/>
        <xdr:cNvSpPr txBox="1"/>
      </xdr:nvSpPr>
      <xdr:spPr>
        <a:xfrm>
          <a:off x="10515600" y="62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111354</xdr:rowOff>
    </xdr:from>
    <xdr:to>
      <xdr:col>50</xdr:col>
      <xdr:colOff>165100</xdr:colOff>
      <xdr:row>38</xdr:row>
      <xdr:rowOff>41504</xdr:rowOff>
    </xdr:to>
    <xdr:sp macro="" textlink="">
      <xdr:nvSpPr>
        <xdr:cNvPr id="117" name="楕円 116"/>
        <xdr:cNvSpPr/>
      </xdr:nvSpPr>
      <xdr:spPr>
        <a:xfrm>
          <a:off x="9588500" y="64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150952</xdr:rowOff>
    </xdr:from>
    <xdr:to>
      <xdr:col>55</xdr:col>
      <xdr:colOff>0</xdr:colOff>
      <xdr:row>37</xdr:row>
      <xdr:rowOff>162154</xdr:rowOff>
    </xdr:to>
    <xdr:cxnSp macro="">
      <xdr:nvCxnSpPr>
        <xdr:cNvPr id="118" name="直線コネクタ 117"/>
        <xdr:cNvCxnSpPr/>
      </xdr:nvCxnSpPr>
      <xdr:spPr>
        <a:xfrm flipV="1">
          <a:off x="9639300" y="6494602"/>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118288</xdr:rowOff>
    </xdr:from>
    <xdr:to>
      <xdr:col>46</xdr:col>
      <xdr:colOff>38100</xdr:colOff>
      <xdr:row>38</xdr:row>
      <xdr:rowOff>48437</xdr:rowOff>
    </xdr:to>
    <xdr:sp macro="" textlink="">
      <xdr:nvSpPr>
        <xdr:cNvPr id="119" name="楕円 118"/>
        <xdr:cNvSpPr/>
      </xdr:nvSpPr>
      <xdr:spPr>
        <a:xfrm>
          <a:off x="8699500" y="6461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162154</xdr:rowOff>
    </xdr:from>
    <xdr:to>
      <xdr:col>50</xdr:col>
      <xdr:colOff>114300</xdr:colOff>
      <xdr:row>37</xdr:row>
      <xdr:rowOff>169088</xdr:rowOff>
    </xdr:to>
    <xdr:cxnSp macro="">
      <xdr:nvCxnSpPr>
        <xdr:cNvPr id="120" name="直線コネクタ 119"/>
        <xdr:cNvCxnSpPr/>
      </xdr:nvCxnSpPr>
      <xdr:spPr>
        <a:xfrm flipV="1">
          <a:off x="8750300" y="650580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21" name="n_1aveValue【道路】&#10;一人当たり延長"/>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97782</xdr:rowOff>
    </xdr:from>
    <xdr:ext cx="469744" cy="259045"/>
    <xdr:sp macro="" textlink="">
      <xdr:nvSpPr>
        <xdr:cNvPr id="122" name="n_2aveValue【道路】&#10;一人当たり延長"/>
        <xdr:cNvSpPr txBox="1"/>
      </xdr:nvSpPr>
      <xdr:spPr>
        <a:xfrm>
          <a:off x="8515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58031</xdr:rowOff>
    </xdr:from>
    <xdr:ext cx="469744" cy="259045"/>
    <xdr:sp macro="" textlink="">
      <xdr:nvSpPr>
        <xdr:cNvPr id="123" name="n_1mainValue【道路】&#10;一人当たり延長"/>
        <xdr:cNvSpPr txBox="1"/>
      </xdr:nvSpPr>
      <xdr:spPr>
        <a:xfrm>
          <a:off x="9391727" y="62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64965</xdr:rowOff>
    </xdr:from>
    <xdr:ext cx="469744" cy="259045"/>
    <xdr:sp macro="" textlink="">
      <xdr:nvSpPr>
        <xdr:cNvPr id="124" name="n_2mainValue【道路】&#10;一人当たり延長"/>
        <xdr:cNvSpPr txBox="1"/>
      </xdr:nvSpPr>
      <xdr:spPr>
        <a:xfrm>
          <a:off x="8515427" y="623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63" name="楕円 162"/>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35577</xdr:rowOff>
    </xdr:from>
    <xdr:ext cx="405111" cy="259045"/>
    <xdr:sp macro="" textlink="">
      <xdr:nvSpPr>
        <xdr:cNvPr id="164" name="【橋りょう・トンネル】&#10;有形固定資産減価償却率該当値テキスト"/>
        <xdr:cNvSpPr txBox="1"/>
      </xdr:nvSpPr>
      <xdr:spPr>
        <a:xfrm>
          <a:off x="4673600" y="963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65" name="楕円 164"/>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38100</xdr:rowOff>
    </xdr:to>
    <xdr:cxnSp macro="">
      <xdr:nvCxnSpPr>
        <xdr:cNvPr id="166" name="直線コネクタ 165"/>
        <xdr:cNvCxnSpPr/>
      </xdr:nvCxnSpPr>
      <xdr:spPr>
        <a:xfrm flipV="1">
          <a:off x="3797300" y="9772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67" name="楕円 166"/>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57</xdr:row>
      <xdr:rowOff>38100</xdr:rowOff>
    </xdr:to>
    <xdr:cxnSp macro="">
      <xdr:nvCxnSpPr>
        <xdr:cNvPr id="168" name="直線コネクタ 167"/>
        <xdr:cNvCxnSpPr/>
      </xdr:nvCxnSpPr>
      <xdr:spPr>
        <a:xfrm>
          <a:off x="2908300" y="9525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0" name="n_2ave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71" name="n_1mainValue【橋りょう・トンネル】&#10;有形固定資産減価償却率"/>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162577</xdr:rowOff>
    </xdr:from>
    <xdr:ext cx="405111" cy="259045"/>
    <xdr:sp macro="" textlink="">
      <xdr:nvSpPr>
        <xdr:cNvPr id="172" name="n_2mainValue【橋りょう・トンネル】&#10;有形固定資産減価償却率"/>
        <xdr:cNvSpPr txBox="1"/>
      </xdr:nvSpPr>
      <xdr:spPr>
        <a:xfrm>
          <a:off x="2705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9"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133461</xdr:rowOff>
    </xdr:from>
    <xdr:to>
      <xdr:col>55</xdr:col>
      <xdr:colOff>50800</xdr:colOff>
      <xdr:row>61</xdr:row>
      <xdr:rowOff>63611</xdr:rowOff>
    </xdr:to>
    <xdr:sp macro="" textlink="">
      <xdr:nvSpPr>
        <xdr:cNvPr id="208" name="楕円 207"/>
        <xdr:cNvSpPr/>
      </xdr:nvSpPr>
      <xdr:spPr>
        <a:xfrm>
          <a:off x="10426700" y="104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111888</xdr:rowOff>
    </xdr:from>
    <xdr:ext cx="599010" cy="259045"/>
    <xdr:sp macro="" textlink="">
      <xdr:nvSpPr>
        <xdr:cNvPr id="209" name="【橋りょう・トンネル】&#10;一人当たり有形固定資産（償却資産）額該当値テキスト"/>
        <xdr:cNvSpPr txBox="1"/>
      </xdr:nvSpPr>
      <xdr:spPr>
        <a:xfrm>
          <a:off x="10515600" y="103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141055</xdr:rowOff>
    </xdr:from>
    <xdr:to>
      <xdr:col>50</xdr:col>
      <xdr:colOff>165100</xdr:colOff>
      <xdr:row>61</xdr:row>
      <xdr:rowOff>71205</xdr:rowOff>
    </xdr:to>
    <xdr:sp macro="" textlink="">
      <xdr:nvSpPr>
        <xdr:cNvPr id="210" name="楕円 209"/>
        <xdr:cNvSpPr/>
      </xdr:nvSpPr>
      <xdr:spPr>
        <a:xfrm>
          <a:off x="9588500" y="104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12811</xdr:rowOff>
    </xdr:from>
    <xdr:to>
      <xdr:col>55</xdr:col>
      <xdr:colOff>0</xdr:colOff>
      <xdr:row>61</xdr:row>
      <xdr:rowOff>20405</xdr:rowOff>
    </xdr:to>
    <xdr:cxnSp macro="">
      <xdr:nvCxnSpPr>
        <xdr:cNvPr id="211" name="直線コネクタ 210"/>
        <xdr:cNvCxnSpPr/>
      </xdr:nvCxnSpPr>
      <xdr:spPr>
        <a:xfrm flipV="1">
          <a:off x="9639300" y="10471261"/>
          <a:ext cx="8382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74495</xdr:rowOff>
    </xdr:from>
    <xdr:to>
      <xdr:col>46</xdr:col>
      <xdr:colOff>38100</xdr:colOff>
      <xdr:row>62</xdr:row>
      <xdr:rowOff>4645</xdr:rowOff>
    </xdr:to>
    <xdr:sp macro="" textlink="">
      <xdr:nvSpPr>
        <xdr:cNvPr id="212" name="楕円 211"/>
        <xdr:cNvSpPr/>
      </xdr:nvSpPr>
      <xdr:spPr>
        <a:xfrm>
          <a:off x="8699500" y="105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20405</xdr:rowOff>
    </xdr:from>
    <xdr:to>
      <xdr:col>50</xdr:col>
      <xdr:colOff>114300</xdr:colOff>
      <xdr:row>61</xdr:row>
      <xdr:rowOff>125295</xdr:rowOff>
    </xdr:to>
    <xdr:cxnSp macro="">
      <xdr:nvCxnSpPr>
        <xdr:cNvPr id="213" name="直線コネクタ 212"/>
        <xdr:cNvCxnSpPr/>
      </xdr:nvCxnSpPr>
      <xdr:spPr>
        <a:xfrm flipV="1">
          <a:off x="8750300" y="10478855"/>
          <a:ext cx="8890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4"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15"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62332</xdr:rowOff>
    </xdr:from>
    <xdr:ext cx="599010" cy="259045"/>
    <xdr:sp macro="" textlink="">
      <xdr:nvSpPr>
        <xdr:cNvPr id="216" name="n_1mainValue【橋りょう・トンネル】&#10;一人当たり有形固定資産（償却資産）額"/>
        <xdr:cNvSpPr txBox="1"/>
      </xdr:nvSpPr>
      <xdr:spPr>
        <a:xfrm>
          <a:off x="9327095" y="1052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167222</xdr:rowOff>
    </xdr:from>
    <xdr:ext cx="534377" cy="259045"/>
    <xdr:sp macro="" textlink="">
      <xdr:nvSpPr>
        <xdr:cNvPr id="217" name="n_2mainValue【橋りょう・トンネル】&#10;一人当たり有形固定資産（償却資産）額"/>
        <xdr:cNvSpPr txBox="1"/>
      </xdr:nvSpPr>
      <xdr:spPr>
        <a:xfrm>
          <a:off x="8483111" y="106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49"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258" name="楕円 257"/>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31041</xdr:rowOff>
    </xdr:from>
    <xdr:ext cx="405111" cy="259045"/>
    <xdr:sp macro="" textlink="">
      <xdr:nvSpPr>
        <xdr:cNvPr id="259" name="【公営住宅】&#10;有形固定資産減価償却率該当値テキスト"/>
        <xdr:cNvSpPr txBox="1"/>
      </xdr:nvSpPr>
      <xdr:spPr>
        <a:xfrm>
          <a:off x="4673600"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260" name="楕円 259"/>
        <xdr:cNvSpPr/>
      </xdr:nvSpPr>
      <xdr:spPr>
        <a:xfrm>
          <a:off x="3746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103414</xdr:rowOff>
    </xdr:from>
    <xdr:to>
      <xdr:col>24</xdr:col>
      <xdr:colOff>63500</xdr:colOff>
      <xdr:row>82</xdr:row>
      <xdr:rowOff>158931</xdr:rowOff>
    </xdr:to>
    <xdr:cxnSp macro="">
      <xdr:nvCxnSpPr>
        <xdr:cNvPr id="261" name="直線コネクタ 260"/>
        <xdr:cNvCxnSpPr/>
      </xdr:nvCxnSpPr>
      <xdr:spPr>
        <a:xfrm flipV="1">
          <a:off x="3797300" y="1416231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62" name="楕円 261"/>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158931</xdr:rowOff>
    </xdr:from>
    <xdr:to>
      <xdr:col>19</xdr:col>
      <xdr:colOff>177800</xdr:colOff>
      <xdr:row>83</xdr:row>
      <xdr:rowOff>26670</xdr:rowOff>
    </xdr:to>
    <xdr:cxnSp macro="">
      <xdr:nvCxnSpPr>
        <xdr:cNvPr id="263" name="直線コネクタ 262"/>
        <xdr:cNvCxnSpPr/>
      </xdr:nvCxnSpPr>
      <xdr:spPr>
        <a:xfrm flipV="1">
          <a:off x="2908300" y="1421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4"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65"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54808</xdr:rowOff>
    </xdr:from>
    <xdr:ext cx="405111" cy="259045"/>
    <xdr:sp macro="" textlink="">
      <xdr:nvSpPr>
        <xdr:cNvPr id="266" name="n_1mainValue【公営住宅】&#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7" name="n_2main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94"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52223</xdr:rowOff>
    </xdr:from>
    <xdr:to>
      <xdr:col>55</xdr:col>
      <xdr:colOff>50800</xdr:colOff>
      <xdr:row>84</xdr:row>
      <xdr:rowOff>153823</xdr:rowOff>
    </xdr:to>
    <xdr:sp macro="" textlink="">
      <xdr:nvSpPr>
        <xdr:cNvPr id="303" name="楕円 302"/>
        <xdr:cNvSpPr/>
      </xdr:nvSpPr>
      <xdr:spPr>
        <a:xfrm>
          <a:off x="10426700" y="144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75100</xdr:rowOff>
    </xdr:from>
    <xdr:ext cx="469744" cy="259045"/>
    <xdr:sp macro="" textlink="">
      <xdr:nvSpPr>
        <xdr:cNvPr id="304" name="【公営住宅】&#10;一人当たり面積該当値テキスト"/>
        <xdr:cNvSpPr txBox="1"/>
      </xdr:nvSpPr>
      <xdr:spPr>
        <a:xfrm>
          <a:off x="10515600" y="143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05" name="楕円 304"/>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103023</xdr:rowOff>
    </xdr:from>
    <xdr:to>
      <xdr:col>55</xdr:col>
      <xdr:colOff>0</xdr:colOff>
      <xdr:row>84</xdr:row>
      <xdr:rowOff>106680</xdr:rowOff>
    </xdr:to>
    <xdr:cxnSp macro="">
      <xdr:nvCxnSpPr>
        <xdr:cNvPr id="306" name="直線コネクタ 305"/>
        <xdr:cNvCxnSpPr/>
      </xdr:nvCxnSpPr>
      <xdr:spPr>
        <a:xfrm flipV="1">
          <a:off x="9639300" y="1450482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53136</xdr:rowOff>
    </xdr:from>
    <xdr:to>
      <xdr:col>46</xdr:col>
      <xdr:colOff>38100</xdr:colOff>
      <xdr:row>84</xdr:row>
      <xdr:rowOff>154736</xdr:rowOff>
    </xdr:to>
    <xdr:sp macro="" textlink="">
      <xdr:nvSpPr>
        <xdr:cNvPr id="307" name="楕円 306"/>
        <xdr:cNvSpPr/>
      </xdr:nvSpPr>
      <xdr:spPr>
        <a:xfrm>
          <a:off x="8699500" y="144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103936</xdr:rowOff>
    </xdr:from>
    <xdr:to>
      <xdr:col>50</xdr:col>
      <xdr:colOff>114300</xdr:colOff>
      <xdr:row>84</xdr:row>
      <xdr:rowOff>106680</xdr:rowOff>
    </xdr:to>
    <xdr:cxnSp macro="">
      <xdr:nvCxnSpPr>
        <xdr:cNvPr id="308" name="直線コネクタ 307"/>
        <xdr:cNvCxnSpPr/>
      </xdr:nvCxnSpPr>
      <xdr:spPr>
        <a:xfrm>
          <a:off x="8750300" y="145057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154094</xdr:rowOff>
    </xdr:from>
    <xdr:ext cx="469744" cy="259045"/>
    <xdr:sp macro="" textlink="">
      <xdr:nvSpPr>
        <xdr:cNvPr id="309" name="n_1aveValue【公営住宅】&#10;一人当たり面積"/>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10" name="n_2aveValue【公営住宅】&#10;一人当たり面積"/>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311" name="n_1main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171263</xdr:rowOff>
    </xdr:from>
    <xdr:ext cx="469744" cy="259045"/>
    <xdr:sp macro="" textlink="">
      <xdr:nvSpPr>
        <xdr:cNvPr id="312" name="n_2mainValue【公営住宅】&#10;一人当たり面積"/>
        <xdr:cNvSpPr txBox="1"/>
      </xdr:nvSpPr>
      <xdr:spPr>
        <a:xfrm>
          <a:off x="8515427" y="142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3" name="テキスト ボックス 32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5" name="テキスト ボックス 32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37" name="直線コネクタ 336"/>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38" name="【港湾・漁港】&#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39" name="直線コネクタ 338"/>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40"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41" name="直線コネクタ 340"/>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57802</xdr:rowOff>
    </xdr:from>
    <xdr:ext cx="405111" cy="259045"/>
    <xdr:sp macro="" textlink="">
      <xdr:nvSpPr>
        <xdr:cNvPr id="342" name="【港湾・漁港】&#10;有形固定資産減価償却率平均値テキスト"/>
        <xdr:cNvSpPr txBox="1"/>
      </xdr:nvSpPr>
      <xdr:spPr>
        <a:xfrm>
          <a:off x="4673600" y="1788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フローチャート: 判断 342"/>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44" name="フローチャート: 判断 343"/>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45" name="フローチャート: 判断 344"/>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69214</xdr:rowOff>
    </xdr:from>
    <xdr:to>
      <xdr:col>24</xdr:col>
      <xdr:colOff>114300</xdr:colOff>
      <xdr:row>106</xdr:row>
      <xdr:rowOff>170814</xdr:rowOff>
    </xdr:to>
    <xdr:sp macro="" textlink="">
      <xdr:nvSpPr>
        <xdr:cNvPr id="351" name="楕円 350"/>
        <xdr:cNvSpPr/>
      </xdr:nvSpPr>
      <xdr:spPr>
        <a:xfrm>
          <a:off x="45847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47641</xdr:rowOff>
    </xdr:from>
    <xdr:ext cx="405111" cy="259045"/>
    <xdr:sp macro="" textlink="">
      <xdr:nvSpPr>
        <xdr:cNvPr id="352" name="【港湾・漁港】&#10;有形固定資産減価償却率該当値テキスト"/>
        <xdr:cNvSpPr txBox="1"/>
      </xdr:nvSpPr>
      <xdr:spPr>
        <a:xfrm>
          <a:off x="4673600"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353" name="楕円 352"/>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120014</xdr:rowOff>
    </xdr:to>
    <xdr:cxnSp macro="">
      <xdr:nvCxnSpPr>
        <xdr:cNvPr id="354" name="直線コネクタ 353"/>
        <xdr:cNvCxnSpPr/>
      </xdr:nvCxnSpPr>
      <xdr:spPr>
        <a:xfrm>
          <a:off x="3797300" y="182575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355" name="楕円 354"/>
        <xdr:cNvSpPr/>
      </xdr:nvSpPr>
      <xdr:spPr>
        <a:xfrm>
          <a:off x="2857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106</xdr:row>
      <xdr:rowOff>83820</xdr:rowOff>
    </xdr:to>
    <xdr:cxnSp macro="">
      <xdr:nvCxnSpPr>
        <xdr:cNvPr id="356" name="直線コネクタ 355"/>
        <xdr:cNvCxnSpPr/>
      </xdr:nvCxnSpPr>
      <xdr:spPr>
        <a:xfrm>
          <a:off x="2908300" y="1787080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145432</xdr:rowOff>
    </xdr:from>
    <xdr:ext cx="405111" cy="259045"/>
    <xdr:sp macro="" textlink="">
      <xdr:nvSpPr>
        <xdr:cNvPr id="357" name="n_1aveValue【港湾・漁港】&#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58" name="n_2aveValue【港湾・漁港】&#10;有形固定資産減価償却率"/>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359" name="n_1mainValue【港湾・漁港】&#10;有形固定資産減価償却率"/>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81932</xdr:rowOff>
    </xdr:from>
    <xdr:ext cx="405111" cy="259045"/>
    <xdr:sp macro="" textlink="">
      <xdr:nvSpPr>
        <xdr:cNvPr id="360" name="n_2mainValue【港湾・漁港】&#10;有形固定資産減価償却率"/>
        <xdr:cNvSpPr txBox="1"/>
      </xdr:nvSpPr>
      <xdr:spPr>
        <a:xfrm>
          <a:off x="2705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4" name="テキスト ボックス 373"/>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6" name="テキスト ボックス 37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8" name="テキスト ボックス 37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0" name="テキスト ボックス 37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82" name="直線コネクタ 381"/>
        <xdr:cNvCxnSpPr/>
      </xdr:nvCxnSpPr>
      <xdr:spPr>
        <a:xfrm flipV="1">
          <a:off x="10476865" y="171051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83" name="【港湾・漁港】&#10;一人当たり有形固定資産（償却資産）額最小値テキスト"/>
        <xdr:cNvSpPr txBox="1"/>
      </xdr:nvSpPr>
      <xdr:spPr>
        <a:xfrm>
          <a:off x="10515600" y="18595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84" name="直線コネクタ 383"/>
        <xdr:cNvCxnSpPr/>
      </xdr:nvCxnSpPr>
      <xdr:spPr>
        <a:xfrm>
          <a:off x="10388600" y="1859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85" name="【港湾・漁港】&#10;一人当たり有形固定資産（償却資産）額最大値テキスト"/>
        <xdr:cNvSpPr txBox="1"/>
      </xdr:nvSpPr>
      <xdr:spPr>
        <a:xfrm>
          <a:off x="10515600" y="1688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86" name="直線コネクタ 385"/>
        <xdr:cNvCxnSpPr/>
      </xdr:nvCxnSpPr>
      <xdr:spPr>
        <a:xfrm>
          <a:off x="10388600" y="1710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14096</xdr:rowOff>
    </xdr:from>
    <xdr:ext cx="534377" cy="259045"/>
    <xdr:sp macro="" textlink="">
      <xdr:nvSpPr>
        <xdr:cNvPr id="387" name="【港湾・漁港】&#10;一人当たり有形固定資産（償却資産）額平均値テキスト"/>
        <xdr:cNvSpPr txBox="1"/>
      </xdr:nvSpPr>
      <xdr:spPr>
        <a:xfrm>
          <a:off x="10515600" y="1801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88" name="フローチャート: 判断 387"/>
        <xdr:cNvSpPr/>
      </xdr:nvSpPr>
      <xdr:spPr>
        <a:xfrm>
          <a:off x="10426700" y="181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89" name="フローチャート: 判断 388"/>
        <xdr:cNvSpPr/>
      </xdr:nvSpPr>
      <xdr:spPr>
        <a:xfrm>
          <a:off x="9588500" y="1760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90" name="フローチャート: 判断 389"/>
        <xdr:cNvSpPr/>
      </xdr:nvSpPr>
      <xdr:spPr>
        <a:xfrm>
          <a:off x="8699500" y="179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121751</xdr:rowOff>
    </xdr:from>
    <xdr:to>
      <xdr:col>55</xdr:col>
      <xdr:colOff>50800</xdr:colOff>
      <xdr:row>108</xdr:row>
      <xdr:rowOff>51901</xdr:rowOff>
    </xdr:to>
    <xdr:sp macro="" textlink="">
      <xdr:nvSpPr>
        <xdr:cNvPr id="396" name="楕円 395"/>
        <xdr:cNvSpPr/>
      </xdr:nvSpPr>
      <xdr:spPr>
        <a:xfrm>
          <a:off x="10426700" y="184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36678</xdr:rowOff>
    </xdr:from>
    <xdr:ext cx="469744" cy="259045"/>
    <xdr:sp macro="" textlink="">
      <xdr:nvSpPr>
        <xdr:cNvPr id="397" name="【港湾・漁港】&#10;一人当たり有形固定資産（償却資産）額該当値テキスト"/>
        <xdr:cNvSpPr txBox="1"/>
      </xdr:nvSpPr>
      <xdr:spPr>
        <a:xfrm>
          <a:off x="10515600" y="183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128856</xdr:rowOff>
    </xdr:from>
    <xdr:to>
      <xdr:col>50</xdr:col>
      <xdr:colOff>165100</xdr:colOff>
      <xdr:row>108</xdr:row>
      <xdr:rowOff>59006</xdr:rowOff>
    </xdr:to>
    <xdr:sp macro="" textlink="">
      <xdr:nvSpPr>
        <xdr:cNvPr id="398" name="楕円 397"/>
        <xdr:cNvSpPr/>
      </xdr:nvSpPr>
      <xdr:spPr>
        <a:xfrm>
          <a:off x="9588500" y="184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1101</xdr:rowOff>
    </xdr:from>
    <xdr:to>
      <xdr:col>55</xdr:col>
      <xdr:colOff>0</xdr:colOff>
      <xdr:row>108</xdr:row>
      <xdr:rowOff>8206</xdr:rowOff>
    </xdr:to>
    <xdr:cxnSp macro="">
      <xdr:nvCxnSpPr>
        <xdr:cNvPr id="399" name="直線コネクタ 398"/>
        <xdr:cNvCxnSpPr/>
      </xdr:nvCxnSpPr>
      <xdr:spPr>
        <a:xfrm flipV="1">
          <a:off x="9639300" y="18517701"/>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125079</xdr:rowOff>
    </xdr:from>
    <xdr:to>
      <xdr:col>46</xdr:col>
      <xdr:colOff>38100</xdr:colOff>
      <xdr:row>108</xdr:row>
      <xdr:rowOff>55229</xdr:rowOff>
    </xdr:to>
    <xdr:sp macro="" textlink="">
      <xdr:nvSpPr>
        <xdr:cNvPr id="400" name="楕円 399"/>
        <xdr:cNvSpPr/>
      </xdr:nvSpPr>
      <xdr:spPr>
        <a:xfrm>
          <a:off x="8699500" y="18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4429</xdr:rowOff>
    </xdr:from>
    <xdr:to>
      <xdr:col>50</xdr:col>
      <xdr:colOff>114300</xdr:colOff>
      <xdr:row>108</xdr:row>
      <xdr:rowOff>8206</xdr:rowOff>
    </xdr:to>
    <xdr:cxnSp macro="">
      <xdr:nvCxnSpPr>
        <xdr:cNvPr id="401" name="直線コネクタ 400"/>
        <xdr:cNvCxnSpPr/>
      </xdr:nvCxnSpPr>
      <xdr:spPr>
        <a:xfrm>
          <a:off x="8750300" y="18521029"/>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68646</xdr:rowOff>
    </xdr:from>
    <xdr:ext cx="599010" cy="259045"/>
    <xdr:sp macro="" textlink="">
      <xdr:nvSpPr>
        <xdr:cNvPr id="402" name="n_1aveValue【港湾・漁港】&#10;一人当たり有形固定資産（償却資産）額"/>
        <xdr:cNvSpPr txBox="1"/>
      </xdr:nvSpPr>
      <xdr:spPr>
        <a:xfrm>
          <a:off x="9327095" y="173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403" name="n_2aveValue【港湾・漁港】&#10;一人当たり有形固定資産（償却資産）額"/>
        <xdr:cNvSpPr txBox="1"/>
      </xdr:nvSpPr>
      <xdr:spPr>
        <a:xfrm>
          <a:off x="8483111" y="176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50133</xdr:rowOff>
    </xdr:from>
    <xdr:ext cx="469744" cy="259045"/>
    <xdr:sp macro="" textlink="">
      <xdr:nvSpPr>
        <xdr:cNvPr id="404" name="n_1mainValue【港湾・漁港】&#10;一人当たり有形固定資産（償却資産）額"/>
        <xdr:cNvSpPr txBox="1"/>
      </xdr:nvSpPr>
      <xdr:spPr>
        <a:xfrm>
          <a:off x="9391728" y="1856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46356</xdr:rowOff>
    </xdr:from>
    <xdr:ext cx="469744" cy="259045"/>
    <xdr:sp macro="" textlink="">
      <xdr:nvSpPr>
        <xdr:cNvPr id="405" name="n_2mainValue【港湾・漁港】&#10;一人当たり有形固定資産（償却資産）額"/>
        <xdr:cNvSpPr txBox="1"/>
      </xdr:nvSpPr>
      <xdr:spPr>
        <a:xfrm>
          <a:off x="8515428" y="18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7" name="直線コネクタ 41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8" name="テキスト ボックス 41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9" name="直線コネクタ 41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0" name="テキスト ボックス 41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1" name="直線コネクタ 42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2" name="テキスト ボックス 42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3" name="直線コネクタ 42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4" name="テキスト ボックス 42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28" name="直線コネクタ 427"/>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29"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30" name="直線コネクタ 429"/>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31"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32" name="直線コネクタ 431"/>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433"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34" name="フローチャート: 判断 433"/>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35" name="フローチャート: 判断 434"/>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36" name="フローチャート: 判断 435"/>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42" name="楕円 441"/>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43"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96266</xdr:rowOff>
    </xdr:from>
    <xdr:to>
      <xdr:col>81</xdr:col>
      <xdr:colOff>101600</xdr:colOff>
      <xdr:row>37</xdr:row>
      <xdr:rowOff>26416</xdr:rowOff>
    </xdr:to>
    <xdr:sp macro="" textlink="">
      <xdr:nvSpPr>
        <xdr:cNvPr id="444" name="楕円 443"/>
        <xdr:cNvSpPr/>
      </xdr:nvSpPr>
      <xdr:spPr>
        <a:xfrm>
          <a:off x="15430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147066</xdr:rowOff>
    </xdr:to>
    <xdr:cxnSp macro="">
      <xdr:nvCxnSpPr>
        <xdr:cNvPr id="445" name="直線コネクタ 444"/>
        <xdr:cNvCxnSpPr/>
      </xdr:nvCxnSpPr>
      <xdr:spPr>
        <a:xfrm flipV="1">
          <a:off x="15481300" y="628269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43688</xdr:rowOff>
    </xdr:from>
    <xdr:to>
      <xdr:col>76</xdr:col>
      <xdr:colOff>165100</xdr:colOff>
      <xdr:row>36</xdr:row>
      <xdr:rowOff>145288</xdr:rowOff>
    </xdr:to>
    <xdr:sp macro="" textlink="">
      <xdr:nvSpPr>
        <xdr:cNvPr id="446" name="楕円 445"/>
        <xdr:cNvSpPr/>
      </xdr:nvSpPr>
      <xdr:spPr>
        <a:xfrm>
          <a:off x="14541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147066</xdr:rowOff>
    </xdr:to>
    <xdr:cxnSp macro="">
      <xdr:nvCxnSpPr>
        <xdr:cNvPr id="447" name="直線コネクタ 446"/>
        <xdr:cNvCxnSpPr/>
      </xdr:nvCxnSpPr>
      <xdr:spPr>
        <a:xfrm>
          <a:off x="14592300" y="626668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448"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449" name="n_2aveValue【認定こども園・幼稚園・保育所】&#10;有形固定資産減価償却率"/>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42943</xdr:rowOff>
    </xdr:from>
    <xdr:ext cx="405111" cy="259045"/>
    <xdr:sp macro="" textlink="">
      <xdr:nvSpPr>
        <xdr:cNvPr id="450" name="n_1mainValue【認定こども園・幼稚園・保育所】&#10;有形固定資産減価償却率"/>
        <xdr:cNvSpPr txBox="1"/>
      </xdr:nvSpPr>
      <xdr:spPr>
        <a:xfrm>
          <a:off x="152660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451" name="n_2mainValue【認定こども園・幼稚園・保育所】&#10;有形固定資産減価償却率"/>
        <xdr:cNvSpPr txBox="1"/>
      </xdr:nvSpPr>
      <xdr:spPr>
        <a:xfrm>
          <a:off x="14389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75" name="直線コネクタ 474"/>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76"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77" name="直線コネクタ 476"/>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8"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9" name="直線コネクタ 478"/>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80"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1" name="フローチャート: 判断 480"/>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2" name="フローチャート: 判断 481"/>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83" name="フローチャート: 判断 482"/>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489" name="楕円 488"/>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97807</xdr:rowOff>
    </xdr:from>
    <xdr:ext cx="469744" cy="259045"/>
    <xdr:sp macro="" textlink="">
      <xdr:nvSpPr>
        <xdr:cNvPr id="490" name="【認定こども園・幼稚園・保育所】&#10;一人当たり面積該当値テキスト"/>
        <xdr:cNvSpPr txBox="1"/>
      </xdr:nvSpPr>
      <xdr:spPr>
        <a:xfrm>
          <a:off x="2219960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1" name="楕円 490"/>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39</xdr:row>
      <xdr:rowOff>19050</xdr:rowOff>
    </xdr:to>
    <xdr:cxnSp macro="">
      <xdr:nvCxnSpPr>
        <xdr:cNvPr id="492" name="直線コネクタ 491"/>
        <xdr:cNvCxnSpPr/>
      </xdr:nvCxnSpPr>
      <xdr:spPr>
        <a:xfrm flipV="1">
          <a:off x="21323300" y="66408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493" name="楕円 492"/>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39</xdr:row>
      <xdr:rowOff>19050</xdr:rowOff>
    </xdr:to>
    <xdr:cxnSp macro="">
      <xdr:nvCxnSpPr>
        <xdr:cNvPr id="494" name="直線コネクタ 493"/>
        <xdr:cNvCxnSpPr/>
      </xdr:nvCxnSpPr>
      <xdr:spPr>
        <a:xfrm>
          <a:off x="20434300" y="6606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95"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96"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97"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98" name="n_2main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9" name="テキスト ボックス 5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0" name="直線コネクタ 50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1" name="テキスト ボックス 51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2" name="直線コネクタ 51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3" name="テキスト ボックス 51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4" name="直線コネクタ 51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5" name="テキスト ボックス 51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8" name="直線コネクタ 51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19" name="テキスト ボックス 51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0" name="直線コネクタ 51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1" name="テキスト ボックス 52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2" name="直線コネクタ 52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3" name="テキスト ボックス 52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527" name="直線コネクタ 526"/>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8"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9" name="直線コネクタ 52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1" name="直線コネクタ 53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32"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3" name="フローチャート: 判断 532"/>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34" name="フローチャート: 判断 533"/>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5" name="フローチャート: 判断 534"/>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129222</xdr:rowOff>
    </xdr:from>
    <xdr:to>
      <xdr:col>85</xdr:col>
      <xdr:colOff>177800</xdr:colOff>
      <xdr:row>59</xdr:row>
      <xdr:rowOff>59372</xdr:rowOff>
    </xdr:to>
    <xdr:sp macro="" textlink="">
      <xdr:nvSpPr>
        <xdr:cNvPr id="541" name="楕円 540"/>
        <xdr:cNvSpPr/>
      </xdr:nvSpPr>
      <xdr:spPr>
        <a:xfrm>
          <a:off x="162687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152099</xdr:rowOff>
    </xdr:from>
    <xdr:ext cx="405111" cy="259045"/>
    <xdr:sp macro="" textlink="">
      <xdr:nvSpPr>
        <xdr:cNvPr id="542" name="【学校施設】&#10;有形固定資産減価償却率該当値テキスト"/>
        <xdr:cNvSpPr txBox="1"/>
      </xdr:nvSpPr>
      <xdr:spPr>
        <a:xfrm>
          <a:off x="16357600" y="9924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140653</xdr:rowOff>
    </xdr:from>
    <xdr:to>
      <xdr:col>81</xdr:col>
      <xdr:colOff>101600</xdr:colOff>
      <xdr:row>59</xdr:row>
      <xdr:rowOff>70803</xdr:rowOff>
    </xdr:to>
    <xdr:sp macro="" textlink="">
      <xdr:nvSpPr>
        <xdr:cNvPr id="543" name="楕円 542"/>
        <xdr:cNvSpPr/>
      </xdr:nvSpPr>
      <xdr:spPr>
        <a:xfrm>
          <a:off x="15430500" y="100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xdr:rowOff>
    </xdr:from>
    <xdr:to>
      <xdr:col>85</xdr:col>
      <xdr:colOff>127000</xdr:colOff>
      <xdr:row>59</xdr:row>
      <xdr:rowOff>20003</xdr:rowOff>
    </xdr:to>
    <xdr:cxnSp macro="">
      <xdr:nvCxnSpPr>
        <xdr:cNvPr id="544" name="直線コネクタ 543"/>
        <xdr:cNvCxnSpPr/>
      </xdr:nvCxnSpPr>
      <xdr:spPr>
        <a:xfrm flipV="1">
          <a:off x="15481300" y="1012412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140653</xdr:rowOff>
    </xdr:from>
    <xdr:to>
      <xdr:col>76</xdr:col>
      <xdr:colOff>165100</xdr:colOff>
      <xdr:row>59</xdr:row>
      <xdr:rowOff>70803</xdr:rowOff>
    </xdr:to>
    <xdr:sp macro="" textlink="">
      <xdr:nvSpPr>
        <xdr:cNvPr id="545" name="楕円 544"/>
        <xdr:cNvSpPr/>
      </xdr:nvSpPr>
      <xdr:spPr>
        <a:xfrm>
          <a:off x="14541500" y="100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20003</xdr:rowOff>
    </xdr:from>
    <xdr:to>
      <xdr:col>81</xdr:col>
      <xdr:colOff>50800</xdr:colOff>
      <xdr:row>59</xdr:row>
      <xdr:rowOff>20003</xdr:rowOff>
    </xdr:to>
    <xdr:cxnSp macro="">
      <xdr:nvCxnSpPr>
        <xdr:cNvPr id="546" name="直線コネクタ 545"/>
        <xdr:cNvCxnSpPr/>
      </xdr:nvCxnSpPr>
      <xdr:spPr>
        <a:xfrm>
          <a:off x="14592300" y="101355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547"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48"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87330</xdr:rowOff>
    </xdr:from>
    <xdr:ext cx="405111" cy="259045"/>
    <xdr:sp macro="" textlink="">
      <xdr:nvSpPr>
        <xdr:cNvPr id="549" name="n_1mainValue【学校施設】&#10;有形固定資産減価償却率"/>
        <xdr:cNvSpPr txBox="1"/>
      </xdr:nvSpPr>
      <xdr:spPr>
        <a:xfrm>
          <a:off x="15266044" y="985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87330</xdr:rowOff>
    </xdr:from>
    <xdr:ext cx="405111" cy="259045"/>
    <xdr:sp macro="" textlink="">
      <xdr:nvSpPr>
        <xdr:cNvPr id="550" name="n_2mainValue【学校施設】&#10;有形固定資産減価償却率"/>
        <xdr:cNvSpPr txBox="1"/>
      </xdr:nvSpPr>
      <xdr:spPr>
        <a:xfrm>
          <a:off x="14389744" y="985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77" name="直線コネクタ 576"/>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78"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79" name="直線コネクタ 578"/>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80"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81" name="直線コネクタ 580"/>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82"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83" name="フローチャート: 判断 582"/>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84" name="フローチャート: 判断 583"/>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85" name="フローチャート: 判断 584"/>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135346</xdr:rowOff>
    </xdr:from>
    <xdr:to>
      <xdr:col>116</xdr:col>
      <xdr:colOff>114300</xdr:colOff>
      <xdr:row>59</xdr:row>
      <xdr:rowOff>65496</xdr:rowOff>
    </xdr:to>
    <xdr:sp macro="" textlink="">
      <xdr:nvSpPr>
        <xdr:cNvPr id="591" name="楕円 590"/>
        <xdr:cNvSpPr/>
      </xdr:nvSpPr>
      <xdr:spPr>
        <a:xfrm>
          <a:off x="22110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158223</xdr:rowOff>
    </xdr:from>
    <xdr:ext cx="469744" cy="259045"/>
    <xdr:sp macro="" textlink="">
      <xdr:nvSpPr>
        <xdr:cNvPr id="592" name="【学校施設】&#10;一人当たり面積該当値テキスト"/>
        <xdr:cNvSpPr txBox="1"/>
      </xdr:nvSpPr>
      <xdr:spPr>
        <a:xfrm>
          <a:off x="22199600" y="993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30843</xdr:rowOff>
    </xdr:from>
    <xdr:to>
      <xdr:col>112</xdr:col>
      <xdr:colOff>38100</xdr:colOff>
      <xdr:row>59</xdr:row>
      <xdr:rowOff>132443</xdr:rowOff>
    </xdr:to>
    <xdr:sp macro="" textlink="">
      <xdr:nvSpPr>
        <xdr:cNvPr id="593" name="楕円 592"/>
        <xdr:cNvSpPr/>
      </xdr:nvSpPr>
      <xdr:spPr>
        <a:xfrm>
          <a:off x="2127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14696</xdr:rowOff>
    </xdr:from>
    <xdr:to>
      <xdr:col>116</xdr:col>
      <xdr:colOff>63500</xdr:colOff>
      <xdr:row>59</xdr:row>
      <xdr:rowOff>81643</xdr:rowOff>
    </xdr:to>
    <xdr:cxnSp macro="">
      <xdr:nvCxnSpPr>
        <xdr:cNvPr id="594" name="直線コネクタ 593"/>
        <xdr:cNvCxnSpPr/>
      </xdr:nvCxnSpPr>
      <xdr:spPr>
        <a:xfrm flipV="1">
          <a:off x="21323300" y="1013024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112485</xdr:rowOff>
    </xdr:from>
    <xdr:to>
      <xdr:col>107</xdr:col>
      <xdr:colOff>101600</xdr:colOff>
      <xdr:row>57</xdr:row>
      <xdr:rowOff>42635</xdr:rowOff>
    </xdr:to>
    <xdr:sp macro="" textlink="">
      <xdr:nvSpPr>
        <xdr:cNvPr id="595" name="楕円 594"/>
        <xdr:cNvSpPr/>
      </xdr:nvSpPr>
      <xdr:spPr>
        <a:xfrm>
          <a:off x="20383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163285</xdr:rowOff>
    </xdr:from>
    <xdr:to>
      <xdr:col>111</xdr:col>
      <xdr:colOff>177800</xdr:colOff>
      <xdr:row>59</xdr:row>
      <xdr:rowOff>81643</xdr:rowOff>
    </xdr:to>
    <xdr:cxnSp macro="">
      <xdr:nvCxnSpPr>
        <xdr:cNvPr id="596" name="直線コネクタ 595"/>
        <xdr:cNvCxnSpPr/>
      </xdr:nvCxnSpPr>
      <xdr:spPr>
        <a:xfrm>
          <a:off x="20434300" y="9764485"/>
          <a:ext cx="889000" cy="4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97" name="n_1aveValue【学校施設】&#10;一人当たり面積"/>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98" name="n_2aveValue【学校施設】&#10;一人当たり面積"/>
        <xdr:cNvSpPr txBox="1"/>
      </xdr:nvSpPr>
      <xdr:spPr>
        <a:xfrm>
          <a:off x="20199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148970</xdr:rowOff>
    </xdr:from>
    <xdr:ext cx="469744" cy="259045"/>
    <xdr:sp macro="" textlink="">
      <xdr:nvSpPr>
        <xdr:cNvPr id="599" name="n_1mainValue【学校施設】&#10;一人当たり面積"/>
        <xdr:cNvSpPr txBox="1"/>
      </xdr:nvSpPr>
      <xdr:spPr>
        <a:xfrm>
          <a:off x="210757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59162</xdr:rowOff>
    </xdr:from>
    <xdr:ext cx="469744" cy="259045"/>
    <xdr:sp macro="" textlink="">
      <xdr:nvSpPr>
        <xdr:cNvPr id="600" name="n_2mainValue【学校施設】&#10;一人当たり面積"/>
        <xdr:cNvSpPr txBox="1"/>
      </xdr:nvSpPr>
      <xdr:spPr>
        <a:xfrm>
          <a:off x="201994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625" name="直線コネクタ 624"/>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626"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627" name="直線コネクタ 626"/>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630"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31" name="フローチャート: 判断 630"/>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32" name="フローチャート: 判断 631"/>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633" name="フローチャート: 判断 632"/>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39" name="楕円 638"/>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21607</xdr:rowOff>
    </xdr:from>
    <xdr:ext cx="405111" cy="259045"/>
    <xdr:sp macro="" textlink="">
      <xdr:nvSpPr>
        <xdr:cNvPr id="640" name="【児童館】&#10;有形固定資産減価償却率該当値テキスト"/>
        <xdr:cNvSpPr txBox="1"/>
      </xdr:nvSpPr>
      <xdr:spPr>
        <a:xfrm>
          <a:off x="16357600"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38736</xdr:rowOff>
    </xdr:from>
    <xdr:to>
      <xdr:col>81</xdr:col>
      <xdr:colOff>101600</xdr:colOff>
      <xdr:row>83</xdr:row>
      <xdr:rowOff>140336</xdr:rowOff>
    </xdr:to>
    <xdr:sp macro="" textlink="">
      <xdr:nvSpPr>
        <xdr:cNvPr id="641" name="楕円 640"/>
        <xdr:cNvSpPr/>
      </xdr:nvSpPr>
      <xdr:spPr>
        <a:xfrm>
          <a:off x="1543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89536</xdr:rowOff>
    </xdr:to>
    <xdr:cxnSp macro="">
      <xdr:nvCxnSpPr>
        <xdr:cNvPr id="642" name="直線コネクタ 641"/>
        <xdr:cNvCxnSpPr/>
      </xdr:nvCxnSpPr>
      <xdr:spPr>
        <a:xfrm flipV="1">
          <a:off x="15481300" y="142798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643" name="楕円 642"/>
        <xdr:cNvSpPr/>
      </xdr:nvSpPr>
      <xdr:spPr>
        <a:xfrm>
          <a:off x="14541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89536</xdr:rowOff>
    </xdr:from>
    <xdr:to>
      <xdr:col>81</xdr:col>
      <xdr:colOff>50800</xdr:colOff>
      <xdr:row>83</xdr:row>
      <xdr:rowOff>123825</xdr:rowOff>
    </xdr:to>
    <xdr:cxnSp macro="">
      <xdr:nvCxnSpPr>
        <xdr:cNvPr id="644" name="直線コネクタ 643"/>
        <xdr:cNvCxnSpPr/>
      </xdr:nvCxnSpPr>
      <xdr:spPr>
        <a:xfrm flipV="1">
          <a:off x="14592300" y="14319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45"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646"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131463</xdr:rowOff>
    </xdr:from>
    <xdr:ext cx="405111" cy="259045"/>
    <xdr:sp macro="" textlink="">
      <xdr:nvSpPr>
        <xdr:cNvPr id="647" name="n_1mainValue【児童館】&#10;有形固定資産減価償却率"/>
        <xdr:cNvSpPr txBox="1"/>
      </xdr:nvSpPr>
      <xdr:spPr>
        <a:xfrm>
          <a:off x="15266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648" name="n_2mainValue【児童館】&#10;有形固定資産減価償却率"/>
        <xdr:cNvSpPr txBox="1"/>
      </xdr:nvSpPr>
      <xdr:spPr>
        <a:xfrm>
          <a:off x="14389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672" name="直線コネクタ 67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4" name="直線コネクタ 67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7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76" name="直線コネクタ 67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7"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8" name="フローチャート: 判断 67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9" name="フローチャート: 判断 67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0" name="フローチャート: 判断 67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6" name="楕円 68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7"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8" name="楕円 68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89" name="直線コネクタ 68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90" name="楕円 689"/>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19050</xdr:rowOff>
    </xdr:to>
    <xdr:cxnSp macro="">
      <xdr:nvCxnSpPr>
        <xdr:cNvPr id="691" name="直線コネクタ 690"/>
        <xdr:cNvCxnSpPr/>
      </xdr:nvCxnSpPr>
      <xdr:spPr>
        <a:xfrm flipV="1">
          <a:off x="20434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2"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93"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4"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5"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6" name="テキスト ボックス 7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8" name="テキスト ボックス 7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720" name="直線コネクタ 719"/>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721"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722" name="直線コネクタ 721"/>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723"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724" name="直線コネクタ 723"/>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725"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726" name="フローチャート: 判断 725"/>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7" name="フローチャート: 判断 72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28" name="フローチャート: 判断 727"/>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34" name="楕円 733"/>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35"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36" name="楕円 735"/>
        <xdr:cNvSpPr/>
      </xdr:nvSpPr>
      <xdr:spPr>
        <a:xfrm>
          <a:off x="1543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72389</xdr:rowOff>
    </xdr:to>
    <xdr:cxnSp macro="">
      <xdr:nvCxnSpPr>
        <xdr:cNvPr id="737" name="直線コネクタ 736"/>
        <xdr:cNvCxnSpPr/>
      </xdr:nvCxnSpPr>
      <xdr:spPr>
        <a:xfrm flipV="1">
          <a:off x="15481300" y="176669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738" name="楕円 737"/>
        <xdr:cNvSpPr/>
      </xdr:nvSpPr>
      <xdr:spPr>
        <a:xfrm>
          <a:off x="14541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72389</xdr:rowOff>
    </xdr:to>
    <xdr:cxnSp macro="">
      <xdr:nvCxnSpPr>
        <xdr:cNvPr id="739" name="直線コネクタ 738"/>
        <xdr:cNvCxnSpPr/>
      </xdr:nvCxnSpPr>
      <xdr:spPr>
        <a:xfrm>
          <a:off x="14592300" y="17697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0"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741" name="n_2aveValue【公民館】&#10;有形固定資産減価償却率"/>
        <xdr:cNvSpPr txBox="1"/>
      </xdr:nvSpPr>
      <xdr:spPr>
        <a:xfrm>
          <a:off x="14389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42" name="n_1mainValue【公民館】&#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743" name="n_2mainValue【公民館】&#10;有形固定資産減価償却率"/>
        <xdr:cNvSpPr txBox="1"/>
      </xdr:nvSpPr>
      <xdr:spPr>
        <a:xfrm>
          <a:off x="14389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765" name="直線コネクタ 764"/>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6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67" name="直線コネクタ 76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768"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769" name="直線コネクタ 768"/>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770"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771" name="フローチャート: 判断 770"/>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72" name="フローチャート: 判断 77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773" name="フローチャート: 判断 772"/>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79" name="楕円 778"/>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780" name="【公民館】&#10;一人当たり面積該当値テキスト"/>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81" name="楕円 780"/>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78487</xdr:rowOff>
    </xdr:to>
    <xdr:cxnSp macro="">
      <xdr:nvCxnSpPr>
        <xdr:cNvPr id="782" name="直線コネクタ 781"/>
        <xdr:cNvCxnSpPr/>
      </xdr:nvCxnSpPr>
      <xdr:spPr>
        <a:xfrm flipV="1">
          <a:off x="21323300" y="18076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83" name="楕円 782"/>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78487</xdr:rowOff>
    </xdr:to>
    <xdr:cxnSp macro="">
      <xdr:nvCxnSpPr>
        <xdr:cNvPr id="784" name="直線コネクタ 783"/>
        <xdr:cNvCxnSpPr/>
      </xdr:nvCxnSpPr>
      <xdr:spPr>
        <a:xfrm>
          <a:off x="20434300" y="180441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785"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786" name="n_2aveValue【公民館】&#10;一人当たり面積"/>
        <xdr:cNvSpPr txBox="1"/>
      </xdr:nvSpPr>
      <xdr:spPr>
        <a:xfrm>
          <a:off x="20199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787"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88" name="n_2main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a:solidFill>
                <a:schemeClr val="dk1"/>
              </a:solidFill>
              <a:effectLst/>
              <a:latin typeface="+mn-lt"/>
              <a:ea typeface="+mn-ea"/>
              <a:cs typeface="+mn-cs"/>
            </a:rPr>
            <a:t>有形固定資産減価償却率は総じて高い傾向がみられるが、特に道路、橋梁・トンネルなど、施設数が多いインフラ資産については課題と認識している。</a:t>
          </a:r>
          <a:r>
            <a:rPr lang="ja-JP" altLang="ja-JP" sz="1100">
              <a:solidFill>
                <a:schemeClr val="dk1"/>
              </a:solidFill>
              <a:effectLst/>
              <a:latin typeface="+mn-lt"/>
              <a:ea typeface="+mn-ea"/>
              <a:cs typeface="+mn-cs"/>
            </a:rPr>
            <a:t> </a:t>
          </a:r>
          <a:endParaRPr lang="ja-JP" altLang="ja-JP" sz="1400">
            <a:effectLst/>
          </a:endParaRPr>
        </a:p>
        <a:p>
          <a:r>
            <a:rPr lang="ja-JP" altLang="ja-JP" sz="1100" b="0" i="0">
              <a:solidFill>
                <a:schemeClr val="dk1"/>
              </a:solidFill>
              <a:effectLst/>
              <a:latin typeface="+mn-lt"/>
              <a:ea typeface="+mn-ea"/>
              <a:cs typeface="+mn-cs"/>
            </a:rPr>
            <a:t>　公共建築物においてもこの傾向は同様であるが、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r>
            <a:rPr lang="ja-JP" altLang="ja-JP" sz="1100">
              <a:solidFill>
                <a:schemeClr val="dk1"/>
              </a:solidFill>
              <a:effectLst/>
              <a:latin typeface="+mn-lt"/>
              <a:ea typeface="+mn-ea"/>
              <a:cs typeface="+mn-cs"/>
            </a:rPr>
            <a:t> </a:t>
          </a:r>
          <a:endParaRPr lang="ja-JP" altLang="ja-JP" sz="1400">
            <a:effectLst/>
          </a:endParaRPr>
        </a:p>
        <a:p>
          <a:r>
            <a:rPr lang="ja-JP" altLang="ja-JP" sz="1100" b="0" i="0">
              <a:solidFill>
                <a:schemeClr val="dk1"/>
              </a:solidFill>
              <a:effectLst/>
              <a:latin typeface="+mn-lt"/>
              <a:ea typeface="+mn-ea"/>
              <a:cs typeface="+mn-cs"/>
            </a:rPr>
            <a:t>類似団体との市民一人当たりの面積比較においても同様に高い数値を示しており、今後は施設の集約化、複合化を進める必要がある。</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139,214
136,731
285.11
68,257,237
67,608,917
269,118
34,921,555
71,631,866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69" name="楕円 68"/>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0" name="【図書館】&#10;有形固定資産減価償却率該当値テキスト"/>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1" name="楕円 70"/>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99060</xdr:rowOff>
    </xdr:to>
    <xdr:cxnSp macro="">
      <xdr:nvCxnSpPr>
        <xdr:cNvPr id="72" name="直線コネクタ 71"/>
        <xdr:cNvCxnSpPr/>
      </xdr:nvCxnSpPr>
      <xdr:spPr>
        <a:xfrm flipV="1">
          <a:off x="3797300" y="6236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3" name="楕円 72"/>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99060</xdr:rowOff>
    </xdr:to>
    <xdr:cxnSp macro="">
      <xdr:nvCxnSpPr>
        <xdr:cNvPr id="74" name="直線コネクタ 73"/>
        <xdr:cNvCxnSpPr/>
      </xdr:nvCxnSpPr>
      <xdr:spPr>
        <a:xfrm>
          <a:off x="2908300" y="6221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6" name="n_2aveValue【図書館】&#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77"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78" name="n_2mainValue【図書館】&#10;有形固定資産減価償却率"/>
        <xdr:cNvSpPr txBox="1"/>
      </xdr:nvSpPr>
      <xdr:spPr>
        <a:xfrm>
          <a:off x="2705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7"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16" name="楕円 115"/>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60977</xdr:rowOff>
    </xdr:from>
    <xdr:ext cx="469744" cy="259045"/>
    <xdr:sp macro="" textlink="">
      <xdr:nvSpPr>
        <xdr:cNvPr id="117" name="【図書館】&#10;一人当たり面積該当値テキスト"/>
        <xdr:cNvSpPr txBox="1"/>
      </xdr:nvSpPr>
      <xdr:spPr>
        <a:xfrm>
          <a:off x="105156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8" name="楕円 117"/>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152400</xdr:rowOff>
    </xdr:to>
    <xdr:cxnSp macro="">
      <xdr:nvCxnSpPr>
        <xdr:cNvPr id="119" name="直線コネクタ 118"/>
        <xdr:cNvCxnSpPr/>
      </xdr:nvCxnSpPr>
      <xdr:spPr>
        <a:xfrm flipV="1">
          <a:off x="9639300" y="6648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20" name="楕円 119"/>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38</xdr:row>
      <xdr:rowOff>152400</xdr:rowOff>
    </xdr:to>
    <xdr:cxnSp macro="">
      <xdr:nvCxnSpPr>
        <xdr:cNvPr id="121" name="直線コネクタ 120"/>
        <xdr:cNvCxnSpPr/>
      </xdr:nvCxnSpPr>
      <xdr:spPr>
        <a:xfrm>
          <a:off x="8750300" y="61722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24"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25"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55"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73025</xdr:rowOff>
    </xdr:from>
    <xdr:to>
      <xdr:col>24</xdr:col>
      <xdr:colOff>114300</xdr:colOff>
      <xdr:row>57</xdr:row>
      <xdr:rowOff>3175</xdr:rowOff>
    </xdr:to>
    <xdr:sp macro="" textlink="">
      <xdr:nvSpPr>
        <xdr:cNvPr id="164" name="楕円 163"/>
        <xdr:cNvSpPr/>
      </xdr:nvSpPr>
      <xdr:spPr>
        <a:xfrm>
          <a:off x="4584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26052</xdr:rowOff>
    </xdr:from>
    <xdr:ext cx="405111" cy="259045"/>
    <xdr:sp macro="" textlink="">
      <xdr:nvSpPr>
        <xdr:cNvPr id="165" name="【体育館・プール】&#10;有形固定資産減価償却率該当値テキスト"/>
        <xdr:cNvSpPr txBox="1"/>
      </xdr:nvSpPr>
      <xdr:spPr>
        <a:xfrm>
          <a:off x="4673600"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66" name="楕円 165"/>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125730</xdr:rowOff>
    </xdr:to>
    <xdr:cxnSp macro="">
      <xdr:nvCxnSpPr>
        <xdr:cNvPr id="167" name="直線コネクタ 166"/>
        <xdr:cNvCxnSpPr/>
      </xdr:nvCxnSpPr>
      <xdr:spPr>
        <a:xfrm flipV="1">
          <a:off x="3797300" y="97250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68" name="楕円 167"/>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59</xdr:row>
      <xdr:rowOff>160020</xdr:rowOff>
    </xdr:to>
    <xdr:cxnSp macro="">
      <xdr:nvCxnSpPr>
        <xdr:cNvPr id="169" name="直線コネクタ 168"/>
        <xdr:cNvCxnSpPr/>
      </xdr:nvCxnSpPr>
      <xdr:spPr>
        <a:xfrm flipV="1">
          <a:off x="2908300" y="972693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1" name="n_2ave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72" name="n_1mainValue【体育館・プール】&#10;有形固定資産減価償却率"/>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73" name="n_2mainValue【体育館・プー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203"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12" name="楕円 211"/>
        <xdr:cNvSpPr/>
      </xdr:nvSpPr>
      <xdr:spPr>
        <a:xfrm>
          <a:off x="10426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80027</xdr:rowOff>
    </xdr:from>
    <xdr:ext cx="469744" cy="259045"/>
    <xdr:sp macro="" textlink="">
      <xdr:nvSpPr>
        <xdr:cNvPr id="213" name="【体育館・プール】&#10;一人当たり面積該当値テキスト"/>
        <xdr:cNvSpPr txBox="1"/>
      </xdr:nvSpPr>
      <xdr:spPr>
        <a:xfrm>
          <a:off x="10515600"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124460</xdr:rowOff>
    </xdr:from>
    <xdr:to>
      <xdr:col>50</xdr:col>
      <xdr:colOff>165100</xdr:colOff>
      <xdr:row>61</xdr:row>
      <xdr:rowOff>54610</xdr:rowOff>
    </xdr:to>
    <xdr:sp macro="" textlink="">
      <xdr:nvSpPr>
        <xdr:cNvPr id="214" name="楕円 213"/>
        <xdr:cNvSpPr/>
      </xdr:nvSpPr>
      <xdr:spPr>
        <a:xfrm>
          <a:off x="958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152400</xdr:rowOff>
    </xdr:from>
    <xdr:to>
      <xdr:col>55</xdr:col>
      <xdr:colOff>0</xdr:colOff>
      <xdr:row>61</xdr:row>
      <xdr:rowOff>3810</xdr:rowOff>
    </xdr:to>
    <xdr:cxnSp macro="">
      <xdr:nvCxnSpPr>
        <xdr:cNvPr id="215" name="直線コネクタ 214"/>
        <xdr:cNvCxnSpPr/>
      </xdr:nvCxnSpPr>
      <xdr:spPr>
        <a:xfrm flipV="1">
          <a:off x="9639300" y="10439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16" name="楕円 215"/>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xdr:rowOff>
    </xdr:from>
    <xdr:to>
      <xdr:col>50</xdr:col>
      <xdr:colOff>114300</xdr:colOff>
      <xdr:row>62</xdr:row>
      <xdr:rowOff>22860</xdr:rowOff>
    </xdr:to>
    <xdr:cxnSp macro="">
      <xdr:nvCxnSpPr>
        <xdr:cNvPr id="217" name="直線コネクタ 216"/>
        <xdr:cNvCxnSpPr/>
      </xdr:nvCxnSpPr>
      <xdr:spPr>
        <a:xfrm flipV="1">
          <a:off x="8750300" y="10462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19"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45737</xdr:rowOff>
    </xdr:from>
    <xdr:ext cx="469744" cy="259045"/>
    <xdr:sp macro="" textlink="">
      <xdr:nvSpPr>
        <xdr:cNvPr id="220" name="n_1mainValue【体育館・プール】&#10;一人当たり面積"/>
        <xdr:cNvSpPr txBox="1"/>
      </xdr:nvSpPr>
      <xdr:spPr>
        <a:xfrm>
          <a:off x="93917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21" name="n_2mainValue【体育館・プール】&#10;一人当たり面積"/>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53" name="【福祉施設】&#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262" name="楕円 261"/>
        <xdr:cNvSpPr/>
      </xdr:nvSpPr>
      <xdr:spPr>
        <a:xfrm>
          <a:off x="4584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106153</xdr:rowOff>
    </xdr:from>
    <xdr:ext cx="405111" cy="259045"/>
    <xdr:sp macro="" textlink="">
      <xdr:nvSpPr>
        <xdr:cNvPr id="263" name="【福祉施設】&#10;有形固定資産減価償却率該当値テキスト"/>
        <xdr:cNvSpPr txBox="1"/>
      </xdr:nvSpPr>
      <xdr:spPr>
        <a:xfrm>
          <a:off x="4673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64" name="楕円 263"/>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85</xdr:row>
      <xdr:rowOff>7076</xdr:rowOff>
    </xdr:to>
    <xdr:cxnSp macro="">
      <xdr:nvCxnSpPr>
        <xdr:cNvPr id="265" name="直線コネクタ 264"/>
        <xdr:cNvCxnSpPr/>
      </xdr:nvCxnSpPr>
      <xdr:spPr>
        <a:xfrm>
          <a:off x="3797300" y="14129657"/>
          <a:ext cx="8382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153851</xdr:rowOff>
    </xdr:from>
    <xdr:to>
      <xdr:col>15</xdr:col>
      <xdr:colOff>101600</xdr:colOff>
      <xdr:row>85</xdr:row>
      <xdr:rowOff>84001</xdr:rowOff>
    </xdr:to>
    <xdr:sp macro="" textlink="">
      <xdr:nvSpPr>
        <xdr:cNvPr id="266" name="楕円 265"/>
        <xdr:cNvSpPr/>
      </xdr:nvSpPr>
      <xdr:spPr>
        <a:xfrm>
          <a:off x="2857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85</xdr:row>
      <xdr:rowOff>33201</xdr:rowOff>
    </xdr:to>
    <xdr:cxnSp macro="">
      <xdr:nvCxnSpPr>
        <xdr:cNvPr id="267" name="直線コネクタ 266"/>
        <xdr:cNvCxnSpPr/>
      </xdr:nvCxnSpPr>
      <xdr:spPr>
        <a:xfrm flipV="1">
          <a:off x="2908300" y="14129657"/>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68"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69"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270" name="n_1mainValue【福祉施設】&#10;有形固定資産減価償却率"/>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75128</xdr:rowOff>
    </xdr:from>
    <xdr:ext cx="405111" cy="259045"/>
    <xdr:sp macro="" textlink="">
      <xdr:nvSpPr>
        <xdr:cNvPr id="271" name="n_2mainValue【福祉施設】&#10;有形固定資産減価償却率"/>
        <xdr:cNvSpPr txBox="1"/>
      </xdr:nvSpPr>
      <xdr:spPr>
        <a:xfrm>
          <a:off x="2705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71120</xdr:rowOff>
    </xdr:from>
    <xdr:to>
      <xdr:col>55</xdr:col>
      <xdr:colOff>50800</xdr:colOff>
      <xdr:row>79</xdr:row>
      <xdr:rowOff>1270</xdr:rowOff>
    </xdr:to>
    <xdr:sp macro="" textlink="">
      <xdr:nvSpPr>
        <xdr:cNvPr id="309" name="楕円 308"/>
        <xdr:cNvSpPr/>
      </xdr:nvSpPr>
      <xdr:spPr>
        <a:xfrm>
          <a:off x="104267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24147</xdr:rowOff>
    </xdr:from>
    <xdr:ext cx="469744" cy="259045"/>
    <xdr:sp macro="" textlink="">
      <xdr:nvSpPr>
        <xdr:cNvPr id="310" name="【福祉施設】&#10;一人当たり面積該当値テキスト"/>
        <xdr:cNvSpPr txBox="1"/>
      </xdr:nvSpPr>
      <xdr:spPr>
        <a:xfrm>
          <a:off x="10515600" y="133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74930</xdr:rowOff>
    </xdr:from>
    <xdr:to>
      <xdr:col>50</xdr:col>
      <xdr:colOff>165100</xdr:colOff>
      <xdr:row>82</xdr:row>
      <xdr:rowOff>5080</xdr:rowOff>
    </xdr:to>
    <xdr:sp macro="" textlink="">
      <xdr:nvSpPr>
        <xdr:cNvPr id="311" name="楕円 310"/>
        <xdr:cNvSpPr/>
      </xdr:nvSpPr>
      <xdr:spPr>
        <a:xfrm>
          <a:off x="958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121920</xdr:rowOff>
    </xdr:from>
    <xdr:to>
      <xdr:col>55</xdr:col>
      <xdr:colOff>0</xdr:colOff>
      <xdr:row>81</xdr:row>
      <xdr:rowOff>125730</xdr:rowOff>
    </xdr:to>
    <xdr:cxnSp macro="">
      <xdr:nvCxnSpPr>
        <xdr:cNvPr id="312" name="直線コネクタ 311"/>
        <xdr:cNvCxnSpPr/>
      </xdr:nvCxnSpPr>
      <xdr:spPr>
        <a:xfrm flipV="1">
          <a:off x="9639300" y="1349502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77470</xdr:rowOff>
    </xdr:to>
    <xdr:sp macro="" textlink="">
      <xdr:nvSpPr>
        <xdr:cNvPr id="313" name="楕円 312"/>
        <xdr:cNvSpPr/>
      </xdr:nvSpPr>
      <xdr:spPr>
        <a:xfrm>
          <a:off x="869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26670</xdr:rowOff>
    </xdr:from>
    <xdr:to>
      <xdr:col>50</xdr:col>
      <xdr:colOff>114300</xdr:colOff>
      <xdr:row>81</xdr:row>
      <xdr:rowOff>125730</xdr:rowOff>
    </xdr:to>
    <xdr:cxnSp macro="">
      <xdr:nvCxnSpPr>
        <xdr:cNvPr id="314" name="直線コネクタ 313"/>
        <xdr:cNvCxnSpPr/>
      </xdr:nvCxnSpPr>
      <xdr:spPr>
        <a:xfrm>
          <a:off x="8750300" y="13914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5"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xdr:cNvSpPr txBox="1"/>
      </xdr:nvSpPr>
      <xdr:spPr>
        <a:xfrm>
          <a:off x="8515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21607</xdr:rowOff>
    </xdr:from>
    <xdr:ext cx="469744" cy="259045"/>
    <xdr:sp macro="" textlink="">
      <xdr:nvSpPr>
        <xdr:cNvPr id="317" name="n_1mainValue【福祉施設】&#10;一人当たり面積"/>
        <xdr:cNvSpPr txBox="1"/>
      </xdr:nvSpPr>
      <xdr:spPr>
        <a:xfrm>
          <a:off x="93917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93997</xdr:rowOff>
    </xdr:from>
    <xdr:ext cx="469744" cy="259045"/>
    <xdr:sp macro="" textlink="">
      <xdr:nvSpPr>
        <xdr:cNvPr id="318" name="n_2mainValue【福祉施設】&#10;一人当たり面積"/>
        <xdr:cNvSpPr txBox="1"/>
      </xdr:nvSpPr>
      <xdr:spPr>
        <a:xfrm>
          <a:off x="8515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7" name="楕円 356"/>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29227</xdr:rowOff>
    </xdr:from>
    <xdr:ext cx="405111" cy="259045"/>
    <xdr:sp macro="" textlink="">
      <xdr:nvSpPr>
        <xdr:cNvPr id="358" name="【市民会館】&#10;有形固定資産減価償却率該当値テキスト"/>
        <xdr:cNvSpPr txBox="1"/>
      </xdr:nvSpPr>
      <xdr:spPr>
        <a:xfrm>
          <a:off x="4673600"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359" name="楕円 358"/>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57150</xdr:rowOff>
    </xdr:from>
    <xdr:to>
      <xdr:col>24</xdr:col>
      <xdr:colOff>63500</xdr:colOff>
      <xdr:row>105</xdr:row>
      <xdr:rowOff>93345</xdr:rowOff>
    </xdr:to>
    <xdr:cxnSp macro="">
      <xdr:nvCxnSpPr>
        <xdr:cNvPr id="360" name="直線コネクタ 359"/>
        <xdr:cNvCxnSpPr/>
      </xdr:nvCxnSpPr>
      <xdr:spPr>
        <a:xfrm flipV="1">
          <a:off x="3797300" y="180594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132080</xdr:rowOff>
    </xdr:from>
    <xdr:to>
      <xdr:col>15</xdr:col>
      <xdr:colOff>101600</xdr:colOff>
      <xdr:row>105</xdr:row>
      <xdr:rowOff>62230</xdr:rowOff>
    </xdr:to>
    <xdr:sp macro="" textlink="">
      <xdr:nvSpPr>
        <xdr:cNvPr id="361" name="楕円 360"/>
        <xdr:cNvSpPr/>
      </xdr:nvSpPr>
      <xdr:spPr>
        <a:xfrm>
          <a:off x="2857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xdr:rowOff>
    </xdr:from>
    <xdr:to>
      <xdr:col>19</xdr:col>
      <xdr:colOff>177800</xdr:colOff>
      <xdr:row>105</xdr:row>
      <xdr:rowOff>93345</xdr:rowOff>
    </xdr:to>
    <xdr:cxnSp macro="">
      <xdr:nvCxnSpPr>
        <xdr:cNvPr id="362" name="直線コネクタ 361"/>
        <xdr:cNvCxnSpPr/>
      </xdr:nvCxnSpPr>
      <xdr:spPr>
        <a:xfrm>
          <a:off x="2908300" y="180136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160672</xdr:rowOff>
    </xdr:from>
    <xdr:ext cx="405111" cy="259045"/>
    <xdr:sp macro="" textlink="">
      <xdr:nvSpPr>
        <xdr:cNvPr id="365" name="n_1mainValue【市民会館】&#10;有形固定資産減価償却率"/>
        <xdr:cNvSpPr txBox="1"/>
      </xdr:nvSpPr>
      <xdr:spPr>
        <a:xfrm>
          <a:off x="3582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366" name="n_2mainValue【市民会館】&#10;有形固定資産減価償却率"/>
        <xdr:cNvSpPr txBox="1"/>
      </xdr:nvSpPr>
      <xdr:spPr>
        <a:xfrm>
          <a:off x="2705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95"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78739</xdr:rowOff>
    </xdr:from>
    <xdr:to>
      <xdr:col>55</xdr:col>
      <xdr:colOff>50800</xdr:colOff>
      <xdr:row>106</xdr:row>
      <xdr:rowOff>8889</xdr:rowOff>
    </xdr:to>
    <xdr:sp macro="" textlink="">
      <xdr:nvSpPr>
        <xdr:cNvPr id="404" name="楕円 403"/>
        <xdr:cNvSpPr/>
      </xdr:nvSpPr>
      <xdr:spPr>
        <a:xfrm>
          <a:off x="10426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57166</xdr:rowOff>
    </xdr:from>
    <xdr:ext cx="469744" cy="259045"/>
    <xdr:sp macro="" textlink="">
      <xdr:nvSpPr>
        <xdr:cNvPr id="405" name="【市民会館】&#10;一人当たり面積該当値テキスト"/>
        <xdr:cNvSpPr txBox="1"/>
      </xdr:nvSpPr>
      <xdr:spPr>
        <a:xfrm>
          <a:off x="10515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406" name="楕円 405"/>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129539</xdr:rowOff>
    </xdr:from>
    <xdr:to>
      <xdr:col>55</xdr:col>
      <xdr:colOff>0</xdr:colOff>
      <xdr:row>105</xdr:row>
      <xdr:rowOff>137161</xdr:rowOff>
    </xdr:to>
    <xdr:cxnSp macro="">
      <xdr:nvCxnSpPr>
        <xdr:cNvPr id="407" name="直線コネクタ 406"/>
        <xdr:cNvCxnSpPr/>
      </xdr:nvCxnSpPr>
      <xdr:spPr>
        <a:xfrm flipV="1">
          <a:off x="9639300" y="18131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08" name="楕円 407"/>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137161</xdr:rowOff>
    </xdr:to>
    <xdr:cxnSp macro="">
      <xdr:nvCxnSpPr>
        <xdr:cNvPr id="409" name="直線コネクタ 408"/>
        <xdr:cNvCxnSpPr/>
      </xdr:nvCxnSpPr>
      <xdr:spPr>
        <a:xfrm>
          <a:off x="8750300" y="180365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0"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11"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33038</xdr:rowOff>
    </xdr:from>
    <xdr:ext cx="469744" cy="259045"/>
    <xdr:sp macro="" textlink="">
      <xdr:nvSpPr>
        <xdr:cNvPr id="412" name="n_1main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13" name="n_2mainValue【市民会館】&#10;一人当たり面積"/>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42" name="【一般廃棄物処理施設】&#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51" name="楕円 450"/>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52" name="【一般廃棄物処理施設】&#10;有形固定資産減価償却率該当値テキスト"/>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453" name="楕円 452"/>
        <xdr:cNvSpPr/>
      </xdr:nvSpPr>
      <xdr:spPr>
        <a:xfrm>
          <a:off x="1543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37</xdr:row>
      <xdr:rowOff>167640</xdr:rowOff>
    </xdr:to>
    <xdr:cxnSp macro="">
      <xdr:nvCxnSpPr>
        <xdr:cNvPr id="454" name="直線コネクタ 453"/>
        <xdr:cNvCxnSpPr/>
      </xdr:nvCxnSpPr>
      <xdr:spPr>
        <a:xfrm>
          <a:off x="15481300" y="610171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5"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56"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168292</xdr:rowOff>
    </xdr:from>
    <xdr:ext cx="405111" cy="259045"/>
    <xdr:sp macro="" textlink="">
      <xdr:nvSpPr>
        <xdr:cNvPr id="457" name="n_1mainValue【一般廃棄物処理施設】&#10;有形固定資産減価償却率"/>
        <xdr:cNvSpPr txBox="1"/>
      </xdr:nvSpPr>
      <xdr:spPr>
        <a:xfrm>
          <a:off x="1526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1" name="テキスト ボックス 4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3" name="テキスト ボックス 4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5" name="テキスト ボックス 4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7" name="テキスト ボックス 47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9" name="テキスト ボックス 47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3" name="直線コネクタ 482"/>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4"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5" name="直線コネクタ 484"/>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6"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87" name="直線コネクタ 486"/>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88"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89" name="フローチャート: 判断 488"/>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0" name="フローチャート: 判断 489"/>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1" name="フローチャート: 判断 49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163779</xdr:rowOff>
    </xdr:from>
    <xdr:to>
      <xdr:col>116</xdr:col>
      <xdr:colOff>114300</xdr:colOff>
      <xdr:row>39</xdr:row>
      <xdr:rowOff>93929</xdr:rowOff>
    </xdr:to>
    <xdr:sp macro="" textlink="">
      <xdr:nvSpPr>
        <xdr:cNvPr id="497" name="楕円 496"/>
        <xdr:cNvSpPr/>
      </xdr:nvSpPr>
      <xdr:spPr>
        <a:xfrm>
          <a:off x="221107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142206</xdr:rowOff>
    </xdr:from>
    <xdr:ext cx="534377" cy="259045"/>
    <xdr:sp macro="" textlink="">
      <xdr:nvSpPr>
        <xdr:cNvPr id="498" name="【一般廃棄物処理施設】&#10;一人当たり有形固定資産（償却資産）額該当値テキスト"/>
        <xdr:cNvSpPr txBox="1"/>
      </xdr:nvSpPr>
      <xdr:spPr>
        <a:xfrm>
          <a:off x="22199600" y="66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44004</xdr:rowOff>
    </xdr:from>
    <xdr:to>
      <xdr:col>112</xdr:col>
      <xdr:colOff>38100</xdr:colOff>
      <xdr:row>40</xdr:row>
      <xdr:rowOff>145604</xdr:rowOff>
    </xdr:to>
    <xdr:sp macro="" textlink="">
      <xdr:nvSpPr>
        <xdr:cNvPr id="499" name="楕円 498"/>
        <xdr:cNvSpPr/>
      </xdr:nvSpPr>
      <xdr:spPr>
        <a:xfrm>
          <a:off x="21272500" y="69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43129</xdr:rowOff>
    </xdr:from>
    <xdr:to>
      <xdr:col>116</xdr:col>
      <xdr:colOff>63500</xdr:colOff>
      <xdr:row>40</xdr:row>
      <xdr:rowOff>94804</xdr:rowOff>
    </xdr:to>
    <xdr:cxnSp macro="">
      <xdr:nvCxnSpPr>
        <xdr:cNvPr id="500" name="直線コネクタ 499"/>
        <xdr:cNvCxnSpPr/>
      </xdr:nvCxnSpPr>
      <xdr:spPr>
        <a:xfrm flipV="1">
          <a:off x="21323300" y="6729679"/>
          <a:ext cx="838200" cy="2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501"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136731</xdr:rowOff>
    </xdr:from>
    <xdr:ext cx="534377" cy="259045"/>
    <xdr:sp macro="" textlink="">
      <xdr:nvSpPr>
        <xdr:cNvPr id="503" name="n_1mainValue【一般廃棄物処理施設】&#10;一人当たり有形固定資産（償却資産）額"/>
        <xdr:cNvSpPr txBox="1"/>
      </xdr:nvSpPr>
      <xdr:spPr>
        <a:xfrm>
          <a:off x="21043411" y="69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26" name="直線コネクタ 525"/>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27"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28" name="直線コネクタ 527"/>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29"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0" name="直線コネクタ 52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47515</xdr:rowOff>
    </xdr:from>
    <xdr:ext cx="405111" cy="259045"/>
    <xdr:sp macro="" textlink="">
      <xdr:nvSpPr>
        <xdr:cNvPr id="531" name="【保健センター・保健所】&#10;有形固定資産減価償却率平均値テキスト"/>
        <xdr:cNvSpPr txBox="1"/>
      </xdr:nvSpPr>
      <xdr:spPr>
        <a:xfrm>
          <a:off x="16357600" y="1016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2" name="フローチャート: 判断 531"/>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3" name="フローチャート: 判断 532"/>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540" name="楕円 539"/>
        <xdr:cNvSpPr/>
      </xdr:nvSpPr>
      <xdr:spPr>
        <a:xfrm>
          <a:off x="16268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541" name="【保健センター・保健所】&#10;有形固定資産減価償却率該当値テキスト"/>
        <xdr:cNvSpPr txBox="1"/>
      </xdr:nvSpPr>
      <xdr:spPr>
        <a:xfrm>
          <a:off x="163576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61214</xdr:rowOff>
    </xdr:from>
    <xdr:to>
      <xdr:col>81</xdr:col>
      <xdr:colOff>101600</xdr:colOff>
      <xdr:row>60</xdr:row>
      <xdr:rowOff>162814</xdr:rowOff>
    </xdr:to>
    <xdr:sp macro="" textlink="">
      <xdr:nvSpPr>
        <xdr:cNvPr id="542" name="楕円 541"/>
        <xdr:cNvSpPr/>
      </xdr:nvSpPr>
      <xdr:spPr>
        <a:xfrm>
          <a:off x="15430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82296</xdr:rowOff>
    </xdr:from>
    <xdr:to>
      <xdr:col>85</xdr:col>
      <xdr:colOff>127000</xdr:colOff>
      <xdr:row>60</xdr:row>
      <xdr:rowOff>112014</xdr:rowOff>
    </xdr:to>
    <xdr:cxnSp macro="">
      <xdr:nvCxnSpPr>
        <xdr:cNvPr id="543" name="直線コネクタ 542"/>
        <xdr:cNvCxnSpPr/>
      </xdr:nvCxnSpPr>
      <xdr:spPr>
        <a:xfrm flipV="1">
          <a:off x="15481300" y="103692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44" name="楕円 543"/>
        <xdr:cNvSpPr/>
      </xdr:nvSpPr>
      <xdr:spPr>
        <a:xfrm>
          <a:off x="14541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60</xdr:row>
      <xdr:rowOff>112014</xdr:rowOff>
    </xdr:to>
    <xdr:cxnSp macro="">
      <xdr:nvCxnSpPr>
        <xdr:cNvPr id="545" name="直線コネクタ 544"/>
        <xdr:cNvCxnSpPr/>
      </xdr:nvCxnSpPr>
      <xdr:spPr>
        <a:xfrm>
          <a:off x="14592300" y="10186416"/>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46"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47" name="n_2ave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153941</xdr:rowOff>
    </xdr:from>
    <xdr:ext cx="405111" cy="259045"/>
    <xdr:sp macro="" textlink="">
      <xdr:nvSpPr>
        <xdr:cNvPr id="548" name="n_1mainValue【保健センター・保健所】&#10;有形固定資産減価償却率"/>
        <xdr:cNvSpPr txBox="1"/>
      </xdr:nvSpPr>
      <xdr:spPr>
        <a:xfrm>
          <a:off x="152660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138193</xdr:rowOff>
    </xdr:from>
    <xdr:ext cx="405111" cy="259045"/>
    <xdr:sp macro="" textlink="">
      <xdr:nvSpPr>
        <xdr:cNvPr id="549" name="n_2mainValue【保健センター・保健所】&#10;有形固定資産減価償却率"/>
        <xdr:cNvSpPr txBox="1"/>
      </xdr:nvSpPr>
      <xdr:spPr>
        <a:xfrm>
          <a:off x="14389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1" name="直線コネクタ 570"/>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3" name="直線コネクタ 57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76"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7" name="フローチャート: 判断 576"/>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8" name="フローチャート: 判断 57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79" name="フローチャート: 判断 578"/>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85" name="楕円 584"/>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586"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87" name="楕円 586"/>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588" name="直線コネクタ 587"/>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107950</xdr:rowOff>
    </xdr:to>
    <xdr:sp macro="" textlink="">
      <xdr:nvSpPr>
        <xdr:cNvPr id="589" name="楕円 588"/>
        <xdr:cNvSpPr/>
      </xdr:nvSpPr>
      <xdr:spPr>
        <a:xfrm>
          <a:off x="2038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61</xdr:row>
      <xdr:rowOff>80010</xdr:rowOff>
    </xdr:to>
    <xdr:cxnSp macro="">
      <xdr:nvCxnSpPr>
        <xdr:cNvPr id="590" name="直線コネクタ 589"/>
        <xdr:cNvCxnSpPr/>
      </xdr:nvCxnSpPr>
      <xdr:spPr>
        <a:xfrm>
          <a:off x="20434300" y="9829800"/>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91"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592" name="n_2aveValue【保健センター・保健所】&#10;一人当たり面積"/>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593"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124477</xdr:rowOff>
    </xdr:from>
    <xdr:ext cx="469744" cy="259045"/>
    <xdr:sp macro="" textlink="">
      <xdr:nvSpPr>
        <xdr:cNvPr id="594" name="n_2mainValue【保健センター・保健所】&#10;一人当たり面積"/>
        <xdr:cNvSpPr txBox="1"/>
      </xdr:nvSpPr>
      <xdr:spPr>
        <a:xfrm>
          <a:off x="20199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5" name="テキスト ボックス 60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7" name="テキスト ボックス 60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7" name="テキスト ボックス 61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1" name="直線コネクタ 62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2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23" name="直線コネクタ 62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5" name="直線コネクタ 62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626"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27" name="フローチャート: 判断 62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8" name="フローチャート: 判断 62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9" name="フローチャート: 判断 62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35" name="楕円 634"/>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636" name="【消防施設】&#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637" name="楕円 636"/>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85</xdr:row>
      <xdr:rowOff>26670</xdr:rowOff>
    </xdr:to>
    <xdr:cxnSp macro="">
      <xdr:nvCxnSpPr>
        <xdr:cNvPr id="638" name="直線コネクタ 637"/>
        <xdr:cNvCxnSpPr/>
      </xdr:nvCxnSpPr>
      <xdr:spPr>
        <a:xfrm>
          <a:off x="15481300" y="145215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121194</xdr:rowOff>
    </xdr:from>
    <xdr:to>
      <xdr:col>76</xdr:col>
      <xdr:colOff>165100</xdr:colOff>
      <xdr:row>85</xdr:row>
      <xdr:rowOff>51344</xdr:rowOff>
    </xdr:to>
    <xdr:sp macro="" textlink="">
      <xdr:nvSpPr>
        <xdr:cNvPr id="639" name="楕円 638"/>
        <xdr:cNvSpPr/>
      </xdr:nvSpPr>
      <xdr:spPr>
        <a:xfrm>
          <a:off x="14541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85</xdr:row>
      <xdr:rowOff>544</xdr:rowOff>
    </xdr:to>
    <xdr:cxnSp macro="">
      <xdr:nvCxnSpPr>
        <xdr:cNvPr id="640" name="直線コネクタ 639"/>
        <xdr:cNvCxnSpPr/>
      </xdr:nvCxnSpPr>
      <xdr:spPr>
        <a:xfrm flipV="1">
          <a:off x="14592300" y="145215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41"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42"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643" name="n_1mainValue【消防施設】&#10;有形固定資産減価償却率"/>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644" name="n_2mainValue【消防施設】&#10;有形固定資産減価償却率"/>
        <xdr:cNvSpPr txBox="1"/>
      </xdr:nvSpPr>
      <xdr:spPr>
        <a:xfrm>
          <a:off x="14389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68" name="直線コネクタ 667"/>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1"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72" name="直線コネクタ 671"/>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7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74" name="フローチャート: 判断 6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5" name="フローチャート: 判断 674"/>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6" name="フローチャート: 判断 6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124461</xdr:rowOff>
    </xdr:from>
    <xdr:to>
      <xdr:col>116</xdr:col>
      <xdr:colOff>114300</xdr:colOff>
      <xdr:row>79</xdr:row>
      <xdr:rowOff>54611</xdr:rowOff>
    </xdr:to>
    <xdr:sp macro="" textlink="">
      <xdr:nvSpPr>
        <xdr:cNvPr id="682" name="楕円 681"/>
        <xdr:cNvSpPr/>
      </xdr:nvSpPr>
      <xdr:spPr>
        <a:xfrm>
          <a:off x="22110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77488</xdr:rowOff>
    </xdr:from>
    <xdr:ext cx="469744" cy="259045"/>
    <xdr:sp macro="" textlink="">
      <xdr:nvSpPr>
        <xdr:cNvPr id="683" name="【消防施設】&#10;一人当たり面積該当値テキスト"/>
        <xdr:cNvSpPr txBox="1"/>
      </xdr:nvSpPr>
      <xdr:spPr>
        <a:xfrm>
          <a:off x="22199600"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52070</xdr:rowOff>
    </xdr:from>
    <xdr:to>
      <xdr:col>112</xdr:col>
      <xdr:colOff>38100</xdr:colOff>
      <xdr:row>79</xdr:row>
      <xdr:rowOff>153670</xdr:rowOff>
    </xdr:to>
    <xdr:sp macro="" textlink="">
      <xdr:nvSpPr>
        <xdr:cNvPr id="684" name="楕円 683"/>
        <xdr:cNvSpPr/>
      </xdr:nvSpPr>
      <xdr:spPr>
        <a:xfrm>
          <a:off x="21272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3811</xdr:rowOff>
    </xdr:from>
    <xdr:to>
      <xdr:col>116</xdr:col>
      <xdr:colOff>63500</xdr:colOff>
      <xdr:row>79</xdr:row>
      <xdr:rowOff>102870</xdr:rowOff>
    </xdr:to>
    <xdr:cxnSp macro="">
      <xdr:nvCxnSpPr>
        <xdr:cNvPr id="685" name="直線コネクタ 684"/>
        <xdr:cNvCxnSpPr/>
      </xdr:nvCxnSpPr>
      <xdr:spPr>
        <a:xfrm flipV="1">
          <a:off x="21323300" y="135483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86" name="楕円 685"/>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102870</xdr:rowOff>
    </xdr:from>
    <xdr:to>
      <xdr:col>111</xdr:col>
      <xdr:colOff>177800</xdr:colOff>
      <xdr:row>80</xdr:row>
      <xdr:rowOff>114300</xdr:rowOff>
    </xdr:to>
    <xdr:cxnSp macro="">
      <xdr:nvCxnSpPr>
        <xdr:cNvPr id="687" name="直線コネクタ 686"/>
        <xdr:cNvCxnSpPr/>
      </xdr:nvCxnSpPr>
      <xdr:spPr>
        <a:xfrm flipV="1">
          <a:off x="20434300" y="13647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688" name="n_1aveValue【消防施設】&#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9"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170197</xdr:rowOff>
    </xdr:from>
    <xdr:ext cx="469744" cy="259045"/>
    <xdr:sp macro="" textlink="">
      <xdr:nvSpPr>
        <xdr:cNvPr id="690" name="n_1mainValue【消防施設】&#10;一人当たり面積"/>
        <xdr:cNvSpPr txBox="1"/>
      </xdr:nvSpPr>
      <xdr:spPr>
        <a:xfrm>
          <a:off x="210757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91" name="n_2main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2" name="テキスト ボックス 7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4" name="テキスト ボックス 7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2" name="テキスト ボックス 7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16" name="直線コネクタ 715"/>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17"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18" name="直線コネクタ 717"/>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19"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20" name="直線コネクタ 719"/>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721"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22" name="フローチャート: 判断 721"/>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23" name="フローチャート: 判断 722"/>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24" name="フローチャート: 判断 723"/>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101600</xdr:rowOff>
    </xdr:from>
    <xdr:to>
      <xdr:col>85</xdr:col>
      <xdr:colOff>177800</xdr:colOff>
      <xdr:row>102</xdr:row>
      <xdr:rowOff>31750</xdr:rowOff>
    </xdr:to>
    <xdr:sp macro="" textlink="">
      <xdr:nvSpPr>
        <xdr:cNvPr id="730" name="楕円 729"/>
        <xdr:cNvSpPr/>
      </xdr:nvSpPr>
      <xdr:spPr>
        <a:xfrm>
          <a:off x="16268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16527</xdr:rowOff>
    </xdr:from>
    <xdr:ext cx="405111" cy="259045"/>
    <xdr:sp macro="" textlink="">
      <xdr:nvSpPr>
        <xdr:cNvPr id="731" name="【庁舎】&#10;有形固定資産減価償却率該当値テキスト"/>
        <xdr:cNvSpPr txBox="1"/>
      </xdr:nvSpPr>
      <xdr:spPr>
        <a:xfrm>
          <a:off x="16357600"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74930</xdr:rowOff>
    </xdr:from>
    <xdr:to>
      <xdr:col>81</xdr:col>
      <xdr:colOff>101600</xdr:colOff>
      <xdr:row>102</xdr:row>
      <xdr:rowOff>5080</xdr:rowOff>
    </xdr:to>
    <xdr:sp macro="" textlink="">
      <xdr:nvSpPr>
        <xdr:cNvPr id="732" name="楕円 731"/>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125730</xdr:rowOff>
    </xdr:from>
    <xdr:to>
      <xdr:col>85</xdr:col>
      <xdr:colOff>127000</xdr:colOff>
      <xdr:row>101</xdr:row>
      <xdr:rowOff>152400</xdr:rowOff>
    </xdr:to>
    <xdr:cxnSp macro="">
      <xdr:nvCxnSpPr>
        <xdr:cNvPr id="733" name="直線コネクタ 732"/>
        <xdr:cNvCxnSpPr/>
      </xdr:nvCxnSpPr>
      <xdr:spPr>
        <a:xfrm>
          <a:off x="15481300" y="17442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95886</xdr:rowOff>
    </xdr:from>
    <xdr:to>
      <xdr:col>76</xdr:col>
      <xdr:colOff>165100</xdr:colOff>
      <xdr:row>102</xdr:row>
      <xdr:rowOff>26036</xdr:rowOff>
    </xdr:to>
    <xdr:sp macro="" textlink="">
      <xdr:nvSpPr>
        <xdr:cNvPr id="734" name="楕円 733"/>
        <xdr:cNvSpPr/>
      </xdr:nvSpPr>
      <xdr:spPr>
        <a:xfrm>
          <a:off x="14541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125730</xdr:rowOff>
    </xdr:from>
    <xdr:to>
      <xdr:col>81</xdr:col>
      <xdr:colOff>50800</xdr:colOff>
      <xdr:row>101</xdr:row>
      <xdr:rowOff>146686</xdr:rowOff>
    </xdr:to>
    <xdr:cxnSp macro="">
      <xdr:nvCxnSpPr>
        <xdr:cNvPr id="735" name="直線コネクタ 734"/>
        <xdr:cNvCxnSpPr/>
      </xdr:nvCxnSpPr>
      <xdr:spPr>
        <a:xfrm flipV="1">
          <a:off x="14592300" y="174421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6"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37"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21607</xdr:rowOff>
    </xdr:from>
    <xdr:ext cx="405111" cy="259045"/>
    <xdr:sp macro="" textlink="">
      <xdr:nvSpPr>
        <xdr:cNvPr id="738" name="n_1mainValue【庁舎】&#10;有形固定資産減価償却率"/>
        <xdr:cNvSpPr txBox="1"/>
      </xdr:nvSpPr>
      <xdr:spPr>
        <a:xfrm>
          <a:off x="15266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42563</xdr:rowOff>
    </xdr:from>
    <xdr:ext cx="405111" cy="259045"/>
    <xdr:sp macro="" textlink="">
      <xdr:nvSpPr>
        <xdr:cNvPr id="739" name="n_2mainValue【庁舎】&#10;有形固定資産減価償却率"/>
        <xdr:cNvSpPr txBox="1"/>
      </xdr:nvSpPr>
      <xdr:spPr>
        <a:xfrm>
          <a:off x="14389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0" name="直線コネクタ 74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1" name="テキスト ボックス 75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2" name="直線コネクタ 75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3" name="テキスト ボックス 75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4" name="直線コネクタ 75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5" name="テキスト ボックス 75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6" name="直線コネクタ 75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7" name="テキスト ボックス 75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1" name="直線コネクタ 760"/>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62"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63" name="直線コネクタ 762"/>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64"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65" name="直線コネクタ 764"/>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66"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67" name="フローチャート: 判断 766"/>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68" name="フローチャート: 判断 767"/>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69" name="フローチャート: 判断 768"/>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775" name="楕円 774"/>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776"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777" name="楕円 776"/>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67056</xdr:rowOff>
    </xdr:to>
    <xdr:cxnSp macro="">
      <xdr:nvCxnSpPr>
        <xdr:cNvPr id="778" name="直線コネクタ 777"/>
        <xdr:cNvCxnSpPr/>
      </xdr:nvCxnSpPr>
      <xdr:spPr>
        <a:xfrm flipV="1">
          <a:off x="21323300" y="182338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79" name="楕円 778"/>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110489</xdr:rowOff>
    </xdr:to>
    <xdr:cxnSp macro="">
      <xdr:nvCxnSpPr>
        <xdr:cNvPr id="780" name="直線コネクタ 779"/>
        <xdr:cNvCxnSpPr/>
      </xdr:nvCxnSpPr>
      <xdr:spPr>
        <a:xfrm flipV="1">
          <a:off x="20434300" y="1824075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1"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82"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108983</xdr:rowOff>
    </xdr:from>
    <xdr:ext cx="469744" cy="259045"/>
    <xdr:sp macro="" textlink="">
      <xdr:nvSpPr>
        <xdr:cNvPr id="783" name="n_1mainValue【庁舎】&#10;一人当たり面積"/>
        <xdr:cNvSpPr txBox="1"/>
      </xdr:nvSpPr>
      <xdr:spPr>
        <a:xfrm>
          <a:off x="21075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784" name="n_2mainValue【庁舎】&#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公共建築物における有形固定資産減価償却率は総じて高い傾向を示している。これは、</a:t>
          </a:r>
          <a:r>
            <a:rPr lang="ja-JP" altLang="ja-JP" sz="1100" b="0" i="0">
              <a:solidFill>
                <a:schemeClr val="dk1"/>
              </a:solidFill>
              <a:effectLst/>
              <a:latin typeface="+mn-lt"/>
              <a:ea typeface="+mn-ea"/>
              <a:cs typeface="+mn-cs"/>
            </a:rPr>
            <a:t>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r>
            <a:rPr lang="ja-JP" altLang="ja-JP" sz="110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a:solidFill>
                <a:schemeClr val="dk1"/>
              </a:solidFill>
              <a:effectLst/>
              <a:latin typeface="+mn-lt"/>
              <a:ea typeface="+mn-ea"/>
              <a:cs typeface="+mn-cs"/>
            </a:rPr>
            <a:t>　類似団体との市民一人当たりの面積比較においても同様に高い数値を示しており、今後は施設の集約化、複合化を進める必要がある。</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2" sqref="AM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68257237</v>
      </c>
      <c r="BO4" s="403"/>
      <c r="BP4" s="403"/>
      <c r="BQ4" s="403"/>
      <c r="BR4" s="403"/>
      <c r="BS4" s="403"/>
      <c r="BT4" s="403"/>
      <c r="BU4" s="404"/>
      <c r="BV4" s="402">
        <v>61294239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0.8</v>
      </c>
      <c r="CU4" s="584"/>
      <c r="CV4" s="584"/>
      <c r="CW4" s="584"/>
      <c r="CX4" s="584"/>
      <c r="CY4" s="584"/>
      <c r="CZ4" s="584"/>
      <c r="DA4" s="585"/>
      <c r="DB4" s="583">
        <v>1.6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67608917</v>
      </c>
      <c r="BO5" s="408"/>
      <c r="BP5" s="408"/>
      <c r="BQ5" s="408"/>
      <c r="BR5" s="408"/>
      <c r="BS5" s="408"/>
      <c r="BT5" s="408"/>
      <c r="BU5" s="409"/>
      <c r="BV5" s="407">
        <v>60169045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95.5</v>
      </c>
      <c r="CU5" s="378"/>
      <c r="CV5" s="378"/>
      <c r="CW5" s="378"/>
      <c r="CX5" s="378"/>
      <c r="CY5" s="378"/>
      <c r="CZ5" s="378"/>
      <c r="DA5" s="379"/>
      <c r="DB5" s="377">
        <v>95.8</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648320</v>
      </c>
      <c r="BO6" s="408"/>
      <c r="BP6" s="408"/>
      <c r="BQ6" s="408"/>
      <c r="BR6" s="408"/>
      <c r="BS6" s="408"/>
      <c r="BT6" s="408"/>
      <c r="BU6" s="409"/>
      <c r="BV6" s="407">
        <v>1125194</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101.7</v>
      </c>
      <c r="CU6" s="558"/>
      <c r="CV6" s="558"/>
      <c r="CW6" s="558"/>
      <c r="CX6" s="558"/>
      <c r="CY6" s="558"/>
      <c r="CZ6" s="558"/>
      <c r="DA6" s="559"/>
      <c r="DB6" s="557">
        <v>101.8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379202</v>
      </c>
      <c r="BO7" s="408"/>
      <c r="BP7" s="408"/>
      <c r="BQ7" s="408"/>
      <c r="BR7" s="408"/>
      <c r="BS7" s="408"/>
      <c r="BT7" s="408"/>
      <c r="BU7" s="409"/>
      <c r="BV7" s="407">
        <v>549909</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34921555</v>
      </c>
      <c r="CU7" s="408"/>
      <c r="CV7" s="408"/>
      <c r="CW7" s="408"/>
      <c r="CX7" s="408"/>
      <c r="CY7" s="408"/>
      <c r="CZ7" s="408"/>
      <c r="DA7" s="409"/>
      <c r="DB7" s="407">
        <v>35619333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269118</v>
      </c>
      <c r="BO8" s="408"/>
      <c r="BP8" s="408"/>
      <c r="BQ8" s="408"/>
      <c r="BR8" s="408"/>
      <c r="BS8" s="408"/>
      <c r="BT8" s="408"/>
      <c r="BU8" s="409"/>
      <c r="BV8" s="407">
        <v>575285</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0.56999999999999995</v>
      </c>
      <c r="CU8" s="521"/>
      <c r="CV8" s="521"/>
      <c r="CW8" s="521"/>
      <c r="CX8" s="521"/>
      <c r="CY8" s="521"/>
      <c r="CZ8" s="521"/>
      <c r="DA8" s="522"/>
      <c r="DB8" s="520">
        <v>0.57999999999999996</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138626</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-306167</v>
      </c>
      <c r="BO9" s="408"/>
      <c r="BP9" s="408"/>
      <c r="BQ9" s="408"/>
      <c r="BR9" s="408"/>
      <c r="BS9" s="408"/>
      <c r="BT9" s="408"/>
      <c r="BU9" s="409"/>
      <c r="BV9" s="407">
        <v>-403012</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16.899999999999999</v>
      </c>
      <c r="CU9" s="378"/>
      <c r="CV9" s="378"/>
      <c r="CW9" s="378"/>
      <c r="CX9" s="378"/>
      <c r="CY9" s="378"/>
      <c r="CZ9" s="378"/>
      <c r="DA9" s="379"/>
      <c r="DB9" s="377">
        <v>17.100000000000001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114</v>
      </c>
      <c r="M10" s="381"/>
      <c r="N10" s="381"/>
      <c r="O10" s="381"/>
      <c r="P10" s="381"/>
      <c r="Q10" s="382"/>
      <c r="R10" s="383">
        <v>145202</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116</v>
      </c>
      <c r="AV10" s="465"/>
      <c r="AW10" s="465"/>
      <c r="AX10" s="465"/>
      <c r="AY10" s="387" t="s">
        <v>117</v>
      </c>
      <c r="AZ10" s="388"/>
      <c r="BA10" s="388"/>
      <c r="BB10" s="388"/>
      <c r="BC10" s="388"/>
      <c r="BD10" s="388"/>
      <c r="BE10" s="388"/>
      <c r="BF10" s="388"/>
      <c r="BG10" s="388"/>
      <c r="BH10" s="388"/>
      <c r="BI10" s="388"/>
      <c r="BJ10" s="388"/>
      <c r="BK10" s="388"/>
      <c r="BL10" s="388"/>
      <c r="BM10" s="389"/>
      <c r="BN10" s="407">
        <v>281021</v>
      </c>
      <c r="BO10" s="408"/>
      <c r="BP10" s="408"/>
      <c r="BQ10" s="408"/>
      <c r="BR10" s="408"/>
      <c r="BS10" s="408"/>
      <c r="BT10" s="408"/>
      <c r="BU10" s="409"/>
      <c r="BV10" s="407">
        <v>481569</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119</v>
      </c>
      <c r="M11" s="454"/>
      <c r="N11" s="454"/>
      <c r="O11" s="454"/>
      <c r="P11" s="454"/>
      <c r="Q11" s="455"/>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122</v>
      </c>
      <c r="AV11" s="465"/>
      <c r="AW11" s="465"/>
      <c r="AX11" s="465"/>
      <c r="AY11" s="387" t="s">
        <v>123</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31974</v>
      </c>
      <c r="BW11" s="408"/>
      <c r="BX11" s="408"/>
      <c r="BY11" s="408"/>
      <c r="BZ11" s="408"/>
      <c r="CA11" s="408"/>
      <c r="CB11" s="408"/>
      <c r="CC11" s="409"/>
      <c r="CD11" s="416" t="s">
        <v>124</v>
      </c>
      <c r="CE11" s="417"/>
      <c r="CF11" s="417"/>
      <c r="CG11" s="417"/>
      <c r="CH11" s="417"/>
      <c r="CI11" s="417"/>
      <c r="CJ11" s="417"/>
      <c r="CK11" s="417"/>
      <c r="CL11" s="417"/>
      <c r="CM11" s="417"/>
      <c r="CN11" s="417"/>
      <c r="CO11" s="417"/>
      <c r="CP11" s="417"/>
      <c r="CQ11" s="417"/>
      <c r="CR11" s="417"/>
      <c r="CS11" s="418"/>
      <c r="CT11" s="520" t="s">
        <v>125</v>
      </c>
      <c r="CU11" s="521"/>
      <c r="CV11" s="521"/>
      <c r="CW11" s="521"/>
      <c r="CX11" s="521"/>
      <c r="CY11" s="521"/>
      <c r="CZ11" s="521"/>
      <c r="DA11" s="522"/>
      <c r="DB11" s="520" t="s">
        <v>126</v>
      </c>
      <c r="DC11" s="521"/>
      <c r="DD11" s="521"/>
      <c r="DE11" s="521"/>
      <c r="DF11" s="521"/>
      <c r="DG11" s="521"/>
      <c r="DH11" s="521"/>
      <c r="DI11" s="522"/>
      <c r="DJ11" s="165"/>
      <c r="DK11" s="165"/>
      <c r="DL11" s="165"/>
      <c r="DM11" s="165"/>
      <c r="DN11" s="165"/>
      <c r="DO11" s="165"/>
    </row>
    <row r="12" spans="1:119" ht="18.75" customHeight="1">
      <c r="A12" s="166"/>
      <c r="B12" s="523" t="s">
        <v>127</v>
      </c>
      <c r="C12" s="524"/>
      <c r="D12" s="524"/>
      <c r="E12" s="524"/>
      <c r="F12" s="524"/>
      <c r="G12" s="524"/>
      <c r="H12" s="524"/>
      <c r="I12" s="524"/>
      <c r="J12" s="524"/>
      <c r="K12" s="525"/>
      <c r="L12" s="532" t="s">
        <v>128</v>
      </c>
      <c r="M12" s="533"/>
      <c r="N12" s="533"/>
      <c r="O12" s="533"/>
      <c r="P12" s="533"/>
      <c r="Q12" s="534"/>
      <c r="R12" s="535">
        <v>139214</v>
      </c>
      <c r="S12" s="536"/>
      <c r="T12" s="536"/>
      <c r="U12" s="536"/>
      <c r="V12" s="537"/>
      <c r="W12" s="538" t="s">
        <v>1</v>
      </c>
      <c r="X12" s="465"/>
      <c r="Y12" s="465"/>
      <c r="Z12" s="465"/>
      <c r="AA12" s="465"/>
      <c r="AB12" s="539"/>
      <c r="AC12" s="464" t="s">
        <v>129</v>
      </c>
      <c r="AD12" s="465"/>
      <c r="AE12" s="465"/>
      <c r="AF12" s="465"/>
      <c r="AG12" s="539"/>
      <c r="AH12" s="464" t="s">
        <v>130</v>
      </c>
      <c r="AI12" s="465"/>
      <c r="AJ12" s="465"/>
      <c r="AK12" s="465"/>
      <c r="AL12" s="540"/>
      <c r="AM12" s="476" t="s">
        <v>131</v>
      </c>
      <c r="AN12" s="381"/>
      <c r="AO12" s="381"/>
      <c r="AP12" s="381"/>
      <c r="AQ12" s="381"/>
      <c r="AR12" s="381"/>
      <c r="AS12" s="381"/>
      <c r="AT12" s="382"/>
      <c r="AU12" s="464" t="s">
        <v>132</v>
      </c>
      <c r="AV12" s="465"/>
      <c r="AW12" s="465"/>
      <c r="AX12" s="465"/>
      <c r="AY12" s="387" t="s">
        <v>133</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700000</v>
      </c>
      <c r="BW12" s="408"/>
      <c r="BX12" s="408"/>
      <c r="BY12" s="408"/>
      <c r="BZ12" s="408"/>
      <c r="CA12" s="408"/>
      <c r="CB12" s="408"/>
      <c r="CC12" s="409"/>
      <c r="CD12" s="416" t="s">
        <v>134</v>
      </c>
      <c r="CE12" s="417"/>
      <c r="CF12" s="417"/>
      <c r="CG12" s="417"/>
      <c r="CH12" s="417"/>
      <c r="CI12" s="417"/>
      <c r="CJ12" s="417"/>
      <c r="CK12" s="417"/>
      <c r="CL12" s="417"/>
      <c r="CM12" s="417"/>
      <c r="CN12" s="417"/>
      <c r="CO12" s="417"/>
      <c r="CP12" s="417"/>
      <c r="CQ12" s="417"/>
      <c r="CR12" s="417"/>
      <c r="CS12" s="418"/>
      <c r="CT12" s="520" t="s">
        <v>135</v>
      </c>
      <c r="CU12" s="521"/>
      <c r="CV12" s="521"/>
      <c r="CW12" s="521"/>
      <c r="CX12" s="521"/>
      <c r="CY12" s="521"/>
      <c r="CZ12" s="521"/>
      <c r="DA12" s="522"/>
      <c r="DB12" s="520" t="s">
        <v>135</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136</v>
      </c>
      <c r="N13" s="508"/>
      <c r="O13" s="508"/>
      <c r="P13" s="508"/>
      <c r="Q13" s="509"/>
      <c r="R13" s="510">
        <v>136731</v>
      </c>
      <c r="S13" s="511"/>
      <c r="T13" s="511"/>
      <c r="U13" s="511"/>
      <c r="V13" s="512"/>
      <c r="W13" s="498" t="s">
        <v>137</v>
      </c>
      <c r="X13" s="420"/>
      <c r="Y13" s="420"/>
      <c r="Z13" s="420"/>
      <c r="AA13" s="420"/>
      <c r="AB13" s="421"/>
      <c r="AC13" s="383">
        <v>3592</v>
      </c>
      <c r="AD13" s="384"/>
      <c r="AE13" s="384"/>
      <c r="AF13" s="384"/>
      <c r="AG13" s="385"/>
      <c r="AH13" s="383">
        <v>3714</v>
      </c>
      <c r="AI13" s="384"/>
      <c r="AJ13" s="384"/>
      <c r="AK13" s="384"/>
      <c r="AL13" s="386"/>
      <c r="AM13" s="476" t="s">
        <v>138</v>
      </c>
      <c r="AN13" s="381"/>
      <c r="AO13" s="381"/>
      <c r="AP13" s="381"/>
      <c r="AQ13" s="381"/>
      <c r="AR13" s="381"/>
      <c r="AS13" s="381"/>
      <c r="AT13" s="382"/>
      <c r="AU13" s="464" t="s">
        <v>139</v>
      </c>
      <c r="AV13" s="465"/>
      <c r="AW13" s="465"/>
      <c r="AX13" s="465"/>
      <c r="AY13" s="387" t="s">
        <v>140</v>
      </c>
      <c r="AZ13" s="388"/>
      <c r="BA13" s="388"/>
      <c r="BB13" s="388"/>
      <c r="BC13" s="388"/>
      <c r="BD13" s="388"/>
      <c r="BE13" s="388"/>
      <c r="BF13" s="388"/>
      <c r="BG13" s="388"/>
      <c r="BH13" s="388"/>
      <c r="BI13" s="388"/>
      <c r="BJ13" s="388"/>
      <c r="BK13" s="388"/>
      <c r="BL13" s="388"/>
      <c r="BM13" s="389"/>
      <c r="BN13" s="407">
        <v>-25146</v>
      </c>
      <c r="BO13" s="408"/>
      <c r="BP13" s="408"/>
      <c r="BQ13" s="408"/>
      <c r="BR13" s="408"/>
      <c r="BS13" s="408"/>
      <c r="BT13" s="408"/>
      <c r="BU13" s="409"/>
      <c r="BV13" s="407">
        <v>-589469</v>
      </c>
      <c r="BW13" s="408"/>
      <c r="BX13" s="408"/>
      <c r="BY13" s="408"/>
      <c r="BZ13" s="408"/>
      <c r="CA13" s="408"/>
      <c r="CB13" s="408"/>
      <c r="CC13" s="409"/>
      <c r="CD13" s="416" t="s">
        <v>141</v>
      </c>
      <c r="CE13" s="417"/>
      <c r="CF13" s="417"/>
      <c r="CG13" s="417"/>
      <c r="CH13" s="417"/>
      <c r="CI13" s="417"/>
      <c r="CJ13" s="417"/>
      <c r="CK13" s="417"/>
      <c r="CL13" s="417"/>
      <c r="CM13" s="417"/>
      <c r="CN13" s="417"/>
      <c r="CO13" s="417"/>
      <c r="CP13" s="417"/>
      <c r="CQ13" s="417"/>
      <c r="CR13" s="417"/>
      <c r="CS13" s="418"/>
      <c r="CT13" s="377">
        <v>6.6</v>
      </c>
      <c r="CU13" s="378"/>
      <c r="CV13" s="378"/>
      <c r="CW13" s="378"/>
      <c r="CX13" s="378"/>
      <c r="CY13" s="378"/>
      <c r="CZ13" s="378"/>
      <c r="DA13" s="379"/>
      <c r="DB13" s="377">
        <v>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142</v>
      </c>
      <c r="M14" s="541"/>
      <c r="N14" s="541"/>
      <c r="O14" s="541"/>
      <c r="P14" s="541"/>
      <c r="Q14" s="542"/>
      <c r="R14" s="510">
        <v>141110</v>
      </c>
      <c r="S14" s="511"/>
      <c r="T14" s="511"/>
      <c r="U14" s="511"/>
      <c r="V14" s="512"/>
      <c r="W14" s="513"/>
      <c r="X14" s="423"/>
      <c r="Y14" s="423"/>
      <c r="Z14" s="423"/>
      <c r="AA14" s="423"/>
      <c r="AB14" s="424"/>
      <c r="AC14" s="503">
        <v>5.7</v>
      </c>
      <c r="AD14" s="504"/>
      <c r="AE14" s="504"/>
      <c r="AF14" s="504"/>
      <c r="AG14" s="505"/>
      <c r="AH14" s="503">
        <v>5.8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143</v>
      </c>
      <c r="CE14" s="414"/>
      <c r="CF14" s="414"/>
      <c r="CG14" s="414"/>
      <c r="CH14" s="414"/>
      <c r="CI14" s="414"/>
      <c r="CJ14" s="414"/>
      <c r="CK14" s="414"/>
      <c r="CL14" s="414"/>
      <c r="CM14" s="414"/>
      <c r="CN14" s="414"/>
      <c r="CO14" s="414"/>
      <c r="CP14" s="414"/>
      <c r="CQ14" s="414"/>
      <c r="CR14" s="414"/>
      <c r="CS14" s="415"/>
      <c r="CT14" s="514">
        <v>36.200000000000003</v>
      </c>
      <c r="CU14" s="515"/>
      <c r="CV14" s="515"/>
      <c r="CW14" s="515"/>
      <c r="CX14" s="515"/>
      <c r="CY14" s="515"/>
      <c r="CZ14" s="515"/>
      <c r="DA14" s="516"/>
      <c r="DB14" s="514">
        <v>35.5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144</v>
      </c>
      <c r="N15" s="508"/>
      <c r="O15" s="508"/>
      <c r="P15" s="508"/>
      <c r="Q15" s="509"/>
      <c r="R15" s="510">
        <v>138662</v>
      </c>
      <c r="S15" s="511"/>
      <c r="T15" s="511"/>
      <c r="U15" s="511"/>
      <c r="V15" s="512"/>
      <c r="W15" s="498" t="s">
        <v>145</v>
      </c>
      <c r="X15" s="420"/>
      <c r="Y15" s="420"/>
      <c r="Z15" s="420"/>
      <c r="AA15" s="420"/>
      <c r="AB15" s="421"/>
      <c r="AC15" s="383">
        <v>20209</v>
      </c>
      <c r="AD15" s="384"/>
      <c r="AE15" s="384"/>
      <c r="AF15" s="384"/>
      <c r="AG15" s="385"/>
      <c r="AH15" s="383">
        <v>21308</v>
      </c>
      <c r="AI15" s="384"/>
      <c r="AJ15" s="384"/>
      <c r="AK15" s="384"/>
      <c r="AL15" s="386"/>
      <c r="AM15" s="476"/>
      <c r="AN15" s="381"/>
      <c r="AO15" s="381"/>
      <c r="AP15" s="381"/>
      <c r="AQ15" s="381"/>
      <c r="AR15" s="381"/>
      <c r="AS15" s="381"/>
      <c r="AT15" s="382"/>
      <c r="AU15" s="464"/>
      <c r="AV15" s="465"/>
      <c r="AW15" s="465"/>
      <c r="AX15" s="465"/>
      <c r="AY15" s="399" t="s">
        <v>146</v>
      </c>
      <c r="AZ15" s="400"/>
      <c r="BA15" s="400"/>
      <c r="BB15" s="400"/>
      <c r="BC15" s="400"/>
      <c r="BD15" s="400"/>
      <c r="BE15" s="400"/>
      <c r="BF15" s="400"/>
      <c r="BG15" s="400"/>
      <c r="BH15" s="400"/>
      <c r="BI15" s="400"/>
      <c r="BJ15" s="400"/>
      <c r="BK15" s="400"/>
      <c r="BL15" s="400"/>
      <c r="BM15" s="401"/>
      <c r="BN15" s="402">
        <v>15498726</v>
      </c>
      <c r="BO15" s="403"/>
      <c r="BP15" s="403"/>
      <c r="BQ15" s="403"/>
      <c r="BR15" s="403"/>
      <c r="BS15" s="403"/>
      <c r="BT15" s="403"/>
      <c r="BU15" s="404"/>
      <c r="BV15" s="402">
        <v>16053254</v>
      </c>
      <c r="BW15" s="403"/>
      <c r="BX15" s="403"/>
      <c r="BY15" s="403"/>
      <c r="BZ15" s="403"/>
      <c r="CA15" s="403"/>
      <c r="CB15" s="403"/>
      <c r="CC15" s="404"/>
      <c r="CD15" s="517" t="s">
        <v>147</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148</v>
      </c>
      <c r="M16" s="501"/>
      <c r="N16" s="501"/>
      <c r="O16" s="501"/>
      <c r="P16" s="501"/>
      <c r="Q16" s="502"/>
      <c r="R16" s="495" t="s">
        <v>149</v>
      </c>
      <c r="S16" s="496"/>
      <c r="T16" s="496"/>
      <c r="U16" s="496"/>
      <c r="V16" s="497"/>
      <c r="W16" s="513"/>
      <c r="X16" s="423"/>
      <c r="Y16" s="423"/>
      <c r="Z16" s="423"/>
      <c r="AA16" s="423"/>
      <c r="AB16" s="424"/>
      <c r="AC16" s="503">
        <v>32.200000000000003</v>
      </c>
      <c r="AD16" s="504"/>
      <c r="AE16" s="504"/>
      <c r="AF16" s="504"/>
      <c r="AG16" s="505"/>
      <c r="AH16" s="503">
        <v>33.1</v>
      </c>
      <c r="AI16" s="504"/>
      <c r="AJ16" s="504"/>
      <c r="AK16" s="504"/>
      <c r="AL16" s="506"/>
      <c r="AM16" s="476"/>
      <c r="AN16" s="381"/>
      <c r="AO16" s="381"/>
      <c r="AP16" s="381"/>
      <c r="AQ16" s="381"/>
      <c r="AR16" s="381"/>
      <c r="AS16" s="381"/>
      <c r="AT16" s="382"/>
      <c r="AU16" s="464"/>
      <c r="AV16" s="465"/>
      <c r="AW16" s="465"/>
      <c r="AX16" s="465"/>
      <c r="AY16" s="387" t="s">
        <v>150</v>
      </c>
      <c r="AZ16" s="388"/>
      <c r="BA16" s="388"/>
      <c r="BB16" s="388"/>
      <c r="BC16" s="388"/>
      <c r="BD16" s="388"/>
      <c r="BE16" s="388"/>
      <c r="BF16" s="388"/>
      <c r="BG16" s="388"/>
      <c r="BH16" s="388"/>
      <c r="BI16" s="388"/>
      <c r="BJ16" s="388"/>
      <c r="BK16" s="388"/>
      <c r="BL16" s="388"/>
      <c r="BM16" s="389"/>
      <c r="BN16" s="407">
        <v>27471980</v>
      </c>
      <c r="BO16" s="408"/>
      <c r="BP16" s="408"/>
      <c r="BQ16" s="408"/>
      <c r="BR16" s="408"/>
      <c r="BS16" s="408"/>
      <c r="BT16" s="408"/>
      <c r="BU16" s="409"/>
      <c r="BV16" s="407">
        <v>27663372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151</v>
      </c>
      <c r="N17" s="493"/>
      <c r="O17" s="493"/>
      <c r="P17" s="493"/>
      <c r="Q17" s="494"/>
      <c r="R17" s="495" t="s">
        <v>152</v>
      </c>
      <c r="S17" s="496"/>
      <c r="T17" s="496"/>
      <c r="U17" s="496"/>
      <c r="V17" s="497"/>
      <c r="W17" s="498" t="s">
        <v>153</v>
      </c>
      <c r="X17" s="420"/>
      <c r="Y17" s="420"/>
      <c r="Z17" s="420"/>
      <c r="AA17" s="420"/>
      <c r="AB17" s="421"/>
      <c r="AC17" s="383">
        <v>38946</v>
      </c>
      <c r="AD17" s="384"/>
      <c r="AE17" s="384"/>
      <c r="AF17" s="384"/>
      <c r="AG17" s="385"/>
      <c r="AH17" s="383">
        <v>39345</v>
      </c>
      <c r="AI17" s="384"/>
      <c r="AJ17" s="384"/>
      <c r="AK17" s="384"/>
      <c r="AL17" s="386"/>
      <c r="AM17" s="476"/>
      <c r="AN17" s="381"/>
      <c r="AO17" s="381"/>
      <c r="AP17" s="381"/>
      <c r="AQ17" s="381"/>
      <c r="AR17" s="381"/>
      <c r="AS17" s="381"/>
      <c r="AT17" s="382"/>
      <c r="AU17" s="464"/>
      <c r="AV17" s="465"/>
      <c r="AW17" s="465"/>
      <c r="AX17" s="465"/>
      <c r="AY17" s="387" t="s">
        <v>154</v>
      </c>
      <c r="AZ17" s="388"/>
      <c r="BA17" s="388"/>
      <c r="BB17" s="388"/>
      <c r="BC17" s="388"/>
      <c r="BD17" s="388"/>
      <c r="BE17" s="388"/>
      <c r="BF17" s="388"/>
      <c r="BG17" s="388"/>
      <c r="BH17" s="388"/>
      <c r="BI17" s="388"/>
      <c r="BJ17" s="388"/>
      <c r="BK17" s="388"/>
      <c r="BL17" s="388"/>
      <c r="BM17" s="389"/>
      <c r="BN17" s="407">
        <v>19791305</v>
      </c>
      <c r="BO17" s="408"/>
      <c r="BP17" s="408"/>
      <c r="BQ17" s="408"/>
      <c r="BR17" s="408"/>
      <c r="BS17" s="408"/>
      <c r="BT17" s="408"/>
      <c r="BU17" s="409"/>
      <c r="BV17" s="407">
        <v>20493891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155</v>
      </c>
      <c r="C18" s="470"/>
      <c r="D18" s="470"/>
      <c r="E18" s="471"/>
      <c r="F18" s="471"/>
      <c r="G18" s="471"/>
      <c r="H18" s="471"/>
      <c r="I18" s="471"/>
      <c r="J18" s="471"/>
      <c r="K18" s="471"/>
      <c r="L18" s="472">
        <v>285.11</v>
      </c>
      <c r="M18" s="472"/>
      <c r="N18" s="472"/>
      <c r="O18" s="472"/>
      <c r="P18" s="472"/>
      <c r="Q18" s="472"/>
      <c r="R18" s="473"/>
      <c r="S18" s="473"/>
      <c r="T18" s="473"/>
      <c r="U18" s="473"/>
      <c r="V18" s="474"/>
      <c r="W18" s="488"/>
      <c r="X18" s="489"/>
      <c r="Y18" s="489"/>
      <c r="Z18" s="489"/>
      <c r="AA18" s="489"/>
      <c r="AB18" s="499"/>
      <c r="AC18" s="371">
        <v>62.1</v>
      </c>
      <c r="AD18" s="372"/>
      <c r="AE18" s="372"/>
      <c r="AF18" s="372"/>
      <c r="AG18" s="475"/>
      <c r="AH18" s="371">
        <v>61.1</v>
      </c>
      <c r="AI18" s="372"/>
      <c r="AJ18" s="372"/>
      <c r="AK18" s="372"/>
      <c r="AL18" s="373"/>
      <c r="AM18" s="476"/>
      <c r="AN18" s="381"/>
      <c r="AO18" s="381"/>
      <c r="AP18" s="381"/>
      <c r="AQ18" s="381"/>
      <c r="AR18" s="381"/>
      <c r="AS18" s="381"/>
      <c r="AT18" s="382"/>
      <c r="AU18" s="464"/>
      <c r="AV18" s="465"/>
      <c r="AW18" s="465"/>
      <c r="AX18" s="465"/>
      <c r="AY18" s="387" t="s">
        <v>156</v>
      </c>
      <c r="AZ18" s="388"/>
      <c r="BA18" s="388"/>
      <c r="BB18" s="388"/>
      <c r="BC18" s="388"/>
      <c r="BD18" s="388"/>
      <c r="BE18" s="388"/>
      <c r="BF18" s="388"/>
      <c r="BG18" s="388"/>
      <c r="BH18" s="388"/>
      <c r="BI18" s="388"/>
      <c r="BJ18" s="388"/>
      <c r="BK18" s="388"/>
      <c r="BL18" s="388"/>
      <c r="BM18" s="389"/>
      <c r="BN18" s="407">
        <v>34428880</v>
      </c>
      <c r="BO18" s="408"/>
      <c r="BP18" s="408"/>
      <c r="BQ18" s="408"/>
      <c r="BR18" s="408"/>
      <c r="BS18" s="408"/>
      <c r="BT18" s="408"/>
      <c r="BU18" s="409"/>
      <c r="BV18" s="407">
        <v>33870209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157</v>
      </c>
      <c r="C19" s="470"/>
      <c r="D19" s="470"/>
      <c r="E19" s="471"/>
      <c r="F19" s="471"/>
      <c r="G19" s="471"/>
      <c r="H19" s="471"/>
      <c r="I19" s="471"/>
      <c r="J19" s="471"/>
      <c r="K19" s="471"/>
      <c r="L19" s="477">
        <v>486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158</v>
      </c>
      <c r="AZ19" s="388"/>
      <c r="BA19" s="388"/>
      <c r="BB19" s="388"/>
      <c r="BC19" s="388"/>
      <c r="BD19" s="388"/>
      <c r="BE19" s="388"/>
      <c r="BF19" s="388"/>
      <c r="BG19" s="388"/>
      <c r="BH19" s="388"/>
      <c r="BI19" s="388"/>
      <c r="BJ19" s="388"/>
      <c r="BK19" s="388"/>
      <c r="BL19" s="388"/>
      <c r="BM19" s="389"/>
      <c r="BN19" s="407">
        <v>40115411</v>
      </c>
      <c r="BO19" s="408"/>
      <c r="BP19" s="408"/>
      <c r="BQ19" s="408"/>
      <c r="BR19" s="408"/>
      <c r="BS19" s="408"/>
      <c r="BT19" s="408"/>
      <c r="BU19" s="409"/>
      <c r="BV19" s="407">
        <v>40394161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159</v>
      </c>
      <c r="C20" s="470"/>
      <c r="D20" s="470"/>
      <c r="E20" s="471"/>
      <c r="F20" s="471"/>
      <c r="G20" s="471"/>
      <c r="H20" s="471"/>
      <c r="I20" s="471"/>
      <c r="J20" s="471"/>
      <c r="K20" s="471"/>
      <c r="L20" s="477">
        <v>57759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161</v>
      </c>
      <c r="C22" s="437"/>
      <c r="D22" s="438"/>
      <c r="E22" s="445" t="s">
        <v>1</v>
      </c>
      <c r="F22" s="420"/>
      <c r="G22" s="420"/>
      <c r="H22" s="420"/>
      <c r="I22" s="420"/>
      <c r="J22" s="420"/>
      <c r="K22" s="421"/>
      <c r="L22" s="445" t="s">
        <v>162</v>
      </c>
      <c r="M22" s="420"/>
      <c r="N22" s="420"/>
      <c r="O22" s="420"/>
      <c r="P22" s="421"/>
      <c r="Q22" s="430" t="s">
        <v>163</v>
      </c>
      <c r="R22" s="431"/>
      <c r="S22" s="431"/>
      <c r="T22" s="431"/>
      <c r="U22" s="431"/>
      <c r="V22" s="446"/>
      <c r="W22" s="448" t="s">
        <v>164</v>
      </c>
      <c r="X22" s="437"/>
      <c r="Y22" s="438"/>
      <c r="Z22" s="445" t="s">
        <v>1</v>
      </c>
      <c r="AA22" s="420"/>
      <c r="AB22" s="420"/>
      <c r="AC22" s="420"/>
      <c r="AD22" s="420"/>
      <c r="AE22" s="420"/>
      <c r="AF22" s="420"/>
      <c r="AG22" s="421"/>
      <c r="AH22" s="419" t="s">
        <v>165</v>
      </c>
      <c r="AI22" s="420"/>
      <c r="AJ22" s="420"/>
      <c r="AK22" s="420"/>
      <c r="AL22" s="421"/>
      <c r="AM22" s="419" t="s">
        <v>166</v>
      </c>
      <c r="AN22" s="425"/>
      <c r="AO22" s="425"/>
      <c r="AP22" s="425"/>
      <c r="AQ22" s="425"/>
      <c r="AR22" s="426"/>
      <c r="AS22" s="430" t="s">
        <v>163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167</v>
      </c>
      <c r="AZ23" s="400"/>
      <c r="BA23" s="400"/>
      <c r="BB23" s="400"/>
      <c r="BC23" s="400"/>
      <c r="BD23" s="400"/>
      <c r="BE23" s="400"/>
      <c r="BF23" s="400"/>
      <c r="BG23" s="400"/>
      <c r="BH23" s="400"/>
      <c r="BI23" s="400"/>
      <c r="BJ23" s="400"/>
      <c r="BK23" s="400"/>
      <c r="BL23" s="400"/>
      <c r="BM23" s="401"/>
      <c r="BN23" s="407">
        <v>71631866</v>
      </c>
      <c r="BO23" s="408"/>
      <c r="BP23" s="408"/>
      <c r="BQ23" s="408"/>
      <c r="BR23" s="408"/>
      <c r="BS23" s="408"/>
      <c r="BT23" s="408"/>
      <c r="BU23" s="409"/>
      <c r="BV23" s="407">
        <v>66148774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168</v>
      </c>
      <c r="F24" s="381"/>
      <c r="G24" s="381"/>
      <c r="H24" s="381"/>
      <c r="I24" s="381"/>
      <c r="J24" s="381"/>
      <c r="K24" s="382"/>
      <c r="L24" s="383">
        <v>1</v>
      </c>
      <c r="M24" s="384"/>
      <c r="N24" s="384"/>
      <c r="O24" s="384"/>
      <c r="P24" s="385"/>
      <c r="Q24" s="383">
        <v>8648</v>
      </c>
      <c r="R24" s="384"/>
      <c r="S24" s="384"/>
      <c r="T24" s="384"/>
      <c r="U24" s="384"/>
      <c r="V24" s="385"/>
      <c r="W24" s="449"/>
      <c r="X24" s="440"/>
      <c r="Y24" s="441"/>
      <c r="Z24" s="380" t="s">
        <v>169</v>
      </c>
      <c r="AA24" s="381"/>
      <c r="AB24" s="381"/>
      <c r="AC24" s="381"/>
      <c r="AD24" s="381"/>
      <c r="AE24" s="381"/>
      <c r="AF24" s="381"/>
      <c r="AG24" s="382"/>
      <c r="AH24" s="383">
        <v>1016</v>
      </c>
      <c r="AI24" s="384"/>
      <c r="AJ24" s="384"/>
      <c r="AK24" s="384"/>
      <c r="AL24" s="385"/>
      <c r="AM24" s="383">
        <v>3448304</v>
      </c>
      <c r="AN24" s="384"/>
      <c r="AO24" s="384"/>
      <c r="AP24" s="384"/>
      <c r="AQ24" s="384"/>
      <c r="AR24" s="385"/>
      <c r="AS24" s="383">
        <v>3394</v>
      </c>
      <c r="AT24" s="384"/>
      <c r="AU24" s="384"/>
      <c r="AV24" s="384"/>
      <c r="AW24" s="384"/>
      <c r="AX24" s="386"/>
      <c r="AY24" s="374" t="s">
        <v>170</v>
      </c>
      <c r="AZ24" s="375"/>
      <c r="BA24" s="375"/>
      <c r="BB24" s="375"/>
      <c r="BC24" s="375"/>
      <c r="BD24" s="375"/>
      <c r="BE24" s="375"/>
      <c r="BF24" s="375"/>
      <c r="BG24" s="375"/>
      <c r="BH24" s="375"/>
      <c r="BI24" s="375"/>
      <c r="BJ24" s="375"/>
      <c r="BK24" s="375"/>
      <c r="BL24" s="375"/>
      <c r="BM24" s="376"/>
      <c r="BN24" s="407">
        <v>39704235</v>
      </c>
      <c r="BO24" s="408"/>
      <c r="BP24" s="408"/>
      <c r="BQ24" s="408"/>
      <c r="BR24" s="408"/>
      <c r="BS24" s="408"/>
      <c r="BT24" s="408"/>
      <c r="BU24" s="409"/>
      <c r="BV24" s="407">
        <v>40818248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171</v>
      </c>
      <c r="F25" s="381"/>
      <c r="G25" s="381"/>
      <c r="H25" s="381"/>
      <c r="I25" s="381"/>
      <c r="J25" s="381"/>
      <c r="K25" s="382"/>
      <c r="L25" s="383">
        <v>2</v>
      </c>
      <c r="M25" s="384"/>
      <c r="N25" s="384"/>
      <c r="O25" s="384"/>
      <c r="P25" s="385"/>
      <c r="Q25" s="383">
        <v>7254</v>
      </c>
      <c r="R25" s="384"/>
      <c r="S25" s="384"/>
      <c r="T25" s="384"/>
      <c r="U25" s="384"/>
      <c r="V25" s="385"/>
      <c r="W25" s="449"/>
      <c r="X25" s="440"/>
      <c r="Y25" s="441"/>
      <c r="Z25" s="380" t="s">
        <v>172</v>
      </c>
      <c r="AA25" s="381"/>
      <c r="AB25" s="381"/>
      <c r="AC25" s="381"/>
      <c r="AD25" s="381"/>
      <c r="AE25" s="381"/>
      <c r="AF25" s="381"/>
      <c r="AG25" s="382"/>
      <c r="AH25" s="383">
        <v>205</v>
      </c>
      <c r="AI25" s="384"/>
      <c r="AJ25" s="384"/>
      <c r="AK25" s="384"/>
      <c r="AL25" s="385"/>
      <c r="AM25" s="383">
        <v>661330</v>
      </c>
      <c r="AN25" s="384"/>
      <c r="AO25" s="384"/>
      <c r="AP25" s="384"/>
      <c r="AQ25" s="384"/>
      <c r="AR25" s="385"/>
      <c r="AS25" s="383">
        <v>3226</v>
      </c>
      <c r="AT25" s="384"/>
      <c r="AU25" s="384"/>
      <c r="AV25" s="384"/>
      <c r="AW25" s="384"/>
      <c r="AX25" s="386"/>
      <c r="AY25" s="399" t="s">
        <v>173</v>
      </c>
      <c r="AZ25" s="400"/>
      <c r="BA25" s="400"/>
      <c r="BB25" s="400"/>
      <c r="BC25" s="400"/>
      <c r="BD25" s="400"/>
      <c r="BE25" s="400"/>
      <c r="BF25" s="400"/>
      <c r="BG25" s="400"/>
      <c r="BH25" s="400"/>
      <c r="BI25" s="400"/>
      <c r="BJ25" s="400"/>
      <c r="BK25" s="400"/>
      <c r="BL25" s="400"/>
      <c r="BM25" s="401"/>
      <c r="BN25" s="402">
        <v>12696645</v>
      </c>
      <c r="BO25" s="403"/>
      <c r="BP25" s="403"/>
      <c r="BQ25" s="403"/>
      <c r="BR25" s="403"/>
      <c r="BS25" s="403"/>
      <c r="BT25" s="403"/>
      <c r="BU25" s="404"/>
      <c r="BV25" s="402">
        <v>9181029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174</v>
      </c>
      <c r="F26" s="381"/>
      <c r="G26" s="381"/>
      <c r="H26" s="381"/>
      <c r="I26" s="381"/>
      <c r="J26" s="381"/>
      <c r="K26" s="382"/>
      <c r="L26" s="383">
        <v>1</v>
      </c>
      <c r="M26" s="384"/>
      <c r="N26" s="384"/>
      <c r="O26" s="384"/>
      <c r="P26" s="385"/>
      <c r="Q26" s="383">
        <v>6392</v>
      </c>
      <c r="R26" s="384"/>
      <c r="S26" s="384"/>
      <c r="T26" s="384"/>
      <c r="U26" s="384"/>
      <c r="V26" s="385"/>
      <c r="W26" s="449"/>
      <c r="X26" s="440"/>
      <c r="Y26" s="441"/>
      <c r="Z26" s="380" t="s">
        <v>175</v>
      </c>
      <c r="AA26" s="462"/>
      <c r="AB26" s="462"/>
      <c r="AC26" s="462"/>
      <c r="AD26" s="462"/>
      <c r="AE26" s="462"/>
      <c r="AF26" s="462"/>
      <c r="AG26" s="463"/>
      <c r="AH26" s="383">
        <v>111</v>
      </c>
      <c r="AI26" s="384"/>
      <c r="AJ26" s="384"/>
      <c r="AK26" s="384"/>
      <c r="AL26" s="385"/>
      <c r="AM26" s="383">
        <v>376623</v>
      </c>
      <c r="AN26" s="384"/>
      <c r="AO26" s="384"/>
      <c r="AP26" s="384"/>
      <c r="AQ26" s="384"/>
      <c r="AR26" s="385"/>
      <c r="AS26" s="383">
        <v>3393</v>
      </c>
      <c r="AT26" s="384"/>
      <c r="AU26" s="384"/>
      <c r="AV26" s="384"/>
      <c r="AW26" s="384"/>
      <c r="AX26" s="386"/>
      <c r="AY26" s="416" t="s">
        <v>176</v>
      </c>
      <c r="AZ26" s="417"/>
      <c r="BA26" s="417"/>
      <c r="BB26" s="417"/>
      <c r="BC26" s="417"/>
      <c r="BD26" s="417"/>
      <c r="BE26" s="417"/>
      <c r="BF26" s="417"/>
      <c r="BG26" s="417"/>
      <c r="BH26" s="417"/>
      <c r="BI26" s="417"/>
      <c r="BJ26" s="417"/>
      <c r="BK26" s="417"/>
      <c r="BL26" s="417"/>
      <c r="BM26" s="418"/>
      <c r="BN26" s="407" t="s">
        <v>135</v>
      </c>
      <c r="BO26" s="408"/>
      <c r="BP26" s="408"/>
      <c r="BQ26" s="408"/>
      <c r="BR26" s="408"/>
      <c r="BS26" s="408"/>
      <c r="BT26" s="408"/>
      <c r="BU26" s="409"/>
      <c r="BV26" s="407" t="s">
        <v>177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178</v>
      </c>
      <c r="F27" s="381"/>
      <c r="G27" s="381"/>
      <c r="H27" s="381"/>
      <c r="I27" s="381"/>
      <c r="J27" s="381"/>
      <c r="K27" s="382"/>
      <c r="L27" s="383">
        <v>1</v>
      </c>
      <c r="M27" s="384"/>
      <c r="N27" s="384"/>
      <c r="O27" s="384"/>
      <c r="P27" s="385"/>
      <c r="Q27" s="383">
        <v>5200</v>
      </c>
      <c r="R27" s="384"/>
      <c r="S27" s="384"/>
      <c r="T27" s="384"/>
      <c r="U27" s="384"/>
      <c r="V27" s="385"/>
      <c r="W27" s="449"/>
      <c r="X27" s="440"/>
      <c r="Y27" s="441"/>
      <c r="Z27" s="380" t="s">
        <v>179</v>
      </c>
      <c r="AA27" s="381"/>
      <c r="AB27" s="381"/>
      <c r="AC27" s="381"/>
      <c r="AD27" s="381"/>
      <c r="AE27" s="381"/>
      <c r="AF27" s="381"/>
      <c r="AG27" s="382"/>
      <c r="AH27" s="383">
        <v>48</v>
      </c>
      <c r="AI27" s="384"/>
      <c r="AJ27" s="384"/>
      <c r="AK27" s="384"/>
      <c r="AL27" s="385"/>
      <c r="AM27" s="383">
        <v>152437</v>
      </c>
      <c r="AN27" s="384"/>
      <c r="AO27" s="384"/>
      <c r="AP27" s="384"/>
      <c r="AQ27" s="384"/>
      <c r="AR27" s="385"/>
      <c r="AS27" s="383">
        <v>3176</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1870911</v>
      </c>
      <c r="BO27" s="411"/>
      <c r="BP27" s="411"/>
      <c r="BQ27" s="411"/>
      <c r="BR27" s="411"/>
      <c r="BS27" s="411"/>
      <c r="BT27" s="411"/>
      <c r="BU27" s="412"/>
      <c r="BV27" s="410">
        <v>1899766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4800</v>
      </c>
      <c r="R28" s="384"/>
      <c r="S28" s="384"/>
      <c r="T28" s="384"/>
      <c r="U28" s="384"/>
      <c r="V28" s="385"/>
      <c r="W28" s="449"/>
      <c r="X28" s="440"/>
      <c r="Y28" s="441"/>
      <c r="Z28" s="380" t="s">
        <v>182</v>
      </c>
      <c r="AA28" s="381"/>
      <c r="AB28" s="381"/>
      <c r="AC28" s="381"/>
      <c r="AD28" s="381"/>
      <c r="AE28" s="381"/>
      <c r="AF28" s="381"/>
      <c r="AG28" s="382"/>
      <c r="AH28" s="383" t="s">
        <v>135</v>
      </c>
      <c r="AI28" s="384"/>
      <c r="AJ28" s="384"/>
      <c r="AK28" s="384"/>
      <c r="AL28" s="385"/>
      <c r="AM28" s="383" t="s">
        <v>135</v>
      </c>
      <c r="AN28" s="384"/>
      <c r="AO28" s="384"/>
      <c r="AP28" s="384"/>
      <c r="AQ28" s="384"/>
      <c r="AR28" s="385"/>
      <c r="AS28" s="383" t="s">
        <v>135</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5188103</v>
      </c>
      <c r="BO28" s="403"/>
      <c r="BP28" s="403"/>
      <c r="BQ28" s="403"/>
      <c r="BR28" s="403"/>
      <c r="BS28" s="403"/>
      <c r="BT28" s="403"/>
      <c r="BU28" s="404"/>
      <c r="BV28" s="402">
        <v>4907082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27</v>
      </c>
      <c r="M29" s="384"/>
      <c r="N29" s="384"/>
      <c r="O29" s="384"/>
      <c r="P29" s="385"/>
      <c r="Q29" s="383">
        <v>4500</v>
      </c>
      <c r="R29" s="384"/>
      <c r="S29" s="384"/>
      <c r="T29" s="384"/>
      <c r="U29" s="384"/>
      <c r="V29" s="385"/>
      <c r="W29" s="450"/>
      <c r="X29" s="451"/>
      <c r="Y29" s="452"/>
      <c r="Z29" s="380" t="s">
        <v>185</v>
      </c>
      <c r="AA29" s="381"/>
      <c r="AB29" s="381"/>
      <c r="AC29" s="381"/>
      <c r="AD29" s="381"/>
      <c r="AE29" s="381"/>
      <c r="AF29" s="381"/>
      <c r="AG29" s="382"/>
      <c r="AH29" s="383">
        <v>1064</v>
      </c>
      <c r="AI29" s="384"/>
      <c r="AJ29" s="384"/>
      <c r="AK29" s="384"/>
      <c r="AL29" s="385"/>
      <c r="AM29" s="383">
        <v>3600741</v>
      </c>
      <c r="AN29" s="384"/>
      <c r="AO29" s="384"/>
      <c r="AP29" s="384"/>
      <c r="AQ29" s="384"/>
      <c r="AR29" s="385"/>
      <c r="AS29" s="383">
        <v>3384</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1759940</v>
      </c>
      <c r="BO29" s="408"/>
      <c r="BP29" s="408"/>
      <c r="BQ29" s="408"/>
      <c r="BR29" s="408"/>
      <c r="BS29" s="408"/>
      <c r="BT29" s="408"/>
      <c r="BU29" s="409"/>
      <c r="BV29" s="407">
        <v>1757867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8683491</v>
      </c>
      <c r="BO30" s="411"/>
      <c r="BP30" s="411"/>
      <c r="BQ30" s="411"/>
      <c r="BR30" s="411"/>
      <c r="BS30" s="411"/>
      <c r="BT30" s="411"/>
      <c r="BU30" s="412"/>
      <c r="BV30" s="410">
        <v>5111628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194</v>
      </c>
      <c r="V33" s="370"/>
      <c r="W33" s="369" t="s">
        <v>195</v>
      </c>
      <c r="X33" s="369"/>
      <c r="Y33" s="369"/>
      <c r="Z33" s="369"/>
      <c r="AA33" s="369"/>
      <c r="AB33" s="369"/>
      <c r="AC33" s="369"/>
      <c r="AD33" s="369"/>
      <c r="AE33" s="369"/>
      <c r="AF33" s="369"/>
      <c r="AG33" s="369"/>
      <c r="AH33" s="369"/>
      <c r="AI33" s="369"/>
      <c r="AJ33" s="369"/>
      <c r="AK33" s="369"/>
      <c r="AL33" s="195"/>
      <c r="AM33" s="370" t="s">
        <v>194</v>
      </c>
      <c r="AN33" s="370"/>
      <c r="AO33" s="369" t="s">
        <v>195</v>
      </c>
      <c r="AP33" s="369"/>
      <c r="AQ33" s="369"/>
      <c r="AR33" s="369"/>
      <c r="AS33" s="369"/>
      <c r="AT33" s="369"/>
      <c r="AU33" s="369"/>
      <c r="AV33" s="369"/>
      <c r="AW33" s="369"/>
      <c r="AX33" s="369"/>
      <c r="AY33" s="369"/>
      <c r="AZ33" s="369"/>
      <c r="BA33" s="369"/>
      <c r="BB33" s="369"/>
      <c r="BC33" s="369"/>
      <c r="BD33" s="196"/>
      <c r="BE33" s="369" t="s">
        <v>196</v>
      </c>
      <c r="BF33" s="369"/>
      <c r="BG33" s="369" t="s">
        <v>197</v>
      </c>
      <c r="BH33" s="369"/>
      <c r="BI33" s="369"/>
      <c r="BJ33" s="369"/>
      <c r="BK33" s="369"/>
      <c r="BL33" s="369"/>
      <c r="BM33" s="369"/>
      <c r="BN33" s="369"/>
      <c r="BO33" s="369"/>
      <c r="BP33" s="369"/>
      <c r="BQ33" s="369"/>
      <c r="BR33" s="369"/>
      <c r="BS33" s="369"/>
      <c r="BT33" s="369"/>
      <c r="BU33" s="369"/>
      <c r="BV33" s="196"/>
      <c r="BW33" s="370" t="s">
        <v>196</v>
      </c>
      <c r="BX33" s="370"/>
      <c r="BY33" s="369" t="s">
        <v>198</v>
      </c>
      <c r="BZ33" s="369"/>
      <c r="CA33" s="369"/>
      <c r="CB33" s="369"/>
      <c r="CC33" s="369"/>
      <c r="CD33" s="369"/>
      <c r="CE33" s="369"/>
      <c r="CF33" s="369"/>
      <c r="CG33" s="369"/>
      <c r="CH33" s="369"/>
      <c r="CI33" s="369"/>
      <c r="CJ33" s="369"/>
      <c r="CK33" s="369"/>
      <c r="CL33" s="369"/>
      <c r="CM33" s="369"/>
      <c r="CN33" s="195"/>
      <c r="CO33" s="370" t="s">
        <v>199</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千光寺山索道事業特別会計</v>
      </c>
      <c r="BH34" s="365"/>
      <c r="BI34" s="365"/>
      <c r="BJ34" s="365"/>
      <c r="BK34" s="365"/>
      <c r="BL34" s="365"/>
      <c r="BM34" s="365"/>
      <c r="BN34" s="365"/>
      <c r="BO34" s="365"/>
      <c r="BP34" s="365"/>
      <c r="BQ34" s="365"/>
      <c r="BR34" s="365"/>
      <c r="BS34" s="365"/>
      <c r="BT34" s="365"/>
      <c r="BU34" s="365"/>
      <c r="BV34" s="193"/>
      <c r="BW34" s="366">
        <f>IF(BY34="","",MAX(C34:D43,U34:V43,AM34:AN43,BE34:BF43)+1)</f>
        <v>16</v>
      </c>
      <c r="BX34" s="366"/>
      <c r="BY34" s="365" t="str">
        <f>IF('各会計、関係団体の財政状況及び健全化判断比率'!B68="","",'各会計、関係団体の財政状況及び健全化判断比率'!B68)</f>
        <v>甲世衛生組合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尾道ウォーターフロント開発</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港湾事業特別会計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駐車場事業特別会計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病院事業会計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17</v>
      </c>
      <c r="BX35" s="366"/>
      <c r="BY35" s="365" t="str">
        <f>IF('各会計、関係団体の財政状況及び健全化判断比率'!B69="","",'各会計、関係団体の財政状況及び健全化判断比率'!B69)</f>
        <v>後期高齢者広域連合（一般会計）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尾道駅前都市開発</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夜間救急診療所事業特別会計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IF('各会計、関係団体の財政状況及び健全化判断比率'!B36="","",'各会計、関係団体の財政状況及び健全化判断比率'!B36)</f>
        <v>特定環境保全公共下水道事業特別会計</v>
      </c>
      <c r="BH36" s="365"/>
      <c r="BI36" s="365"/>
      <c r="BJ36" s="365"/>
      <c r="BK36" s="365"/>
      <c r="BL36" s="365"/>
      <c r="BM36" s="365"/>
      <c r="BN36" s="365"/>
      <c r="BO36" s="365"/>
      <c r="BP36" s="365"/>
      <c r="BQ36" s="365"/>
      <c r="BR36" s="365"/>
      <c r="BS36" s="365"/>
      <c r="BT36" s="365"/>
      <c r="BU36" s="365"/>
      <c r="BV36" s="193"/>
      <c r="BW36" s="366">
        <f t="shared" si="2"/>
        <v>18</v>
      </c>
      <c r="BX36" s="366"/>
      <c r="BY36" s="365" t="str">
        <f>IF('各会計、関係団体の財政状況及び健全化判断比率'!B70="","",'各会計、関係団体の財政状況及び健全化判断比率'!B70)</f>
        <v>後期高齢者広域連合（特別会計）</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尾道観光協会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後期高齢者医療事業特別会計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13</v>
      </c>
      <c r="BF37" s="366"/>
      <c r="BG37" s="365" t="str">
        <f>IF('各会計、関係団体の財政状況及び健全化判断比率'!B37="","",'各会計、関係団体の財政状況及び健全化判断比率'!B37)</f>
        <v>農業集落排水事業特別会計</v>
      </c>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平山郁夫美術館</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14</v>
      </c>
      <c r="BF38" s="366"/>
      <c r="BG38" s="365" t="str">
        <f>IF('各会計、関係団体の財政状況及び健全化判断比率'!B38="","",'各会計、関係団体の財政状況及び健全化判断比率'!B38)</f>
        <v>漁業集落排水事業特別会計</v>
      </c>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23</v>
      </c>
      <c r="CP38" s="366"/>
      <c r="CQ38" s="365" t="str">
        <f>IF('各会計、関係団体の財政状況及び健全化判断比率'!BS11="","",'各会計、関係団体の財政状況及び健全化判断比率'!BS11)</f>
        <v>おのみちバス</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f t="shared" si="1"/>
        <v>15</v>
      </c>
      <c r="BF39" s="366"/>
      <c r="BG39" s="365" t="str">
        <f>IF('各会計、関係団体の財政状況及び健全化判断比率'!B39="","",'各会計、関係団体の財政状況及び健全化判断比率'!B39)</f>
        <v>渡船事業特別会計</v>
      </c>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24</v>
      </c>
      <c r="CP39" s="366"/>
      <c r="CQ39" s="365" t="str">
        <f>IF('各会計、関係団体の財政状況及び健全化判断比率'!BS12="","",'各会計、関係団体の財政状況及び健全化判断比率'!BS12)</f>
        <v>公立大学法人尾道市立大学</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PU2dtKFGjX0ODNgHfqiN5rZx5KYgn5MNt+4LFTmWOm1PDdK4Yd2+7OsnZym8WlULF+8xzyxx8DFkOk6BE5YrGA==" saltValue="y3LQGGpJi6sNKSsOQpX6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224</v>
      </c>
      <c r="C5" s="703"/>
      <c r="D5" s="703"/>
      <c r="E5" s="703"/>
      <c r="F5" s="703"/>
      <c r="G5" s="703"/>
      <c r="H5" s="703"/>
      <c r="I5" s="703"/>
      <c r="J5" s="703"/>
      <c r="K5" s="703"/>
      <c r="L5" s="703"/>
      <c r="M5" s="703"/>
      <c r="N5" s="703"/>
      <c r="O5" s="703"/>
      <c r="P5" s="703"/>
      <c r="Q5" s="704"/>
      <c r="R5" s="668">
        <v>18629040</v>
      </c>
      <c r="S5" s="669"/>
      <c r="T5" s="669"/>
      <c r="U5" s="669"/>
      <c r="V5" s="669"/>
      <c r="W5" s="669"/>
      <c r="X5" s="669"/>
      <c r="Y5" s="715"/>
      <c r="Z5" s="733">
        <v>27.3</v>
      </c>
      <c r="AA5" s="733"/>
      <c r="AB5" s="733"/>
      <c r="AC5" s="733"/>
      <c r="AD5" s="734">
        <v>17449760</v>
      </c>
      <c r="AE5" s="734"/>
      <c r="AF5" s="734"/>
      <c r="AG5" s="734"/>
      <c r="AH5" s="734"/>
      <c r="AI5" s="734"/>
      <c r="AJ5" s="734"/>
      <c r="AK5" s="734"/>
      <c r="AL5" s="716">
        <v>51.5</v>
      </c>
      <c r="AM5" s="685"/>
      <c r="AN5" s="685"/>
      <c r="AO5" s="717"/>
      <c r="AP5" s="702" t="s">
        <v>225</v>
      </c>
      <c r="AQ5" s="703"/>
      <c r="AR5" s="703"/>
      <c r="AS5" s="703"/>
      <c r="AT5" s="703"/>
      <c r="AU5" s="703"/>
      <c r="AV5" s="703"/>
      <c r="AW5" s="703"/>
      <c r="AX5" s="703"/>
      <c r="AY5" s="703"/>
      <c r="AZ5" s="703"/>
      <c r="BA5" s="703"/>
      <c r="BB5" s="703"/>
      <c r="BC5" s="703"/>
      <c r="BD5" s="703"/>
      <c r="BE5" s="703"/>
      <c r="BF5" s="704"/>
      <c r="BG5" s="603">
        <v>17449760</v>
      </c>
      <c r="BH5" s="606"/>
      <c r="BI5" s="606"/>
      <c r="BJ5" s="606"/>
      <c r="BK5" s="606"/>
      <c r="BL5" s="606"/>
      <c r="BM5" s="606"/>
      <c r="BN5" s="607"/>
      <c r="BO5" s="665">
        <v>93.7</v>
      </c>
      <c r="BP5" s="665"/>
      <c r="BQ5" s="665"/>
      <c r="BR5" s="665"/>
      <c r="BS5" s="666">
        <v>285642</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c r="B6" s="600" t="s">
        <v>229</v>
      </c>
      <c r="C6" s="601"/>
      <c r="D6" s="601"/>
      <c r="E6" s="601"/>
      <c r="F6" s="601"/>
      <c r="G6" s="601"/>
      <c r="H6" s="601"/>
      <c r="I6" s="601"/>
      <c r="J6" s="601"/>
      <c r="K6" s="601"/>
      <c r="L6" s="601"/>
      <c r="M6" s="601"/>
      <c r="N6" s="601"/>
      <c r="O6" s="601"/>
      <c r="P6" s="601"/>
      <c r="Q6" s="602"/>
      <c r="R6" s="603">
        <v>435832</v>
      </c>
      <c r="S6" s="606"/>
      <c r="T6" s="606"/>
      <c r="U6" s="606"/>
      <c r="V6" s="606"/>
      <c r="W6" s="606"/>
      <c r="X6" s="606"/>
      <c r="Y6" s="607"/>
      <c r="Z6" s="665">
        <v>0.6</v>
      </c>
      <c r="AA6" s="665"/>
      <c r="AB6" s="665"/>
      <c r="AC6" s="665"/>
      <c r="AD6" s="666">
        <v>435832</v>
      </c>
      <c r="AE6" s="666"/>
      <c r="AF6" s="666"/>
      <c r="AG6" s="666"/>
      <c r="AH6" s="666"/>
      <c r="AI6" s="666"/>
      <c r="AJ6" s="666"/>
      <c r="AK6" s="666"/>
      <c r="AL6" s="608">
        <v>1.3</v>
      </c>
      <c r="AM6" s="609"/>
      <c r="AN6" s="609"/>
      <c r="AO6" s="667"/>
      <c r="AP6" s="600" t="s">
        <v>230</v>
      </c>
      <c r="AQ6" s="601"/>
      <c r="AR6" s="601"/>
      <c r="AS6" s="601"/>
      <c r="AT6" s="601"/>
      <c r="AU6" s="601"/>
      <c r="AV6" s="601"/>
      <c r="AW6" s="601"/>
      <c r="AX6" s="601"/>
      <c r="AY6" s="601"/>
      <c r="AZ6" s="601"/>
      <c r="BA6" s="601"/>
      <c r="BB6" s="601"/>
      <c r="BC6" s="601"/>
      <c r="BD6" s="601"/>
      <c r="BE6" s="601"/>
      <c r="BF6" s="602"/>
      <c r="BG6" s="603">
        <v>17449760</v>
      </c>
      <c r="BH6" s="606"/>
      <c r="BI6" s="606"/>
      <c r="BJ6" s="606"/>
      <c r="BK6" s="606"/>
      <c r="BL6" s="606"/>
      <c r="BM6" s="606"/>
      <c r="BN6" s="607"/>
      <c r="BO6" s="665">
        <v>93.7</v>
      </c>
      <c r="BP6" s="665"/>
      <c r="BQ6" s="665"/>
      <c r="BR6" s="665"/>
      <c r="BS6" s="666">
        <v>285642</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385555</v>
      </c>
      <c r="CS6" s="606"/>
      <c r="CT6" s="606"/>
      <c r="CU6" s="606"/>
      <c r="CV6" s="606"/>
      <c r="CW6" s="606"/>
      <c r="CX6" s="606"/>
      <c r="CY6" s="607"/>
      <c r="CZ6" s="716">
        <v>0.6</v>
      </c>
      <c r="DA6" s="685"/>
      <c r="DB6" s="685"/>
      <c r="DC6" s="719"/>
      <c r="DD6" s="611" t="s">
        <v>232</v>
      </c>
      <c r="DE6" s="606"/>
      <c r="DF6" s="606"/>
      <c r="DG6" s="606"/>
      <c r="DH6" s="606"/>
      <c r="DI6" s="606"/>
      <c r="DJ6" s="606"/>
      <c r="DK6" s="606"/>
      <c r="DL6" s="606"/>
      <c r="DM6" s="606"/>
      <c r="DN6" s="606"/>
      <c r="DO6" s="606"/>
      <c r="DP6" s="607"/>
      <c r="DQ6" s="611">
        <v>385555</v>
      </c>
      <c r="DR6" s="606"/>
      <c r="DS6" s="606"/>
      <c r="DT6" s="606"/>
      <c r="DU6" s="606"/>
      <c r="DV6" s="606"/>
      <c r="DW6" s="606"/>
      <c r="DX6" s="606"/>
      <c r="DY6" s="606"/>
      <c r="DZ6" s="606"/>
      <c r="EA6" s="606"/>
      <c r="EB6" s="606"/>
      <c r="EC6" s="646"/>
    </row>
    <row r="7" spans="2:143" ht="11.25" customHeight="1">
      <c r="B7" s="600" t="s">
        <v>233</v>
      </c>
      <c r="C7" s="601"/>
      <c r="D7" s="601"/>
      <c r="E7" s="601"/>
      <c r="F7" s="601"/>
      <c r="G7" s="601"/>
      <c r="H7" s="601"/>
      <c r="I7" s="601"/>
      <c r="J7" s="601"/>
      <c r="K7" s="601"/>
      <c r="L7" s="601"/>
      <c r="M7" s="601"/>
      <c r="N7" s="601"/>
      <c r="O7" s="601"/>
      <c r="P7" s="601"/>
      <c r="Q7" s="602"/>
      <c r="R7" s="603">
        <v>36541</v>
      </c>
      <c r="S7" s="606"/>
      <c r="T7" s="606"/>
      <c r="U7" s="606"/>
      <c r="V7" s="606"/>
      <c r="W7" s="606"/>
      <c r="X7" s="606"/>
      <c r="Y7" s="607"/>
      <c r="Z7" s="665">
        <v>0.1</v>
      </c>
      <c r="AA7" s="665"/>
      <c r="AB7" s="665"/>
      <c r="AC7" s="665"/>
      <c r="AD7" s="666">
        <v>36541</v>
      </c>
      <c r="AE7" s="666"/>
      <c r="AF7" s="666"/>
      <c r="AG7" s="666"/>
      <c r="AH7" s="666"/>
      <c r="AI7" s="666"/>
      <c r="AJ7" s="666"/>
      <c r="AK7" s="666"/>
      <c r="AL7" s="608">
        <v>0.1</v>
      </c>
      <c r="AM7" s="609"/>
      <c r="AN7" s="609"/>
      <c r="AO7" s="667"/>
      <c r="AP7" s="600" t="s">
        <v>234</v>
      </c>
      <c r="AQ7" s="601"/>
      <c r="AR7" s="601"/>
      <c r="AS7" s="601"/>
      <c r="AT7" s="601"/>
      <c r="AU7" s="601"/>
      <c r="AV7" s="601"/>
      <c r="AW7" s="601"/>
      <c r="AX7" s="601"/>
      <c r="AY7" s="601"/>
      <c r="AZ7" s="601"/>
      <c r="BA7" s="601"/>
      <c r="BB7" s="601"/>
      <c r="BC7" s="601"/>
      <c r="BD7" s="601"/>
      <c r="BE7" s="601"/>
      <c r="BF7" s="602"/>
      <c r="BG7" s="603">
        <v>8190114</v>
      </c>
      <c r="BH7" s="606"/>
      <c r="BI7" s="606"/>
      <c r="BJ7" s="606"/>
      <c r="BK7" s="606"/>
      <c r="BL7" s="606"/>
      <c r="BM7" s="606"/>
      <c r="BN7" s="607"/>
      <c r="BO7" s="665">
        <v>44</v>
      </c>
      <c r="BP7" s="665"/>
      <c r="BQ7" s="665"/>
      <c r="BR7" s="665"/>
      <c r="BS7" s="666">
        <v>285642</v>
      </c>
      <c r="BT7" s="666"/>
      <c r="BU7" s="666"/>
      <c r="BV7" s="666"/>
      <c r="BW7" s="666"/>
      <c r="BX7" s="666"/>
      <c r="BY7" s="666"/>
      <c r="BZ7" s="666"/>
      <c r="CA7" s="666"/>
      <c r="CB7" s="707"/>
      <c r="CD7" s="647" t="s">
        <v>235</v>
      </c>
      <c r="CE7" s="644"/>
      <c r="CF7" s="644"/>
      <c r="CG7" s="644"/>
      <c r="CH7" s="644"/>
      <c r="CI7" s="644"/>
      <c r="CJ7" s="644"/>
      <c r="CK7" s="644"/>
      <c r="CL7" s="644"/>
      <c r="CM7" s="644"/>
      <c r="CN7" s="644"/>
      <c r="CO7" s="644"/>
      <c r="CP7" s="644"/>
      <c r="CQ7" s="645"/>
      <c r="CR7" s="603">
        <v>10411238</v>
      </c>
      <c r="CS7" s="606"/>
      <c r="CT7" s="606"/>
      <c r="CU7" s="606"/>
      <c r="CV7" s="606"/>
      <c r="CW7" s="606"/>
      <c r="CX7" s="606"/>
      <c r="CY7" s="607"/>
      <c r="CZ7" s="665">
        <v>15.4</v>
      </c>
      <c r="DA7" s="665"/>
      <c r="DB7" s="665"/>
      <c r="DC7" s="665"/>
      <c r="DD7" s="611">
        <v>552558</v>
      </c>
      <c r="DE7" s="606"/>
      <c r="DF7" s="606"/>
      <c r="DG7" s="606"/>
      <c r="DH7" s="606"/>
      <c r="DI7" s="606"/>
      <c r="DJ7" s="606"/>
      <c r="DK7" s="606"/>
      <c r="DL7" s="606"/>
      <c r="DM7" s="606"/>
      <c r="DN7" s="606"/>
      <c r="DO7" s="606"/>
      <c r="DP7" s="607"/>
      <c r="DQ7" s="611">
        <v>5440611</v>
      </c>
      <c r="DR7" s="606"/>
      <c r="DS7" s="606"/>
      <c r="DT7" s="606"/>
      <c r="DU7" s="606"/>
      <c r="DV7" s="606"/>
      <c r="DW7" s="606"/>
      <c r="DX7" s="606"/>
      <c r="DY7" s="606"/>
      <c r="DZ7" s="606"/>
      <c r="EA7" s="606"/>
      <c r="EB7" s="606"/>
      <c r="EC7" s="646"/>
    </row>
    <row r="8" spans="2:143" ht="11.25" customHeight="1">
      <c r="B8" s="600" t="s">
        <v>236</v>
      </c>
      <c r="C8" s="601"/>
      <c r="D8" s="601"/>
      <c r="E8" s="601"/>
      <c r="F8" s="601"/>
      <c r="G8" s="601"/>
      <c r="H8" s="601"/>
      <c r="I8" s="601"/>
      <c r="J8" s="601"/>
      <c r="K8" s="601"/>
      <c r="L8" s="601"/>
      <c r="M8" s="601"/>
      <c r="N8" s="601"/>
      <c r="O8" s="601"/>
      <c r="P8" s="601"/>
      <c r="Q8" s="602"/>
      <c r="R8" s="603">
        <v>81570</v>
      </c>
      <c r="S8" s="606"/>
      <c r="T8" s="606"/>
      <c r="U8" s="606"/>
      <c r="V8" s="606"/>
      <c r="W8" s="606"/>
      <c r="X8" s="606"/>
      <c r="Y8" s="607"/>
      <c r="Z8" s="665">
        <v>0.1</v>
      </c>
      <c r="AA8" s="665"/>
      <c r="AB8" s="665"/>
      <c r="AC8" s="665"/>
      <c r="AD8" s="666">
        <v>81570</v>
      </c>
      <c r="AE8" s="666"/>
      <c r="AF8" s="666"/>
      <c r="AG8" s="666"/>
      <c r="AH8" s="666"/>
      <c r="AI8" s="666"/>
      <c r="AJ8" s="666"/>
      <c r="AK8" s="666"/>
      <c r="AL8" s="608">
        <v>0.2</v>
      </c>
      <c r="AM8" s="609"/>
      <c r="AN8" s="609"/>
      <c r="AO8" s="667"/>
      <c r="AP8" s="600" t="s">
        <v>237</v>
      </c>
      <c r="AQ8" s="601"/>
      <c r="AR8" s="601"/>
      <c r="AS8" s="601"/>
      <c r="AT8" s="601"/>
      <c r="AU8" s="601"/>
      <c r="AV8" s="601"/>
      <c r="AW8" s="601"/>
      <c r="AX8" s="601"/>
      <c r="AY8" s="601"/>
      <c r="AZ8" s="601"/>
      <c r="BA8" s="601"/>
      <c r="BB8" s="601"/>
      <c r="BC8" s="601"/>
      <c r="BD8" s="601"/>
      <c r="BE8" s="601"/>
      <c r="BF8" s="602"/>
      <c r="BG8" s="603">
        <v>227948</v>
      </c>
      <c r="BH8" s="606"/>
      <c r="BI8" s="606"/>
      <c r="BJ8" s="606"/>
      <c r="BK8" s="606"/>
      <c r="BL8" s="606"/>
      <c r="BM8" s="606"/>
      <c r="BN8" s="607"/>
      <c r="BO8" s="665">
        <v>1.2</v>
      </c>
      <c r="BP8" s="665"/>
      <c r="BQ8" s="665"/>
      <c r="BR8" s="665"/>
      <c r="BS8" s="611" t="s">
        <v>238</v>
      </c>
      <c r="BT8" s="606"/>
      <c r="BU8" s="606"/>
      <c r="BV8" s="606"/>
      <c r="BW8" s="606"/>
      <c r="BX8" s="606"/>
      <c r="BY8" s="606"/>
      <c r="BZ8" s="606"/>
      <c r="CA8" s="606"/>
      <c r="CB8" s="646"/>
      <c r="CD8" s="647" t="s">
        <v>239</v>
      </c>
      <c r="CE8" s="644"/>
      <c r="CF8" s="644"/>
      <c r="CG8" s="644"/>
      <c r="CH8" s="644"/>
      <c r="CI8" s="644"/>
      <c r="CJ8" s="644"/>
      <c r="CK8" s="644"/>
      <c r="CL8" s="644"/>
      <c r="CM8" s="644"/>
      <c r="CN8" s="644"/>
      <c r="CO8" s="644"/>
      <c r="CP8" s="644"/>
      <c r="CQ8" s="645"/>
      <c r="CR8" s="603">
        <v>23324749</v>
      </c>
      <c r="CS8" s="606"/>
      <c r="CT8" s="606"/>
      <c r="CU8" s="606"/>
      <c r="CV8" s="606"/>
      <c r="CW8" s="606"/>
      <c r="CX8" s="606"/>
      <c r="CY8" s="607"/>
      <c r="CZ8" s="665">
        <v>34.5</v>
      </c>
      <c r="DA8" s="665"/>
      <c r="DB8" s="665"/>
      <c r="DC8" s="665"/>
      <c r="DD8" s="611">
        <v>1485793</v>
      </c>
      <c r="DE8" s="606"/>
      <c r="DF8" s="606"/>
      <c r="DG8" s="606"/>
      <c r="DH8" s="606"/>
      <c r="DI8" s="606"/>
      <c r="DJ8" s="606"/>
      <c r="DK8" s="606"/>
      <c r="DL8" s="606"/>
      <c r="DM8" s="606"/>
      <c r="DN8" s="606"/>
      <c r="DO8" s="606"/>
      <c r="DP8" s="607"/>
      <c r="DQ8" s="611">
        <v>11029736</v>
      </c>
      <c r="DR8" s="606"/>
      <c r="DS8" s="606"/>
      <c r="DT8" s="606"/>
      <c r="DU8" s="606"/>
      <c r="DV8" s="606"/>
      <c r="DW8" s="606"/>
      <c r="DX8" s="606"/>
      <c r="DY8" s="606"/>
      <c r="DZ8" s="606"/>
      <c r="EA8" s="606"/>
      <c r="EB8" s="606"/>
      <c r="EC8" s="646"/>
    </row>
    <row r="9" spans="2:143" ht="11.25" customHeight="1">
      <c r="B9" s="600" t="s">
        <v>240</v>
      </c>
      <c r="C9" s="601"/>
      <c r="D9" s="601"/>
      <c r="E9" s="601"/>
      <c r="F9" s="601"/>
      <c r="G9" s="601"/>
      <c r="H9" s="601"/>
      <c r="I9" s="601"/>
      <c r="J9" s="601"/>
      <c r="K9" s="601"/>
      <c r="L9" s="601"/>
      <c r="M9" s="601"/>
      <c r="N9" s="601"/>
      <c r="O9" s="601"/>
      <c r="P9" s="601"/>
      <c r="Q9" s="602"/>
      <c r="R9" s="603">
        <v>75985</v>
      </c>
      <c r="S9" s="606"/>
      <c r="T9" s="606"/>
      <c r="U9" s="606"/>
      <c r="V9" s="606"/>
      <c r="W9" s="606"/>
      <c r="X9" s="606"/>
      <c r="Y9" s="607"/>
      <c r="Z9" s="665">
        <v>0.1</v>
      </c>
      <c r="AA9" s="665"/>
      <c r="AB9" s="665"/>
      <c r="AC9" s="665"/>
      <c r="AD9" s="666">
        <v>75985</v>
      </c>
      <c r="AE9" s="666"/>
      <c r="AF9" s="666"/>
      <c r="AG9" s="666"/>
      <c r="AH9" s="666"/>
      <c r="AI9" s="666"/>
      <c r="AJ9" s="666"/>
      <c r="AK9" s="666"/>
      <c r="AL9" s="608">
        <v>0.2</v>
      </c>
      <c r="AM9" s="609"/>
      <c r="AN9" s="609"/>
      <c r="AO9" s="667"/>
      <c r="AP9" s="600" t="s">
        <v>241</v>
      </c>
      <c r="AQ9" s="601"/>
      <c r="AR9" s="601"/>
      <c r="AS9" s="601"/>
      <c r="AT9" s="601"/>
      <c r="AU9" s="601"/>
      <c r="AV9" s="601"/>
      <c r="AW9" s="601"/>
      <c r="AX9" s="601"/>
      <c r="AY9" s="601"/>
      <c r="AZ9" s="601"/>
      <c r="BA9" s="601"/>
      <c r="BB9" s="601"/>
      <c r="BC9" s="601"/>
      <c r="BD9" s="601"/>
      <c r="BE9" s="601"/>
      <c r="BF9" s="602"/>
      <c r="BG9" s="603">
        <v>6156739</v>
      </c>
      <c r="BH9" s="606"/>
      <c r="BI9" s="606"/>
      <c r="BJ9" s="606"/>
      <c r="BK9" s="606"/>
      <c r="BL9" s="606"/>
      <c r="BM9" s="606"/>
      <c r="BN9" s="607"/>
      <c r="BO9" s="665">
        <v>33</v>
      </c>
      <c r="BP9" s="665"/>
      <c r="BQ9" s="665"/>
      <c r="BR9" s="665"/>
      <c r="BS9" s="611" t="s">
        <v>238</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9092108</v>
      </c>
      <c r="CS9" s="606"/>
      <c r="CT9" s="606"/>
      <c r="CU9" s="606"/>
      <c r="CV9" s="606"/>
      <c r="CW9" s="606"/>
      <c r="CX9" s="606"/>
      <c r="CY9" s="607"/>
      <c r="CZ9" s="665">
        <v>13.4</v>
      </c>
      <c r="DA9" s="665"/>
      <c r="DB9" s="665"/>
      <c r="DC9" s="665"/>
      <c r="DD9" s="611">
        <v>3066544</v>
      </c>
      <c r="DE9" s="606"/>
      <c r="DF9" s="606"/>
      <c r="DG9" s="606"/>
      <c r="DH9" s="606"/>
      <c r="DI9" s="606"/>
      <c r="DJ9" s="606"/>
      <c r="DK9" s="606"/>
      <c r="DL9" s="606"/>
      <c r="DM9" s="606"/>
      <c r="DN9" s="606"/>
      <c r="DO9" s="606"/>
      <c r="DP9" s="607"/>
      <c r="DQ9" s="611">
        <v>4988876</v>
      </c>
      <c r="DR9" s="606"/>
      <c r="DS9" s="606"/>
      <c r="DT9" s="606"/>
      <c r="DU9" s="606"/>
      <c r="DV9" s="606"/>
      <c r="DW9" s="606"/>
      <c r="DX9" s="606"/>
      <c r="DY9" s="606"/>
      <c r="DZ9" s="606"/>
      <c r="EA9" s="606"/>
      <c r="EB9" s="606"/>
      <c r="EC9" s="646"/>
    </row>
    <row r="10" spans="2:143" ht="11.25" customHeight="1">
      <c r="B10" s="600" t="s">
        <v>243</v>
      </c>
      <c r="C10" s="601"/>
      <c r="D10" s="601"/>
      <c r="E10" s="601"/>
      <c r="F10" s="601"/>
      <c r="G10" s="601"/>
      <c r="H10" s="601"/>
      <c r="I10" s="601"/>
      <c r="J10" s="601"/>
      <c r="K10" s="601"/>
      <c r="L10" s="601"/>
      <c r="M10" s="601"/>
      <c r="N10" s="601"/>
      <c r="O10" s="601"/>
      <c r="P10" s="601"/>
      <c r="Q10" s="602"/>
      <c r="R10" s="603" t="s">
        <v>232</v>
      </c>
      <c r="S10" s="606"/>
      <c r="T10" s="606"/>
      <c r="U10" s="606"/>
      <c r="V10" s="606"/>
      <c r="W10" s="606"/>
      <c r="X10" s="606"/>
      <c r="Y10" s="607"/>
      <c r="Z10" s="665" t="s">
        <v>232</v>
      </c>
      <c r="AA10" s="665"/>
      <c r="AB10" s="665"/>
      <c r="AC10" s="665"/>
      <c r="AD10" s="666" t="s">
        <v>232</v>
      </c>
      <c r="AE10" s="666"/>
      <c r="AF10" s="666"/>
      <c r="AG10" s="666"/>
      <c r="AH10" s="666"/>
      <c r="AI10" s="666"/>
      <c r="AJ10" s="666"/>
      <c r="AK10" s="666"/>
      <c r="AL10" s="608" t="s">
        <v>232</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364588</v>
      </c>
      <c r="BH10" s="606"/>
      <c r="BI10" s="606"/>
      <c r="BJ10" s="606"/>
      <c r="BK10" s="606"/>
      <c r="BL10" s="606"/>
      <c r="BM10" s="606"/>
      <c r="BN10" s="607"/>
      <c r="BO10" s="665">
        <v>2</v>
      </c>
      <c r="BP10" s="665"/>
      <c r="BQ10" s="665"/>
      <c r="BR10" s="665"/>
      <c r="BS10" s="611" t="s">
        <v>232</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339055</v>
      </c>
      <c r="CS10" s="606"/>
      <c r="CT10" s="606"/>
      <c r="CU10" s="606"/>
      <c r="CV10" s="606"/>
      <c r="CW10" s="606"/>
      <c r="CX10" s="606"/>
      <c r="CY10" s="607"/>
      <c r="CZ10" s="665">
        <v>0.5</v>
      </c>
      <c r="DA10" s="665"/>
      <c r="DB10" s="665"/>
      <c r="DC10" s="665"/>
      <c r="DD10" s="611" t="s">
        <v>232</v>
      </c>
      <c r="DE10" s="606"/>
      <c r="DF10" s="606"/>
      <c r="DG10" s="606"/>
      <c r="DH10" s="606"/>
      <c r="DI10" s="606"/>
      <c r="DJ10" s="606"/>
      <c r="DK10" s="606"/>
      <c r="DL10" s="606"/>
      <c r="DM10" s="606"/>
      <c r="DN10" s="606"/>
      <c r="DO10" s="606"/>
      <c r="DP10" s="607"/>
      <c r="DQ10" s="611">
        <v>55783</v>
      </c>
      <c r="DR10" s="606"/>
      <c r="DS10" s="606"/>
      <c r="DT10" s="606"/>
      <c r="DU10" s="606"/>
      <c r="DV10" s="606"/>
      <c r="DW10" s="606"/>
      <c r="DX10" s="606"/>
      <c r="DY10" s="606"/>
      <c r="DZ10" s="606"/>
      <c r="EA10" s="606"/>
      <c r="EB10" s="606"/>
      <c r="EC10" s="646"/>
    </row>
    <row r="11" spans="2:143" ht="11.25" customHeight="1">
      <c r="B11" s="600" t="s">
        <v>246</v>
      </c>
      <c r="C11" s="601"/>
      <c r="D11" s="601"/>
      <c r="E11" s="601"/>
      <c r="F11" s="601"/>
      <c r="G11" s="601"/>
      <c r="H11" s="601"/>
      <c r="I11" s="601"/>
      <c r="J11" s="601"/>
      <c r="K11" s="601"/>
      <c r="L11" s="601"/>
      <c r="M11" s="601"/>
      <c r="N11" s="601"/>
      <c r="O11" s="601"/>
      <c r="P11" s="601"/>
      <c r="Q11" s="602"/>
      <c r="R11" s="603" t="s">
        <v>232</v>
      </c>
      <c r="S11" s="606"/>
      <c r="T11" s="606"/>
      <c r="U11" s="606"/>
      <c r="V11" s="606"/>
      <c r="W11" s="606"/>
      <c r="X11" s="606"/>
      <c r="Y11" s="607"/>
      <c r="Z11" s="665" t="s">
        <v>232</v>
      </c>
      <c r="AA11" s="665"/>
      <c r="AB11" s="665"/>
      <c r="AC11" s="665"/>
      <c r="AD11" s="666" t="s">
        <v>232</v>
      </c>
      <c r="AE11" s="666"/>
      <c r="AF11" s="666"/>
      <c r="AG11" s="666"/>
      <c r="AH11" s="666"/>
      <c r="AI11" s="666"/>
      <c r="AJ11" s="666"/>
      <c r="AK11" s="666"/>
      <c r="AL11" s="608" t="s">
        <v>232</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1440839</v>
      </c>
      <c r="BH11" s="606"/>
      <c r="BI11" s="606"/>
      <c r="BJ11" s="606"/>
      <c r="BK11" s="606"/>
      <c r="BL11" s="606"/>
      <c r="BM11" s="606"/>
      <c r="BN11" s="607"/>
      <c r="BO11" s="665">
        <v>7.7</v>
      </c>
      <c r="BP11" s="665"/>
      <c r="BQ11" s="665"/>
      <c r="BR11" s="665"/>
      <c r="BS11" s="611">
        <v>285642</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1414509</v>
      </c>
      <c r="CS11" s="606"/>
      <c r="CT11" s="606"/>
      <c r="CU11" s="606"/>
      <c r="CV11" s="606"/>
      <c r="CW11" s="606"/>
      <c r="CX11" s="606"/>
      <c r="CY11" s="607"/>
      <c r="CZ11" s="665">
        <v>2.1</v>
      </c>
      <c r="DA11" s="665"/>
      <c r="DB11" s="665"/>
      <c r="DC11" s="665"/>
      <c r="DD11" s="611">
        <v>809620</v>
      </c>
      <c r="DE11" s="606"/>
      <c r="DF11" s="606"/>
      <c r="DG11" s="606"/>
      <c r="DH11" s="606"/>
      <c r="DI11" s="606"/>
      <c r="DJ11" s="606"/>
      <c r="DK11" s="606"/>
      <c r="DL11" s="606"/>
      <c r="DM11" s="606"/>
      <c r="DN11" s="606"/>
      <c r="DO11" s="606"/>
      <c r="DP11" s="607"/>
      <c r="DQ11" s="611">
        <v>695751</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2530433</v>
      </c>
      <c r="S12" s="606"/>
      <c r="T12" s="606"/>
      <c r="U12" s="606"/>
      <c r="V12" s="606"/>
      <c r="W12" s="606"/>
      <c r="X12" s="606"/>
      <c r="Y12" s="607"/>
      <c r="Z12" s="665">
        <v>3.7</v>
      </c>
      <c r="AA12" s="665"/>
      <c r="AB12" s="665"/>
      <c r="AC12" s="665"/>
      <c r="AD12" s="666">
        <v>2530433</v>
      </c>
      <c r="AE12" s="666"/>
      <c r="AF12" s="666"/>
      <c r="AG12" s="666"/>
      <c r="AH12" s="666"/>
      <c r="AI12" s="666"/>
      <c r="AJ12" s="666"/>
      <c r="AK12" s="666"/>
      <c r="AL12" s="608">
        <v>7.5</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8004189</v>
      </c>
      <c r="BH12" s="606"/>
      <c r="BI12" s="606"/>
      <c r="BJ12" s="606"/>
      <c r="BK12" s="606"/>
      <c r="BL12" s="606"/>
      <c r="BM12" s="606"/>
      <c r="BN12" s="607"/>
      <c r="BO12" s="665">
        <v>43</v>
      </c>
      <c r="BP12" s="665"/>
      <c r="BQ12" s="665"/>
      <c r="BR12" s="665"/>
      <c r="BS12" s="611" t="s">
        <v>232</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2048386</v>
      </c>
      <c r="CS12" s="606"/>
      <c r="CT12" s="606"/>
      <c r="CU12" s="606"/>
      <c r="CV12" s="606"/>
      <c r="CW12" s="606"/>
      <c r="CX12" s="606"/>
      <c r="CY12" s="607"/>
      <c r="CZ12" s="665">
        <v>3</v>
      </c>
      <c r="DA12" s="665"/>
      <c r="DB12" s="665"/>
      <c r="DC12" s="665"/>
      <c r="DD12" s="611">
        <v>134290</v>
      </c>
      <c r="DE12" s="606"/>
      <c r="DF12" s="606"/>
      <c r="DG12" s="606"/>
      <c r="DH12" s="606"/>
      <c r="DI12" s="606"/>
      <c r="DJ12" s="606"/>
      <c r="DK12" s="606"/>
      <c r="DL12" s="606"/>
      <c r="DM12" s="606"/>
      <c r="DN12" s="606"/>
      <c r="DO12" s="606"/>
      <c r="DP12" s="607"/>
      <c r="DQ12" s="611">
        <v>764823</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v>10446</v>
      </c>
      <c r="S13" s="606"/>
      <c r="T13" s="606"/>
      <c r="U13" s="606"/>
      <c r="V13" s="606"/>
      <c r="W13" s="606"/>
      <c r="X13" s="606"/>
      <c r="Y13" s="607"/>
      <c r="Z13" s="665">
        <v>0</v>
      </c>
      <c r="AA13" s="665"/>
      <c r="AB13" s="665"/>
      <c r="AC13" s="665"/>
      <c r="AD13" s="666">
        <v>10446</v>
      </c>
      <c r="AE13" s="666"/>
      <c r="AF13" s="666"/>
      <c r="AG13" s="666"/>
      <c r="AH13" s="666"/>
      <c r="AI13" s="666"/>
      <c r="AJ13" s="666"/>
      <c r="AK13" s="666"/>
      <c r="AL13" s="608">
        <v>0</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7988979</v>
      </c>
      <c r="BH13" s="606"/>
      <c r="BI13" s="606"/>
      <c r="BJ13" s="606"/>
      <c r="BK13" s="606"/>
      <c r="BL13" s="606"/>
      <c r="BM13" s="606"/>
      <c r="BN13" s="607"/>
      <c r="BO13" s="665">
        <v>42.9</v>
      </c>
      <c r="BP13" s="665"/>
      <c r="BQ13" s="665"/>
      <c r="BR13" s="665"/>
      <c r="BS13" s="611" t="s">
        <v>232</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4162382</v>
      </c>
      <c r="CS13" s="606"/>
      <c r="CT13" s="606"/>
      <c r="CU13" s="606"/>
      <c r="CV13" s="606"/>
      <c r="CW13" s="606"/>
      <c r="CX13" s="606"/>
      <c r="CY13" s="607"/>
      <c r="CZ13" s="665">
        <v>6.2</v>
      </c>
      <c r="DA13" s="665"/>
      <c r="DB13" s="665"/>
      <c r="DC13" s="665"/>
      <c r="DD13" s="611">
        <v>1829792</v>
      </c>
      <c r="DE13" s="606"/>
      <c r="DF13" s="606"/>
      <c r="DG13" s="606"/>
      <c r="DH13" s="606"/>
      <c r="DI13" s="606"/>
      <c r="DJ13" s="606"/>
      <c r="DK13" s="606"/>
      <c r="DL13" s="606"/>
      <c r="DM13" s="606"/>
      <c r="DN13" s="606"/>
      <c r="DO13" s="606"/>
      <c r="DP13" s="607"/>
      <c r="DQ13" s="611">
        <v>2445443</v>
      </c>
      <c r="DR13" s="606"/>
      <c r="DS13" s="606"/>
      <c r="DT13" s="606"/>
      <c r="DU13" s="606"/>
      <c r="DV13" s="606"/>
      <c r="DW13" s="606"/>
      <c r="DX13" s="606"/>
      <c r="DY13" s="606"/>
      <c r="DZ13" s="606"/>
      <c r="EA13" s="606"/>
      <c r="EB13" s="606"/>
      <c r="EC13" s="646"/>
    </row>
    <row r="14" spans="2:143" ht="11.25" customHeight="1">
      <c r="B14" s="600" t="s">
        <v>255</v>
      </c>
      <c r="C14" s="601"/>
      <c r="D14" s="601"/>
      <c r="E14" s="601"/>
      <c r="F14" s="601"/>
      <c r="G14" s="601"/>
      <c r="H14" s="601"/>
      <c r="I14" s="601"/>
      <c r="J14" s="601"/>
      <c r="K14" s="601"/>
      <c r="L14" s="601"/>
      <c r="M14" s="601"/>
      <c r="N14" s="601"/>
      <c r="O14" s="601"/>
      <c r="P14" s="601"/>
      <c r="Q14" s="602"/>
      <c r="R14" s="603" t="s">
        <v>238</v>
      </c>
      <c r="S14" s="606"/>
      <c r="T14" s="606"/>
      <c r="U14" s="606"/>
      <c r="V14" s="606"/>
      <c r="W14" s="606"/>
      <c r="X14" s="606"/>
      <c r="Y14" s="607"/>
      <c r="Z14" s="665" t="s">
        <v>232</v>
      </c>
      <c r="AA14" s="665"/>
      <c r="AB14" s="665"/>
      <c r="AC14" s="665"/>
      <c r="AD14" s="666" t="s">
        <v>232</v>
      </c>
      <c r="AE14" s="666"/>
      <c r="AF14" s="666"/>
      <c r="AG14" s="666"/>
      <c r="AH14" s="666"/>
      <c r="AI14" s="666"/>
      <c r="AJ14" s="666"/>
      <c r="AK14" s="666"/>
      <c r="AL14" s="608" t="s">
        <v>232</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445072</v>
      </c>
      <c r="BH14" s="606"/>
      <c r="BI14" s="606"/>
      <c r="BJ14" s="606"/>
      <c r="BK14" s="606"/>
      <c r="BL14" s="606"/>
      <c r="BM14" s="606"/>
      <c r="BN14" s="607"/>
      <c r="BO14" s="665">
        <v>2.4</v>
      </c>
      <c r="BP14" s="665"/>
      <c r="BQ14" s="665"/>
      <c r="BR14" s="665"/>
      <c r="BS14" s="611" t="s">
        <v>232</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2873769</v>
      </c>
      <c r="CS14" s="606"/>
      <c r="CT14" s="606"/>
      <c r="CU14" s="606"/>
      <c r="CV14" s="606"/>
      <c r="CW14" s="606"/>
      <c r="CX14" s="606"/>
      <c r="CY14" s="607"/>
      <c r="CZ14" s="665">
        <v>4.3</v>
      </c>
      <c r="DA14" s="665"/>
      <c r="DB14" s="665"/>
      <c r="DC14" s="665"/>
      <c r="DD14" s="611">
        <v>580994</v>
      </c>
      <c r="DE14" s="606"/>
      <c r="DF14" s="606"/>
      <c r="DG14" s="606"/>
      <c r="DH14" s="606"/>
      <c r="DI14" s="606"/>
      <c r="DJ14" s="606"/>
      <c r="DK14" s="606"/>
      <c r="DL14" s="606"/>
      <c r="DM14" s="606"/>
      <c r="DN14" s="606"/>
      <c r="DO14" s="606"/>
      <c r="DP14" s="607"/>
      <c r="DQ14" s="611">
        <v>2166162</v>
      </c>
      <c r="DR14" s="606"/>
      <c r="DS14" s="606"/>
      <c r="DT14" s="606"/>
      <c r="DU14" s="606"/>
      <c r="DV14" s="606"/>
      <c r="DW14" s="606"/>
      <c r="DX14" s="606"/>
      <c r="DY14" s="606"/>
      <c r="DZ14" s="606"/>
      <c r="EA14" s="606"/>
      <c r="EB14" s="606"/>
      <c r="EC14" s="646"/>
    </row>
    <row r="15" spans="2:143" ht="11.25" customHeight="1">
      <c r="B15" s="600" t="s">
        <v>258</v>
      </c>
      <c r="C15" s="601"/>
      <c r="D15" s="601"/>
      <c r="E15" s="601"/>
      <c r="F15" s="601"/>
      <c r="G15" s="601"/>
      <c r="H15" s="601"/>
      <c r="I15" s="601"/>
      <c r="J15" s="601"/>
      <c r="K15" s="601"/>
      <c r="L15" s="601"/>
      <c r="M15" s="601"/>
      <c r="N15" s="601"/>
      <c r="O15" s="601"/>
      <c r="P15" s="601"/>
      <c r="Q15" s="602"/>
      <c r="R15" s="603">
        <v>144846</v>
      </c>
      <c r="S15" s="606"/>
      <c r="T15" s="606"/>
      <c r="U15" s="606"/>
      <c r="V15" s="606"/>
      <c r="W15" s="606"/>
      <c r="X15" s="606"/>
      <c r="Y15" s="607"/>
      <c r="Z15" s="665">
        <v>0.2</v>
      </c>
      <c r="AA15" s="665"/>
      <c r="AB15" s="665"/>
      <c r="AC15" s="665"/>
      <c r="AD15" s="666">
        <v>144846</v>
      </c>
      <c r="AE15" s="666"/>
      <c r="AF15" s="666"/>
      <c r="AG15" s="666"/>
      <c r="AH15" s="666"/>
      <c r="AI15" s="666"/>
      <c r="AJ15" s="666"/>
      <c r="AK15" s="666"/>
      <c r="AL15" s="608">
        <v>0.4</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810385</v>
      </c>
      <c r="BH15" s="606"/>
      <c r="BI15" s="606"/>
      <c r="BJ15" s="606"/>
      <c r="BK15" s="606"/>
      <c r="BL15" s="606"/>
      <c r="BM15" s="606"/>
      <c r="BN15" s="607"/>
      <c r="BO15" s="665">
        <v>4.4000000000000004</v>
      </c>
      <c r="BP15" s="665"/>
      <c r="BQ15" s="665"/>
      <c r="BR15" s="665"/>
      <c r="BS15" s="611" t="s">
        <v>232</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5646369</v>
      </c>
      <c r="CS15" s="606"/>
      <c r="CT15" s="606"/>
      <c r="CU15" s="606"/>
      <c r="CV15" s="606"/>
      <c r="CW15" s="606"/>
      <c r="CX15" s="606"/>
      <c r="CY15" s="607"/>
      <c r="CZ15" s="665">
        <v>8.4</v>
      </c>
      <c r="DA15" s="665"/>
      <c r="DB15" s="665"/>
      <c r="DC15" s="665"/>
      <c r="DD15" s="611">
        <v>978016</v>
      </c>
      <c r="DE15" s="606"/>
      <c r="DF15" s="606"/>
      <c r="DG15" s="606"/>
      <c r="DH15" s="606"/>
      <c r="DI15" s="606"/>
      <c r="DJ15" s="606"/>
      <c r="DK15" s="606"/>
      <c r="DL15" s="606"/>
      <c r="DM15" s="606"/>
      <c r="DN15" s="606"/>
      <c r="DO15" s="606"/>
      <c r="DP15" s="607"/>
      <c r="DQ15" s="611">
        <v>4345595</v>
      </c>
      <c r="DR15" s="606"/>
      <c r="DS15" s="606"/>
      <c r="DT15" s="606"/>
      <c r="DU15" s="606"/>
      <c r="DV15" s="606"/>
      <c r="DW15" s="606"/>
      <c r="DX15" s="606"/>
      <c r="DY15" s="606"/>
      <c r="DZ15" s="606"/>
      <c r="EA15" s="606"/>
      <c r="EB15" s="606"/>
      <c r="EC15" s="646"/>
    </row>
    <row r="16" spans="2:143" ht="11.25" customHeight="1">
      <c r="B16" s="600" t="s">
        <v>261</v>
      </c>
      <c r="C16" s="601"/>
      <c r="D16" s="601"/>
      <c r="E16" s="601"/>
      <c r="F16" s="601"/>
      <c r="G16" s="601"/>
      <c r="H16" s="601"/>
      <c r="I16" s="601"/>
      <c r="J16" s="601"/>
      <c r="K16" s="601"/>
      <c r="L16" s="601"/>
      <c r="M16" s="601"/>
      <c r="N16" s="601"/>
      <c r="O16" s="601"/>
      <c r="P16" s="601"/>
      <c r="Q16" s="602"/>
      <c r="R16" s="603" t="s">
        <v>232</v>
      </c>
      <c r="S16" s="606"/>
      <c r="T16" s="606"/>
      <c r="U16" s="606"/>
      <c r="V16" s="606"/>
      <c r="W16" s="606"/>
      <c r="X16" s="606"/>
      <c r="Y16" s="607"/>
      <c r="Z16" s="665" t="s">
        <v>238</v>
      </c>
      <c r="AA16" s="665"/>
      <c r="AB16" s="665"/>
      <c r="AC16" s="665"/>
      <c r="AD16" s="666" t="s">
        <v>232</v>
      </c>
      <c r="AE16" s="666"/>
      <c r="AF16" s="666"/>
      <c r="AG16" s="666"/>
      <c r="AH16" s="666"/>
      <c r="AI16" s="666"/>
      <c r="AJ16" s="666"/>
      <c r="AK16" s="666"/>
      <c r="AL16" s="608" t="s">
        <v>232</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232</v>
      </c>
      <c r="BP16" s="665"/>
      <c r="BQ16" s="665"/>
      <c r="BR16" s="665"/>
      <c r="BS16" s="611" t="s">
        <v>232</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v>940549</v>
      </c>
      <c r="CS16" s="606"/>
      <c r="CT16" s="606"/>
      <c r="CU16" s="606"/>
      <c r="CV16" s="606"/>
      <c r="CW16" s="606"/>
      <c r="CX16" s="606"/>
      <c r="CY16" s="607"/>
      <c r="CZ16" s="665">
        <v>1.4</v>
      </c>
      <c r="DA16" s="665"/>
      <c r="DB16" s="665"/>
      <c r="DC16" s="665"/>
      <c r="DD16" s="611" t="s">
        <v>232</v>
      </c>
      <c r="DE16" s="606"/>
      <c r="DF16" s="606"/>
      <c r="DG16" s="606"/>
      <c r="DH16" s="606"/>
      <c r="DI16" s="606"/>
      <c r="DJ16" s="606"/>
      <c r="DK16" s="606"/>
      <c r="DL16" s="606"/>
      <c r="DM16" s="606"/>
      <c r="DN16" s="606"/>
      <c r="DO16" s="606"/>
      <c r="DP16" s="607"/>
      <c r="DQ16" s="611">
        <v>353779</v>
      </c>
      <c r="DR16" s="606"/>
      <c r="DS16" s="606"/>
      <c r="DT16" s="606"/>
      <c r="DU16" s="606"/>
      <c r="DV16" s="606"/>
      <c r="DW16" s="606"/>
      <c r="DX16" s="606"/>
      <c r="DY16" s="606"/>
      <c r="DZ16" s="606"/>
      <c r="EA16" s="606"/>
      <c r="EB16" s="606"/>
      <c r="EC16" s="646"/>
    </row>
    <row r="17" spans="2:133" ht="11.25" customHeight="1">
      <c r="B17" s="600" t="s">
        <v>264</v>
      </c>
      <c r="C17" s="601"/>
      <c r="D17" s="601"/>
      <c r="E17" s="601"/>
      <c r="F17" s="601"/>
      <c r="G17" s="601"/>
      <c r="H17" s="601"/>
      <c r="I17" s="601"/>
      <c r="J17" s="601"/>
      <c r="K17" s="601"/>
      <c r="L17" s="601"/>
      <c r="M17" s="601"/>
      <c r="N17" s="601"/>
      <c r="O17" s="601"/>
      <c r="P17" s="601"/>
      <c r="Q17" s="602"/>
      <c r="R17" s="603">
        <v>73502</v>
      </c>
      <c r="S17" s="606"/>
      <c r="T17" s="606"/>
      <c r="U17" s="606"/>
      <c r="V17" s="606"/>
      <c r="W17" s="606"/>
      <c r="X17" s="606"/>
      <c r="Y17" s="607"/>
      <c r="Z17" s="665">
        <v>0.1</v>
      </c>
      <c r="AA17" s="665"/>
      <c r="AB17" s="665"/>
      <c r="AC17" s="665"/>
      <c r="AD17" s="666">
        <v>73502</v>
      </c>
      <c r="AE17" s="666"/>
      <c r="AF17" s="666"/>
      <c r="AG17" s="666"/>
      <c r="AH17" s="666"/>
      <c r="AI17" s="666"/>
      <c r="AJ17" s="666"/>
      <c r="AK17" s="666"/>
      <c r="AL17" s="608">
        <v>0.2</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232</v>
      </c>
      <c r="BP17" s="665"/>
      <c r="BQ17" s="665"/>
      <c r="BR17" s="665"/>
      <c r="BS17" s="611" t="s">
        <v>232</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6962180</v>
      </c>
      <c r="CS17" s="606"/>
      <c r="CT17" s="606"/>
      <c r="CU17" s="606"/>
      <c r="CV17" s="606"/>
      <c r="CW17" s="606"/>
      <c r="CX17" s="606"/>
      <c r="CY17" s="607"/>
      <c r="CZ17" s="665">
        <v>10.3</v>
      </c>
      <c r="DA17" s="665"/>
      <c r="DB17" s="665"/>
      <c r="DC17" s="665"/>
      <c r="DD17" s="611" t="s">
        <v>232</v>
      </c>
      <c r="DE17" s="606"/>
      <c r="DF17" s="606"/>
      <c r="DG17" s="606"/>
      <c r="DH17" s="606"/>
      <c r="DI17" s="606"/>
      <c r="DJ17" s="606"/>
      <c r="DK17" s="606"/>
      <c r="DL17" s="606"/>
      <c r="DM17" s="606"/>
      <c r="DN17" s="606"/>
      <c r="DO17" s="606"/>
      <c r="DP17" s="607"/>
      <c r="DQ17" s="611">
        <v>6786909</v>
      </c>
      <c r="DR17" s="606"/>
      <c r="DS17" s="606"/>
      <c r="DT17" s="606"/>
      <c r="DU17" s="606"/>
      <c r="DV17" s="606"/>
      <c r="DW17" s="606"/>
      <c r="DX17" s="606"/>
      <c r="DY17" s="606"/>
      <c r="DZ17" s="606"/>
      <c r="EA17" s="606"/>
      <c r="EB17" s="606"/>
      <c r="EC17" s="646"/>
    </row>
    <row r="18" spans="2:133" ht="11.25" customHeight="1">
      <c r="B18" s="600" t="s">
        <v>267</v>
      </c>
      <c r="C18" s="601"/>
      <c r="D18" s="601"/>
      <c r="E18" s="601"/>
      <c r="F18" s="601"/>
      <c r="G18" s="601"/>
      <c r="H18" s="601"/>
      <c r="I18" s="601"/>
      <c r="J18" s="601"/>
      <c r="K18" s="601"/>
      <c r="L18" s="601"/>
      <c r="M18" s="601"/>
      <c r="N18" s="601"/>
      <c r="O18" s="601"/>
      <c r="P18" s="601"/>
      <c r="Q18" s="602"/>
      <c r="R18" s="603">
        <v>14559297</v>
      </c>
      <c r="S18" s="606"/>
      <c r="T18" s="606"/>
      <c r="U18" s="606"/>
      <c r="V18" s="606"/>
      <c r="W18" s="606"/>
      <c r="X18" s="606"/>
      <c r="Y18" s="607"/>
      <c r="Z18" s="665">
        <v>21.3</v>
      </c>
      <c r="AA18" s="665"/>
      <c r="AB18" s="665"/>
      <c r="AC18" s="665"/>
      <c r="AD18" s="666">
        <v>12958792</v>
      </c>
      <c r="AE18" s="666"/>
      <c r="AF18" s="666"/>
      <c r="AG18" s="666"/>
      <c r="AH18" s="666"/>
      <c r="AI18" s="666"/>
      <c r="AJ18" s="666"/>
      <c r="AK18" s="666"/>
      <c r="AL18" s="608">
        <v>38.299999999999997</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232</v>
      </c>
      <c r="BH18" s="606"/>
      <c r="BI18" s="606"/>
      <c r="BJ18" s="606"/>
      <c r="BK18" s="606"/>
      <c r="BL18" s="606"/>
      <c r="BM18" s="606"/>
      <c r="BN18" s="607"/>
      <c r="BO18" s="665" t="s">
        <v>232</v>
      </c>
      <c r="BP18" s="665"/>
      <c r="BQ18" s="665"/>
      <c r="BR18" s="665"/>
      <c r="BS18" s="611" t="s">
        <v>232</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v>8068</v>
      </c>
      <c r="CS18" s="606"/>
      <c r="CT18" s="606"/>
      <c r="CU18" s="606"/>
      <c r="CV18" s="606"/>
      <c r="CW18" s="606"/>
      <c r="CX18" s="606"/>
      <c r="CY18" s="607"/>
      <c r="CZ18" s="665">
        <v>0</v>
      </c>
      <c r="DA18" s="665"/>
      <c r="DB18" s="665"/>
      <c r="DC18" s="665"/>
      <c r="DD18" s="611" t="s">
        <v>232</v>
      </c>
      <c r="DE18" s="606"/>
      <c r="DF18" s="606"/>
      <c r="DG18" s="606"/>
      <c r="DH18" s="606"/>
      <c r="DI18" s="606"/>
      <c r="DJ18" s="606"/>
      <c r="DK18" s="606"/>
      <c r="DL18" s="606"/>
      <c r="DM18" s="606"/>
      <c r="DN18" s="606"/>
      <c r="DO18" s="606"/>
      <c r="DP18" s="607"/>
      <c r="DQ18" s="611">
        <v>8068</v>
      </c>
      <c r="DR18" s="606"/>
      <c r="DS18" s="606"/>
      <c r="DT18" s="606"/>
      <c r="DU18" s="606"/>
      <c r="DV18" s="606"/>
      <c r="DW18" s="606"/>
      <c r="DX18" s="606"/>
      <c r="DY18" s="606"/>
      <c r="DZ18" s="606"/>
      <c r="EA18" s="606"/>
      <c r="EB18" s="606"/>
      <c r="EC18" s="646"/>
    </row>
    <row r="19" spans="2:133" ht="11.25" customHeight="1">
      <c r="B19" s="600" t="s">
        <v>270</v>
      </c>
      <c r="C19" s="601"/>
      <c r="D19" s="601"/>
      <c r="E19" s="601"/>
      <c r="F19" s="601"/>
      <c r="G19" s="601"/>
      <c r="H19" s="601"/>
      <c r="I19" s="601"/>
      <c r="J19" s="601"/>
      <c r="K19" s="601"/>
      <c r="L19" s="601"/>
      <c r="M19" s="601"/>
      <c r="N19" s="601"/>
      <c r="O19" s="601"/>
      <c r="P19" s="601"/>
      <c r="Q19" s="602"/>
      <c r="R19" s="603">
        <v>12958792</v>
      </c>
      <c r="S19" s="606"/>
      <c r="T19" s="606"/>
      <c r="U19" s="606"/>
      <c r="V19" s="606"/>
      <c r="W19" s="606"/>
      <c r="X19" s="606"/>
      <c r="Y19" s="607"/>
      <c r="Z19" s="665">
        <v>19</v>
      </c>
      <c r="AA19" s="665"/>
      <c r="AB19" s="665"/>
      <c r="AC19" s="665"/>
      <c r="AD19" s="666">
        <v>12958792</v>
      </c>
      <c r="AE19" s="666"/>
      <c r="AF19" s="666"/>
      <c r="AG19" s="666"/>
      <c r="AH19" s="666"/>
      <c r="AI19" s="666"/>
      <c r="AJ19" s="666"/>
      <c r="AK19" s="666"/>
      <c r="AL19" s="608">
        <v>38.299999999999997</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v>1179280</v>
      </c>
      <c r="BH19" s="606"/>
      <c r="BI19" s="606"/>
      <c r="BJ19" s="606"/>
      <c r="BK19" s="606"/>
      <c r="BL19" s="606"/>
      <c r="BM19" s="606"/>
      <c r="BN19" s="607"/>
      <c r="BO19" s="665">
        <v>6.3</v>
      </c>
      <c r="BP19" s="665"/>
      <c r="BQ19" s="665"/>
      <c r="BR19" s="665"/>
      <c r="BS19" s="611" t="s">
        <v>232</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238</v>
      </c>
      <c r="CS19" s="606"/>
      <c r="CT19" s="606"/>
      <c r="CU19" s="606"/>
      <c r="CV19" s="606"/>
      <c r="CW19" s="606"/>
      <c r="CX19" s="606"/>
      <c r="CY19" s="607"/>
      <c r="CZ19" s="665" t="s">
        <v>232</v>
      </c>
      <c r="DA19" s="665"/>
      <c r="DB19" s="665"/>
      <c r="DC19" s="665"/>
      <c r="DD19" s="611" t="s">
        <v>232</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c r="B20" s="600" t="s">
        <v>273</v>
      </c>
      <c r="C20" s="601"/>
      <c r="D20" s="601"/>
      <c r="E20" s="601"/>
      <c r="F20" s="601"/>
      <c r="G20" s="601"/>
      <c r="H20" s="601"/>
      <c r="I20" s="601"/>
      <c r="J20" s="601"/>
      <c r="K20" s="601"/>
      <c r="L20" s="601"/>
      <c r="M20" s="601"/>
      <c r="N20" s="601"/>
      <c r="O20" s="601"/>
      <c r="P20" s="601"/>
      <c r="Q20" s="602"/>
      <c r="R20" s="603">
        <v>1600505</v>
      </c>
      <c r="S20" s="606"/>
      <c r="T20" s="606"/>
      <c r="U20" s="606"/>
      <c r="V20" s="606"/>
      <c r="W20" s="606"/>
      <c r="X20" s="606"/>
      <c r="Y20" s="607"/>
      <c r="Z20" s="665">
        <v>2.2999999999999998</v>
      </c>
      <c r="AA20" s="665"/>
      <c r="AB20" s="665"/>
      <c r="AC20" s="665"/>
      <c r="AD20" s="666" t="s">
        <v>232</v>
      </c>
      <c r="AE20" s="666"/>
      <c r="AF20" s="666"/>
      <c r="AG20" s="666"/>
      <c r="AH20" s="666"/>
      <c r="AI20" s="666"/>
      <c r="AJ20" s="666"/>
      <c r="AK20" s="666"/>
      <c r="AL20" s="608" t="s">
        <v>232</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v>1179280</v>
      </c>
      <c r="BH20" s="606"/>
      <c r="BI20" s="606"/>
      <c r="BJ20" s="606"/>
      <c r="BK20" s="606"/>
      <c r="BL20" s="606"/>
      <c r="BM20" s="606"/>
      <c r="BN20" s="607"/>
      <c r="BO20" s="665">
        <v>6.3</v>
      </c>
      <c r="BP20" s="665"/>
      <c r="BQ20" s="665"/>
      <c r="BR20" s="665"/>
      <c r="BS20" s="611" t="s">
        <v>232</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67608917</v>
      </c>
      <c r="CS20" s="606"/>
      <c r="CT20" s="606"/>
      <c r="CU20" s="606"/>
      <c r="CV20" s="606"/>
      <c r="CW20" s="606"/>
      <c r="CX20" s="606"/>
      <c r="CY20" s="607"/>
      <c r="CZ20" s="665">
        <v>100</v>
      </c>
      <c r="DA20" s="665"/>
      <c r="DB20" s="665"/>
      <c r="DC20" s="665"/>
      <c r="DD20" s="611">
        <v>9437607</v>
      </c>
      <c r="DE20" s="606"/>
      <c r="DF20" s="606"/>
      <c r="DG20" s="606"/>
      <c r="DH20" s="606"/>
      <c r="DI20" s="606"/>
      <c r="DJ20" s="606"/>
      <c r="DK20" s="606"/>
      <c r="DL20" s="606"/>
      <c r="DM20" s="606"/>
      <c r="DN20" s="606"/>
      <c r="DO20" s="606"/>
      <c r="DP20" s="607"/>
      <c r="DQ20" s="611">
        <v>39467091</v>
      </c>
      <c r="DR20" s="606"/>
      <c r="DS20" s="606"/>
      <c r="DT20" s="606"/>
      <c r="DU20" s="606"/>
      <c r="DV20" s="606"/>
      <c r="DW20" s="606"/>
      <c r="DX20" s="606"/>
      <c r="DY20" s="606"/>
      <c r="DZ20" s="606"/>
      <c r="EA20" s="606"/>
      <c r="EB20" s="606"/>
      <c r="EC20" s="646"/>
    </row>
    <row r="21" spans="2:133" ht="11.25" customHeight="1">
      <c r="B21" s="600" t="s">
        <v>276</v>
      </c>
      <c r="C21" s="601"/>
      <c r="D21" s="601"/>
      <c r="E21" s="601"/>
      <c r="F21" s="601"/>
      <c r="G21" s="601"/>
      <c r="H21" s="601"/>
      <c r="I21" s="601"/>
      <c r="J21" s="601"/>
      <c r="K21" s="601"/>
      <c r="L21" s="601"/>
      <c r="M21" s="601"/>
      <c r="N21" s="601"/>
      <c r="O21" s="601"/>
      <c r="P21" s="601"/>
      <c r="Q21" s="602"/>
      <c r="R21" s="603" t="s">
        <v>232</v>
      </c>
      <c r="S21" s="606"/>
      <c r="T21" s="606"/>
      <c r="U21" s="606"/>
      <c r="V21" s="606"/>
      <c r="W21" s="606"/>
      <c r="X21" s="606"/>
      <c r="Y21" s="607"/>
      <c r="Z21" s="665" t="s">
        <v>232</v>
      </c>
      <c r="AA21" s="665"/>
      <c r="AB21" s="665"/>
      <c r="AC21" s="665"/>
      <c r="AD21" s="666" t="s">
        <v>232</v>
      </c>
      <c r="AE21" s="666"/>
      <c r="AF21" s="666"/>
      <c r="AG21" s="666"/>
      <c r="AH21" s="666"/>
      <c r="AI21" s="666"/>
      <c r="AJ21" s="666"/>
      <c r="AK21" s="666"/>
      <c r="AL21" s="608" t="s">
        <v>232</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t="s">
        <v>232</v>
      </c>
      <c r="BH21" s="606"/>
      <c r="BI21" s="606"/>
      <c r="BJ21" s="606"/>
      <c r="BK21" s="606"/>
      <c r="BL21" s="606"/>
      <c r="BM21" s="606"/>
      <c r="BN21" s="607"/>
      <c r="BO21" s="665" t="s">
        <v>232</v>
      </c>
      <c r="BP21" s="665"/>
      <c r="BQ21" s="665"/>
      <c r="BR21" s="665"/>
      <c r="BS21" s="611" t="s">
        <v>232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278</v>
      </c>
      <c r="C22" s="601"/>
      <c r="D22" s="601"/>
      <c r="E22" s="601"/>
      <c r="F22" s="601"/>
      <c r="G22" s="601"/>
      <c r="H22" s="601"/>
      <c r="I22" s="601"/>
      <c r="J22" s="601"/>
      <c r="K22" s="601"/>
      <c r="L22" s="601"/>
      <c r="M22" s="601"/>
      <c r="N22" s="601"/>
      <c r="O22" s="601"/>
      <c r="P22" s="601"/>
      <c r="Q22" s="602"/>
      <c r="R22" s="603">
        <v>36577492</v>
      </c>
      <c r="S22" s="606"/>
      <c r="T22" s="606"/>
      <c r="U22" s="606"/>
      <c r="V22" s="606"/>
      <c r="W22" s="606"/>
      <c r="X22" s="606"/>
      <c r="Y22" s="607"/>
      <c r="Z22" s="665">
        <v>53.6</v>
      </c>
      <c r="AA22" s="665"/>
      <c r="AB22" s="665"/>
      <c r="AC22" s="665"/>
      <c r="AD22" s="666">
        <v>33797707</v>
      </c>
      <c r="AE22" s="666"/>
      <c r="AF22" s="666"/>
      <c r="AG22" s="666"/>
      <c r="AH22" s="666"/>
      <c r="AI22" s="666"/>
      <c r="AJ22" s="666"/>
      <c r="AK22" s="666"/>
      <c r="AL22" s="608">
        <v>99.8</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t="s">
        <v>232</v>
      </c>
      <c r="BH22" s="606"/>
      <c r="BI22" s="606"/>
      <c r="BJ22" s="606"/>
      <c r="BK22" s="606"/>
      <c r="BL22" s="606"/>
      <c r="BM22" s="606"/>
      <c r="BN22" s="607"/>
      <c r="BO22" s="665" t="s">
        <v>232</v>
      </c>
      <c r="BP22" s="665"/>
      <c r="BQ22" s="665"/>
      <c r="BR22" s="665"/>
      <c r="BS22" s="611" t="s">
        <v>232</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281</v>
      </c>
      <c r="C23" s="601"/>
      <c r="D23" s="601"/>
      <c r="E23" s="601"/>
      <c r="F23" s="601"/>
      <c r="G23" s="601"/>
      <c r="H23" s="601"/>
      <c r="I23" s="601"/>
      <c r="J23" s="601"/>
      <c r="K23" s="601"/>
      <c r="L23" s="601"/>
      <c r="M23" s="601"/>
      <c r="N23" s="601"/>
      <c r="O23" s="601"/>
      <c r="P23" s="601"/>
      <c r="Q23" s="602"/>
      <c r="R23" s="603">
        <v>17515</v>
      </c>
      <c r="S23" s="606"/>
      <c r="T23" s="606"/>
      <c r="U23" s="606"/>
      <c r="V23" s="606"/>
      <c r="W23" s="606"/>
      <c r="X23" s="606"/>
      <c r="Y23" s="607"/>
      <c r="Z23" s="665">
        <v>0</v>
      </c>
      <c r="AA23" s="665"/>
      <c r="AB23" s="665"/>
      <c r="AC23" s="665"/>
      <c r="AD23" s="666">
        <v>17515</v>
      </c>
      <c r="AE23" s="666"/>
      <c r="AF23" s="666"/>
      <c r="AG23" s="666"/>
      <c r="AH23" s="666"/>
      <c r="AI23" s="666"/>
      <c r="AJ23" s="666"/>
      <c r="AK23" s="666"/>
      <c r="AL23" s="608">
        <v>0.1</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v>1179280</v>
      </c>
      <c r="BH23" s="606"/>
      <c r="BI23" s="606"/>
      <c r="BJ23" s="606"/>
      <c r="BK23" s="606"/>
      <c r="BL23" s="606"/>
      <c r="BM23" s="606"/>
      <c r="BN23" s="607"/>
      <c r="BO23" s="665">
        <v>6.3</v>
      </c>
      <c r="BP23" s="665"/>
      <c r="BQ23" s="665"/>
      <c r="BR23" s="665"/>
      <c r="BS23" s="611" t="s">
        <v>232</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c r="B24" s="600" t="s">
        <v>288</v>
      </c>
      <c r="C24" s="601"/>
      <c r="D24" s="601"/>
      <c r="E24" s="601"/>
      <c r="F24" s="601"/>
      <c r="G24" s="601"/>
      <c r="H24" s="601"/>
      <c r="I24" s="601"/>
      <c r="J24" s="601"/>
      <c r="K24" s="601"/>
      <c r="L24" s="601"/>
      <c r="M24" s="601"/>
      <c r="N24" s="601"/>
      <c r="O24" s="601"/>
      <c r="P24" s="601"/>
      <c r="Q24" s="602"/>
      <c r="R24" s="603">
        <v>466479</v>
      </c>
      <c r="S24" s="606"/>
      <c r="T24" s="606"/>
      <c r="U24" s="606"/>
      <c r="V24" s="606"/>
      <c r="W24" s="606"/>
      <c r="X24" s="606"/>
      <c r="Y24" s="607"/>
      <c r="Z24" s="665">
        <v>0.7</v>
      </c>
      <c r="AA24" s="665"/>
      <c r="AB24" s="665"/>
      <c r="AC24" s="665"/>
      <c r="AD24" s="666" t="s">
        <v>232</v>
      </c>
      <c r="AE24" s="666"/>
      <c r="AF24" s="666"/>
      <c r="AG24" s="666"/>
      <c r="AH24" s="666"/>
      <c r="AI24" s="666"/>
      <c r="AJ24" s="666"/>
      <c r="AK24" s="666"/>
      <c r="AL24" s="608" t="s">
        <v>232</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232</v>
      </c>
      <c r="BH24" s="606"/>
      <c r="BI24" s="606"/>
      <c r="BJ24" s="606"/>
      <c r="BK24" s="606"/>
      <c r="BL24" s="606"/>
      <c r="BM24" s="606"/>
      <c r="BN24" s="607"/>
      <c r="BO24" s="665" t="s">
        <v>232</v>
      </c>
      <c r="BP24" s="665"/>
      <c r="BQ24" s="665"/>
      <c r="BR24" s="665"/>
      <c r="BS24" s="611" t="s">
        <v>232</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30518715</v>
      </c>
      <c r="CS24" s="669"/>
      <c r="CT24" s="669"/>
      <c r="CU24" s="669"/>
      <c r="CV24" s="669"/>
      <c r="CW24" s="669"/>
      <c r="CX24" s="669"/>
      <c r="CY24" s="715"/>
      <c r="CZ24" s="716">
        <v>45.1</v>
      </c>
      <c r="DA24" s="685"/>
      <c r="DB24" s="685"/>
      <c r="DC24" s="719"/>
      <c r="DD24" s="714">
        <v>20297807</v>
      </c>
      <c r="DE24" s="669"/>
      <c r="DF24" s="669"/>
      <c r="DG24" s="669"/>
      <c r="DH24" s="669"/>
      <c r="DI24" s="669"/>
      <c r="DJ24" s="669"/>
      <c r="DK24" s="715"/>
      <c r="DL24" s="714">
        <v>20034165</v>
      </c>
      <c r="DM24" s="669"/>
      <c r="DN24" s="669"/>
      <c r="DO24" s="669"/>
      <c r="DP24" s="669"/>
      <c r="DQ24" s="669"/>
      <c r="DR24" s="669"/>
      <c r="DS24" s="669"/>
      <c r="DT24" s="669"/>
      <c r="DU24" s="669"/>
      <c r="DV24" s="715"/>
      <c r="DW24" s="716">
        <v>55.6</v>
      </c>
      <c r="DX24" s="685"/>
      <c r="DY24" s="685"/>
      <c r="DZ24" s="685"/>
      <c r="EA24" s="685"/>
      <c r="EB24" s="685"/>
      <c r="EC24" s="717"/>
    </row>
    <row r="25" spans="2:133" ht="11.25" customHeight="1">
      <c r="B25" s="600" t="s">
        <v>291</v>
      </c>
      <c r="C25" s="601"/>
      <c r="D25" s="601"/>
      <c r="E25" s="601"/>
      <c r="F25" s="601"/>
      <c r="G25" s="601"/>
      <c r="H25" s="601"/>
      <c r="I25" s="601"/>
      <c r="J25" s="601"/>
      <c r="K25" s="601"/>
      <c r="L25" s="601"/>
      <c r="M25" s="601"/>
      <c r="N25" s="601"/>
      <c r="O25" s="601"/>
      <c r="P25" s="601"/>
      <c r="Q25" s="602"/>
      <c r="R25" s="603">
        <v>1018516</v>
      </c>
      <c r="S25" s="606"/>
      <c r="T25" s="606"/>
      <c r="U25" s="606"/>
      <c r="V25" s="606"/>
      <c r="W25" s="606"/>
      <c r="X25" s="606"/>
      <c r="Y25" s="607"/>
      <c r="Z25" s="665">
        <v>1.5</v>
      </c>
      <c r="AA25" s="665"/>
      <c r="AB25" s="665"/>
      <c r="AC25" s="665"/>
      <c r="AD25" s="666">
        <v>48408</v>
      </c>
      <c r="AE25" s="666"/>
      <c r="AF25" s="666"/>
      <c r="AG25" s="666"/>
      <c r="AH25" s="666"/>
      <c r="AI25" s="666"/>
      <c r="AJ25" s="666"/>
      <c r="AK25" s="666"/>
      <c r="AL25" s="608">
        <v>0.1</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232</v>
      </c>
      <c r="BH25" s="606"/>
      <c r="BI25" s="606"/>
      <c r="BJ25" s="606"/>
      <c r="BK25" s="606"/>
      <c r="BL25" s="606"/>
      <c r="BM25" s="606"/>
      <c r="BN25" s="607"/>
      <c r="BO25" s="665" t="s">
        <v>232</v>
      </c>
      <c r="BP25" s="665"/>
      <c r="BQ25" s="665"/>
      <c r="BR25" s="665"/>
      <c r="BS25" s="611" t="s">
        <v>232</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10428320</v>
      </c>
      <c r="CS25" s="604"/>
      <c r="CT25" s="604"/>
      <c r="CU25" s="604"/>
      <c r="CV25" s="604"/>
      <c r="CW25" s="604"/>
      <c r="CX25" s="604"/>
      <c r="CY25" s="605"/>
      <c r="CZ25" s="608">
        <v>15.4</v>
      </c>
      <c r="DA25" s="637"/>
      <c r="DB25" s="637"/>
      <c r="DC25" s="638"/>
      <c r="DD25" s="611">
        <v>9803961</v>
      </c>
      <c r="DE25" s="604"/>
      <c r="DF25" s="604"/>
      <c r="DG25" s="604"/>
      <c r="DH25" s="604"/>
      <c r="DI25" s="604"/>
      <c r="DJ25" s="604"/>
      <c r="DK25" s="605"/>
      <c r="DL25" s="611">
        <v>9552222</v>
      </c>
      <c r="DM25" s="604"/>
      <c r="DN25" s="604"/>
      <c r="DO25" s="604"/>
      <c r="DP25" s="604"/>
      <c r="DQ25" s="604"/>
      <c r="DR25" s="604"/>
      <c r="DS25" s="604"/>
      <c r="DT25" s="604"/>
      <c r="DU25" s="604"/>
      <c r="DV25" s="605"/>
      <c r="DW25" s="608">
        <v>26.5</v>
      </c>
      <c r="DX25" s="637"/>
      <c r="DY25" s="637"/>
      <c r="DZ25" s="637"/>
      <c r="EA25" s="637"/>
      <c r="EB25" s="637"/>
      <c r="EC25" s="639"/>
    </row>
    <row r="26" spans="2:133" ht="11.25" customHeight="1">
      <c r="B26" s="600" t="s">
        <v>294</v>
      </c>
      <c r="C26" s="601"/>
      <c r="D26" s="601"/>
      <c r="E26" s="601"/>
      <c r="F26" s="601"/>
      <c r="G26" s="601"/>
      <c r="H26" s="601"/>
      <c r="I26" s="601"/>
      <c r="J26" s="601"/>
      <c r="K26" s="601"/>
      <c r="L26" s="601"/>
      <c r="M26" s="601"/>
      <c r="N26" s="601"/>
      <c r="O26" s="601"/>
      <c r="P26" s="601"/>
      <c r="Q26" s="602"/>
      <c r="R26" s="603">
        <v>458429</v>
      </c>
      <c r="S26" s="606"/>
      <c r="T26" s="606"/>
      <c r="U26" s="606"/>
      <c r="V26" s="606"/>
      <c r="W26" s="606"/>
      <c r="X26" s="606"/>
      <c r="Y26" s="607"/>
      <c r="Z26" s="665">
        <v>0.7</v>
      </c>
      <c r="AA26" s="665"/>
      <c r="AB26" s="665"/>
      <c r="AC26" s="665"/>
      <c r="AD26" s="666" t="s">
        <v>232</v>
      </c>
      <c r="AE26" s="666"/>
      <c r="AF26" s="666"/>
      <c r="AG26" s="666"/>
      <c r="AH26" s="666"/>
      <c r="AI26" s="666"/>
      <c r="AJ26" s="666"/>
      <c r="AK26" s="666"/>
      <c r="AL26" s="608" t="s">
        <v>232</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232</v>
      </c>
      <c r="BH26" s="606"/>
      <c r="BI26" s="606"/>
      <c r="BJ26" s="606"/>
      <c r="BK26" s="606"/>
      <c r="BL26" s="606"/>
      <c r="BM26" s="606"/>
      <c r="BN26" s="607"/>
      <c r="BO26" s="665" t="s">
        <v>232</v>
      </c>
      <c r="BP26" s="665"/>
      <c r="BQ26" s="665"/>
      <c r="BR26" s="665"/>
      <c r="BS26" s="611" t="s">
        <v>232</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6594861</v>
      </c>
      <c r="CS26" s="606"/>
      <c r="CT26" s="606"/>
      <c r="CU26" s="606"/>
      <c r="CV26" s="606"/>
      <c r="CW26" s="606"/>
      <c r="CX26" s="606"/>
      <c r="CY26" s="607"/>
      <c r="CZ26" s="608">
        <v>9.8000000000000007</v>
      </c>
      <c r="DA26" s="637"/>
      <c r="DB26" s="637"/>
      <c r="DC26" s="638"/>
      <c r="DD26" s="611">
        <v>6168224</v>
      </c>
      <c r="DE26" s="606"/>
      <c r="DF26" s="606"/>
      <c r="DG26" s="606"/>
      <c r="DH26" s="606"/>
      <c r="DI26" s="606"/>
      <c r="DJ26" s="606"/>
      <c r="DK26" s="607"/>
      <c r="DL26" s="611" t="s">
        <v>232</v>
      </c>
      <c r="DM26" s="606"/>
      <c r="DN26" s="606"/>
      <c r="DO26" s="606"/>
      <c r="DP26" s="606"/>
      <c r="DQ26" s="606"/>
      <c r="DR26" s="606"/>
      <c r="DS26" s="606"/>
      <c r="DT26" s="606"/>
      <c r="DU26" s="606"/>
      <c r="DV26" s="607"/>
      <c r="DW26" s="608" t="s">
        <v>232</v>
      </c>
      <c r="DX26" s="637"/>
      <c r="DY26" s="637"/>
      <c r="DZ26" s="637"/>
      <c r="EA26" s="637"/>
      <c r="EB26" s="637"/>
      <c r="EC26" s="639"/>
    </row>
    <row r="27" spans="2:133" ht="11.25" customHeight="1">
      <c r="B27" s="600" t="s">
        <v>297</v>
      </c>
      <c r="C27" s="601"/>
      <c r="D27" s="601"/>
      <c r="E27" s="601"/>
      <c r="F27" s="601"/>
      <c r="G27" s="601"/>
      <c r="H27" s="601"/>
      <c r="I27" s="601"/>
      <c r="J27" s="601"/>
      <c r="K27" s="601"/>
      <c r="L27" s="601"/>
      <c r="M27" s="601"/>
      <c r="N27" s="601"/>
      <c r="O27" s="601"/>
      <c r="P27" s="601"/>
      <c r="Q27" s="602"/>
      <c r="R27" s="603">
        <v>9121885</v>
      </c>
      <c r="S27" s="606"/>
      <c r="T27" s="606"/>
      <c r="U27" s="606"/>
      <c r="V27" s="606"/>
      <c r="W27" s="606"/>
      <c r="X27" s="606"/>
      <c r="Y27" s="607"/>
      <c r="Z27" s="665">
        <v>13.4</v>
      </c>
      <c r="AA27" s="665"/>
      <c r="AB27" s="665"/>
      <c r="AC27" s="665"/>
      <c r="AD27" s="666" t="s">
        <v>232</v>
      </c>
      <c r="AE27" s="666"/>
      <c r="AF27" s="666"/>
      <c r="AG27" s="666"/>
      <c r="AH27" s="666"/>
      <c r="AI27" s="666"/>
      <c r="AJ27" s="666"/>
      <c r="AK27" s="666"/>
      <c r="AL27" s="608" t="s">
        <v>232</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18629040</v>
      </c>
      <c r="BH27" s="606"/>
      <c r="BI27" s="606"/>
      <c r="BJ27" s="606"/>
      <c r="BK27" s="606"/>
      <c r="BL27" s="606"/>
      <c r="BM27" s="606"/>
      <c r="BN27" s="607"/>
      <c r="BO27" s="665">
        <v>100</v>
      </c>
      <c r="BP27" s="665"/>
      <c r="BQ27" s="665"/>
      <c r="BR27" s="665"/>
      <c r="BS27" s="611">
        <v>285642</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13128215</v>
      </c>
      <c r="CS27" s="604"/>
      <c r="CT27" s="604"/>
      <c r="CU27" s="604"/>
      <c r="CV27" s="604"/>
      <c r="CW27" s="604"/>
      <c r="CX27" s="604"/>
      <c r="CY27" s="605"/>
      <c r="CZ27" s="608">
        <v>19.399999999999999</v>
      </c>
      <c r="DA27" s="637"/>
      <c r="DB27" s="637"/>
      <c r="DC27" s="638"/>
      <c r="DD27" s="611">
        <v>3706937</v>
      </c>
      <c r="DE27" s="604"/>
      <c r="DF27" s="604"/>
      <c r="DG27" s="604"/>
      <c r="DH27" s="604"/>
      <c r="DI27" s="604"/>
      <c r="DJ27" s="604"/>
      <c r="DK27" s="605"/>
      <c r="DL27" s="611">
        <v>3695034</v>
      </c>
      <c r="DM27" s="604"/>
      <c r="DN27" s="604"/>
      <c r="DO27" s="604"/>
      <c r="DP27" s="604"/>
      <c r="DQ27" s="604"/>
      <c r="DR27" s="604"/>
      <c r="DS27" s="604"/>
      <c r="DT27" s="604"/>
      <c r="DU27" s="604"/>
      <c r="DV27" s="605"/>
      <c r="DW27" s="608">
        <v>10.3</v>
      </c>
      <c r="DX27" s="637"/>
      <c r="DY27" s="637"/>
      <c r="DZ27" s="637"/>
      <c r="EA27" s="637"/>
      <c r="EB27" s="637"/>
      <c r="EC27" s="639"/>
    </row>
    <row r="28" spans="2:133" ht="11.25" customHeight="1">
      <c r="B28" s="708" t="s">
        <v>300</v>
      </c>
      <c r="C28" s="709"/>
      <c r="D28" s="709"/>
      <c r="E28" s="709"/>
      <c r="F28" s="709"/>
      <c r="G28" s="709"/>
      <c r="H28" s="709"/>
      <c r="I28" s="709"/>
      <c r="J28" s="709"/>
      <c r="K28" s="709"/>
      <c r="L28" s="709"/>
      <c r="M28" s="709"/>
      <c r="N28" s="709"/>
      <c r="O28" s="709"/>
      <c r="P28" s="709"/>
      <c r="Q28" s="710"/>
      <c r="R28" s="603" t="s">
        <v>232</v>
      </c>
      <c r="S28" s="606"/>
      <c r="T28" s="606"/>
      <c r="U28" s="606"/>
      <c r="V28" s="606"/>
      <c r="W28" s="606"/>
      <c r="X28" s="606"/>
      <c r="Y28" s="607"/>
      <c r="Z28" s="665" t="s">
        <v>238</v>
      </c>
      <c r="AA28" s="665"/>
      <c r="AB28" s="665"/>
      <c r="AC28" s="665"/>
      <c r="AD28" s="666" t="s">
        <v>238</v>
      </c>
      <c r="AE28" s="666"/>
      <c r="AF28" s="666"/>
      <c r="AG28" s="666"/>
      <c r="AH28" s="666"/>
      <c r="AI28" s="666"/>
      <c r="AJ28" s="666"/>
      <c r="AK28" s="666"/>
      <c r="AL28" s="608" t="s">
        <v>232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6962180</v>
      </c>
      <c r="CS28" s="606"/>
      <c r="CT28" s="606"/>
      <c r="CU28" s="606"/>
      <c r="CV28" s="606"/>
      <c r="CW28" s="606"/>
      <c r="CX28" s="606"/>
      <c r="CY28" s="607"/>
      <c r="CZ28" s="608">
        <v>10.3</v>
      </c>
      <c r="DA28" s="637"/>
      <c r="DB28" s="637"/>
      <c r="DC28" s="638"/>
      <c r="DD28" s="611">
        <v>6786909</v>
      </c>
      <c r="DE28" s="606"/>
      <c r="DF28" s="606"/>
      <c r="DG28" s="606"/>
      <c r="DH28" s="606"/>
      <c r="DI28" s="606"/>
      <c r="DJ28" s="606"/>
      <c r="DK28" s="607"/>
      <c r="DL28" s="611">
        <v>6786909</v>
      </c>
      <c r="DM28" s="606"/>
      <c r="DN28" s="606"/>
      <c r="DO28" s="606"/>
      <c r="DP28" s="606"/>
      <c r="DQ28" s="606"/>
      <c r="DR28" s="606"/>
      <c r="DS28" s="606"/>
      <c r="DT28" s="606"/>
      <c r="DU28" s="606"/>
      <c r="DV28" s="607"/>
      <c r="DW28" s="608">
        <v>18.8</v>
      </c>
      <c r="DX28" s="637"/>
      <c r="DY28" s="637"/>
      <c r="DZ28" s="637"/>
      <c r="EA28" s="637"/>
      <c r="EB28" s="637"/>
      <c r="EC28" s="639"/>
    </row>
    <row r="29" spans="2:133" ht="11.25" customHeight="1">
      <c r="B29" s="600" t="s">
        <v>302</v>
      </c>
      <c r="C29" s="601"/>
      <c r="D29" s="601"/>
      <c r="E29" s="601"/>
      <c r="F29" s="601"/>
      <c r="G29" s="601"/>
      <c r="H29" s="601"/>
      <c r="I29" s="601"/>
      <c r="J29" s="601"/>
      <c r="K29" s="601"/>
      <c r="L29" s="601"/>
      <c r="M29" s="601"/>
      <c r="N29" s="601"/>
      <c r="O29" s="601"/>
      <c r="P29" s="601"/>
      <c r="Q29" s="602"/>
      <c r="R29" s="603">
        <v>4349097</v>
      </c>
      <c r="S29" s="606"/>
      <c r="T29" s="606"/>
      <c r="U29" s="606"/>
      <c r="V29" s="606"/>
      <c r="W29" s="606"/>
      <c r="X29" s="606"/>
      <c r="Y29" s="607"/>
      <c r="Z29" s="665">
        <v>6.4</v>
      </c>
      <c r="AA29" s="665"/>
      <c r="AB29" s="665"/>
      <c r="AC29" s="665"/>
      <c r="AD29" s="666" t="s">
        <v>232</v>
      </c>
      <c r="AE29" s="666"/>
      <c r="AF29" s="666"/>
      <c r="AG29" s="666"/>
      <c r="AH29" s="666"/>
      <c r="AI29" s="666"/>
      <c r="AJ29" s="666"/>
      <c r="AK29" s="666"/>
      <c r="AL29" s="608" t="s">
        <v>232</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306</v>
      </c>
      <c r="CG29" s="644"/>
      <c r="CH29" s="644"/>
      <c r="CI29" s="644"/>
      <c r="CJ29" s="644"/>
      <c r="CK29" s="644"/>
      <c r="CL29" s="644"/>
      <c r="CM29" s="644"/>
      <c r="CN29" s="644"/>
      <c r="CO29" s="644"/>
      <c r="CP29" s="644"/>
      <c r="CQ29" s="645"/>
      <c r="CR29" s="603">
        <v>6962106</v>
      </c>
      <c r="CS29" s="604"/>
      <c r="CT29" s="604"/>
      <c r="CU29" s="604"/>
      <c r="CV29" s="604"/>
      <c r="CW29" s="604"/>
      <c r="CX29" s="604"/>
      <c r="CY29" s="605"/>
      <c r="CZ29" s="608">
        <v>10.3</v>
      </c>
      <c r="DA29" s="637"/>
      <c r="DB29" s="637"/>
      <c r="DC29" s="638"/>
      <c r="DD29" s="611">
        <v>6786835</v>
      </c>
      <c r="DE29" s="604"/>
      <c r="DF29" s="604"/>
      <c r="DG29" s="604"/>
      <c r="DH29" s="604"/>
      <c r="DI29" s="604"/>
      <c r="DJ29" s="604"/>
      <c r="DK29" s="605"/>
      <c r="DL29" s="611">
        <v>6786835</v>
      </c>
      <c r="DM29" s="604"/>
      <c r="DN29" s="604"/>
      <c r="DO29" s="604"/>
      <c r="DP29" s="604"/>
      <c r="DQ29" s="604"/>
      <c r="DR29" s="604"/>
      <c r="DS29" s="604"/>
      <c r="DT29" s="604"/>
      <c r="DU29" s="604"/>
      <c r="DV29" s="605"/>
      <c r="DW29" s="608">
        <v>18.8</v>
      </c>
      <c r="DX29" s="637"/>
      <c r="DY29" s="637"/>
      <c r="DZ29" s="637"/>
      <c r="EA29" s="637"/>
      <c r="EB29" s="637"/>
      <c r="EC29" s="639"/>
    </row>
    <row r="30" spans="2:133" ht="11.25" customHeight="1">
      <c r="B30" s="600" t="s">
        <v>307</v>
      </c>
      <c r="C30" s="601"/>
      <c r="D30" s="601"/>
      <c r="E30" s="601"/>
      <c r="F30" s="601"/>
      <c r="G30" s="601"/>
      <c r="H30" s="601"/>
      <c r="I30" s="601"/>
      <c r="J30" s="601"/>
      <c r="K30" s="601"/>
      <c r="L30" s="601"/>
      <c r="M30" s="601"/>
      <c r="N30" s="601"/>
      <c r="O30" s="601"/>
      <c r="P30" s="601"/>
      <c r="Q30" s="602"/>
      <c r="R30" s="603">
        <v>83767</v>
      </c>
      <c r="S30" s="606"/>
      <c r="T30" s="606"/>
      <c r="U30" s="606"/>
      <c r="V30" s="606"/>
      <c r="W30" s="606"/>
      <c r="X30" s="606"/>
      <c r="Y30" s="607"/>
      <c r="Z30" s="665">
        <v>0.1</v>
      </c>
      <c r="AA30" s="665"/>
      <c r="AB30" s="665"/>
      <c r="AC30" s="665"/>
      <c r="AD30" s="666" t="s">
        <v>232</v>
      </c>
      <c r="AE30" s="666"/>
      <c r="AF30" s="666"/>
      <c r="AG30" s="666"/>
      <c r="AH30" s="666"/>
      <c r="AI30" s="666"/>
      <c r="AJ30" s="666"/>
      <c r="AK30" s="666"/>
      <c r="AL30" s="608" t="s">
        <v>232</v>
      </c>
      <c r="AM30" s="609"/>
      <c r="AN30" s="609"/>
      <c r="AO30" s="667"/>
      <c r="AP30" s="693" t="s">
        <v>308</v>
      </c>
      <c r="AQ30" s="694"/>
      <c r="AR30" s="694"/>
      <c r="AS30" s="694"/>
      <c r="AT30" s="699" t="s">
        <v>309</v>
      </c>
      <c r="AU30" s="210"/>
      <c r="AV30" s="210"/>
      <c r="AW30" s="210"/>
      <c r="AX30" s="702" t="s">
        <v>185</v>
      </c>
      <c r="AY30" s="703"/>
      <c r="AZ30" s="703"/>
      <c r="BA30" s="703"/>
      <c r="BB30" s="703"/>
      <c r="BC30" s="703"/>
      <c r="BD30" s="703"/>
      <c r="BE30" s="703"/>
      <c r="BF30" s="704"/>
      <c r="BG30" s="683">
        <v>99.4</v>
      </c>
      <c r="BH30" s="684"/>
      <c r="BI30" s="684"/>
      <c r="BJ30" s="684"/>
      <c r="BK30" s="684"/>
      <c r="BL30" s="684"/>
      <c r="BM30" s="685">
        <v>97.2</v>
      </c>
      <c r="BN30" s="684"/>
      <c r="BO30" s="684"/>
      <c r="BP30" s="684"/>
      <c r="BQ30" s="686"/>
      <c r="BR30" s="683">
        <v>99.2</v>
      </c>
      <c r="BS30" s="684"/>
      <c r="BT30" s="684"/>
      <c r="BU30" s="684"/>
      <c r="BV30" s="684"/>
      <c r="BW30" s="684"/>
      <c r="BX30" s="685">
        <v>96.8</v>
      </c>
      <c r="BY30" s="684"/>
      <c r="BZ30" s="684"/>
      <c r="CA30" s="684"/>
      <c r="CB30" s="686"/>
      <c r="CD30" s="689"/>
      <c r="CE30" s="690"/>
      <c r="CF30" s="647" t="s">
        <v>310</v>
      </c>
      <c r="CG30" s="644"/>
      <c r="CH30" s="644"/>
      <c r="CI30" s="644"/>
      <c r="CJ30" s="644"/>
      <c r="CK30" s="644"/>
      <c r="CL30" s="644"/>
      <c r="CM30" s="644"/>
      <c r="CN30" s="644"/>
      <c r="CO30" s="644"/>
      <c r="CP30" s="644"/>
      <c r="CQ30" s="645"/>
      <c r="CR30" s="603">
        <v>6341208</v>
      </c>
      <c r="CS30" s="606"/>
      <c r="CT30" s="606"/>
      <c r="CU30" s="606"/>
      <c r="CV30" s="606"/>
      <c r="CW30" s="606"/>
      <c r="CX30" s="606"/>
      <c r="CY30" s="607"/>
      <c r="CZ30" s="608">
        <v>9.4</v>
      </c>
      <c r="DA30" s="637"/>
      <c r="DB30" s="637"/>
      <c r="DC30" s="638"/>
      <c r="DD30" s="611">
        <v>6194339</v>
      </c>
      <c r="DE30" s="606"/>
      <c r="DF30" s="606"/>
      <c r="DG30" s="606"/>
      <c r="DH30" s="606"/>
      <c r="DI30" s="606"/>
      <c r="DJ30" s="606"/>
      <c r="DK30" s="607"/>
      <c r="DL30" s="611">
        <v>6194339</v>
      </c>
      <c r="DM30" s="606"/>
      <c r="DN30" s="606"/>
      <c r="DO30" s="606"/>
      <c r="DP30" s="606"/>
      <c r="DQ30" s="606"/>
      <c r="DR30" s="606"/>
      <c r="DS30" s="606"/>
      <c r="DT30" s="606"/>
      <c r="DU30" s="606"/>
      <c r="DV30" s="607"/>
      <c r="DW30" s="608">
        <v>17.2</v>
      </c>
      <c r="DX30" s="637"/>
      <c r="DY30" s="637"/>
      <c r="DZ30" s="637"/>
      <c r="EA30" s="637"/>
      <c r="EB30" s="637"/>
      <c r="EC30" s="639"/>
    </row>
    <row r="31" spans="2:133" ht="11.25" customHeight="1">
      <c r="B31" s="600" t="s">
        <v>311</v>
      </c>
      <c r="C31" s="601"/>
      <c r="D31" s="601"/>
      <c r="E31" s="601"/>
      <c r="F31" s="601"/>
      <c r="G31" s="601"/>
      <c r="H31" s="601"/>
      <c r="I31" s="601"/>
      <c r="J31" s="601"/>
      <c r="K31" s="601"/>
      <c r="L31" s="601"/>
      <c r="M31" s="601"/>
      <c r="N31" s="601"/>
      <c r="O31" s="601"/>
      <c r="P31" s="601"/>
      <c r="Q31" s="602"/>
      <c r="R31" s="603">
        <v>133279</v>
      </c>
      <c r="S31" s="606"/>
      <c r="T31" s="606"/>
      <c r="U31" s="606"/>
      <c r="V31" s="606"/>
      <c r="W31" s="606"/>
      <c r="X31" s="606"/>
      <c r="Y31" s="607"/>
      <c r="Z31" s="665">
        <v>0.2</v>
      </c>
      <c r="AA31" s="665"/>
      <c r="AB31" s="665"/>
      <c r="AC31" s="665"/>
      <c r="AD31" s="666" t="s">
        <v>232</v>
      </c>
      <c r="AE31" s="666"/>
      <c r="AF31" s="666"/>
      <c r="AG31" s="666"/>
      <c r="AH31" s="666"/>
      <c r="AI31" s="666"/>
      <c r="AJ31" s="666"/>
      <c r="AK31" s="666"/>
      <c r="AL31" s="608" t="s">
        <v>232</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99.2</v>
      </c>
      <c r="BH31" s="604"/>
      <c r="BI31" s="604"/>
      <c r="BJ31" s="604"/>
      <c r="BK31" s="604"/>
      <c r="BL31" s="604"/>
      <c r="BM31" s="609">
        <v>97</v>
      </c>
      <c r="BN31" s="682"/>
      <c r="BO31" s="682"/>
      <c r="BP31" s="682"/>
      <c r="BQ31" s="643"/>
      <c r="BR31" s="681">
        <v>99.1</v>
      </c>
      <c r="BS31" s="604"/>
      <c r="BT31" s="604"/>
      <c r="BU31" s="604"/>
      <c r="BV31" s="604"/>
      <c r="BW31" s="604"/>
      <c r="BX31" s="609">
        <v>96.5</v>
      </c>
      <c r="BY31" s="682"/>
      <c r="BZ31" s="682"/>
      <c r="CA31" s="682"/>
      <c r="CB31" s="643"/>
      <c r="CD31" s="689"/>
      <c r="CE31" s="690"/>
      <c r="CF31" s="647" t="s">
        <v>314</v>
      </c>
      <c r="CG31" s="644"/>
      <c r="CH31" s="644"/>
      <c r="CI31" s="644"/>
      <c r="CJ31" s="644"/>
      <c r="CK31" s="644"/>
      <c r="CL31" s="644"/>
      <c r="CM31" s="644"/>
      <c r="CN31" s="644"/>
      <c r="CO31" s="644"/>
      <c r="CP31" s="644"/>
      <c r="CQ31" s="645"/>
      <c r="CR31" s="603">
        <v>620898</v>
      </c>
      <c r="CS31" s="604"/>
      <c r="CT31" s="604"/>
      <c r="CU31" s="604"/>
      <c r="CV31" s="604"/>
      <c r="CW31" s="604"/>
      <c r="CX31" s="604"/>
      <c r="CY31" s="605"/>
      <c r="CZ31" s="608">
        <v>0.9</v>
      </c>
      <c r="DA31" s="637"/>
      <c r="DB31" s="637"/>
      <c r="DC31" s="638"/>
      <c r="DD31" s="611">
        <v>592496</v>
      </c>
      <c r="DE31" s="604"/>
      <c r="DF31" s="604"/>
      <c r="DG31" s="604"/>
      <c r="DH31" s="604"/>
      <c r="DI31" s="604"/>
      <c r="DJ31" s="604"/>
      <c r="DK31" s="605"/>
      <c r="DL31" s="611">
        <v>592496</v>
      </c>
      <c r="DM31" s="604"/>
      <c r="DN31" s="604"/>
      <c r="DO31" s="604"/>
      <c r="DP31" s="604"/>
      <c r="DQ31" s="604"/>
      <c r="DR31" s="604"/>
      <c r="DS31" s="604"/>
      <c r="DT31" s="604"/>
      <c r="DU31" s="604"/>
      <c r="DV31" s="605"/>
      <c r="DW31" s="608">
        <v>1.6</v>
      </c>
      <c r="DX31" s="637"/>
      <c r="DY31" s="637"/>
      <c r="DZ31" s="637"/>
      <c r="EA31" s="637"/>
      <c r="EB31" s="637"/>
      <c r="EC31" s="639"/>
    </row>
    <row r="32" spans="2:133" ht="11.25" customHeight="1">
      <c r="B32" s="600" t="s">
        <v>315</v>
      </c>
      <c r="C32" s="601"/>
      <c r="D32" s="601"/>
      <c r="E32" s="601"/>
      <c r="F32" s="601"/>
      <c r="G32" s="601"/>
      <c r="H32" s="601"/>
      <c r="I32" s="601"/>
      <c r="J32" s="601"/>
      <c r="K32" s="601"/>
      <c r="L32" s="601"/>
      <c r="M32" s="601"/>
      <c r="N32" s="601"/>
      <c r="O32" s="601"/>
      <c r="P32" s="601"/>
      <c r="Q32" s="602"/>
      <c r="R32" s="603">
        <v>1107563</v>
      </c>
      <c r="S32" s="606"/>
      <c r="T32" s="606"/>
      <c r="U32" s="606"/>
      <c r="V32" s="606"/>
      <c r="W32" s="606"/>
      <c r="X32" s="606"/>
      <c r="Y32" s="607"/>
      <c r="Z32" s="665">
        <v>1.6</v>
      </c>
      <c r="AA32" s="665"/>
      <c r="AB32" s="665"/>
      <c r="AC32" s="665"/>
      <c r="AD32" s="666" t="s">
        <v>232</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99.5</v>
      </c>
      <c r="BH32" s="619"/>
      <c r="BI32" s="619"/>
      <c r="BJ32" s="619"/>
      <c r="BK32" s="619"/>
      <c r="BL32" s="619"/>
      <c r="BM32" s="663">
        <v>97.3</v>
      </c>
      <c r="BN32" s="619"/>
      <c r="BO32" s="619"/>
      <c r="BP32" s="619"/>
      <c r="BQ32" s="656"/>
      <c r="BR32" s="680">
        <v>99.3</v>
      </c>
      <c r="BS32" s="619"/>
      <c r="BT32" s="619"/>
      <c r="BU32" s="619"/>
      <c r="BV32" s="619"/>
      <c r="BW32" s="619"/>
      <c r="BX32" s="663">
        <v>96.8</v>
      </c>
      <c r="BY32" s="619"/>
      <c r="BZ32" s="619"/>
      <c r="CA32" s="619"/>
      <c r="CB32" s="656"/>
      <c r="CD32" s="691"/>
      <c r="CE32" s="692"/>
      <c r="CF32" s="647" t="s">
        <v>317</v>
      </c>
      <c r="CG32" s="644"/>
      <c r="CH32" s="644"/>
      <c r="CI32" s="644"/>
      <c r="CJ32" s="644"/>
      <c r="CK32" s="644"/>
      <c r="CL32" s="644"/>
      <c r="CM32" s="644"/>
      <c r="CN32" s="644"/>
      <c r="CO32" s="644"/>
      <c r="CP32" s="644"/>
      <c r="CQ32" s="645"/>
      <c r="CR32" s="603">
        <v>74</v>
      </c>
      <c r="CS32" s="606"/>
      <c r="CT32" s="606"/>
      <c r="CU32" s="606"/>
      <c r="CV32" s="606"/>
      <c r="CW32" s="606"/>
      <c r="CX32" s="606"/>
      <c r="CY32" s="607"/>
      <c r="CZ32" s="608">
        <v>0</v>
      </c>
      <c r="DA32" s="637"/>
      <c r="DB32" s="637"/>
      <c r="DC32" s="638"/>
      <c r="DD32" s="611">
        <v>74</v>
      </c>
      <c r="DE32" s="606"/>
      <c r="DF32" s="606"/>
      <c r="DG32" s="606"/>
      <c r="DH32" s="606"/>
      <c r="DI32" s="606"/>
      <c r="DJ32" s="606"/>
      <c r="DK32" s="607"/>
      <c r="DL32" s="611">
        <v>74</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318</v>
      </c>
      <c r="C33" s="601"/>
      <c r="D33" s="601"/>
      <c r="E33" s="601"/>
      <c r="F33" s="601"/>
      <c r="G33" s="601"/>
      <c r="H33" s="601"/>
      <c r="I33" s="601"/>
      <c r="J33" s="601"/>
      <c r="K33" s="601"/>
      <c r="L33" s="601"/>
      <c r="M33" s="601"/>
      <c r="N33" s="601"/>
      <c r="O33" s="601"/>
      <c r="P33" s="601"/>
      <c r="Q33" s="602"/>
      <c r="R33" s="603">
        <v>1125194</v>
      </c>
      <c r="S33" s="606"/>
      <c r="T33" s="606"/>
      <c r="U33" s="606"/>
      <c r="V33" s="606"/>
      <c r="W33" s="606"/>
      <c r="X33" s="606"/>
      <c r="Y33" s="607"/>
      <c r="Z33" s="665">
        <v>1.6</v>
      </c>
      <c r="AA33" s="665"/>
      <c r="AB33" s="665"/>
      <c r="AC33" s="665"/>
      <c r="AD33" s="666" t="s">
        <v>232</v>
      </c>
      <c r="AE33" s="666"/>
      <c r="AF33" s="666"/>
      <c r="AG33" s="666"/>
      <c r="AH33" s="666"/>
      <c r="AI33" s="666"/>
      <c r="AJ33" s="666"/>
      <c r="AK33" s="666"/>
      <c r="AL33" s="608" t="s">
        <v>232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26712046</v>
      </c>
      <c r="CS33" s="604"/>
      <c r="CT33" s="604"/>
      <c r="CU33" s="604"/>
      <c r="CV33" s="604"/>
      <c r="CW33" s="604"/>
      <c r="CX33" s="604"/>
      <c r="CY33" s="605"/>
      <c r="CZ33" s="608">
        <v>39.5</v>
      </c>
      <c r="DA33" s="637"/>
      <c r="DB33" s="637"/>
      <c r="DC33" s="638"/>
      <c r="DD33" s="611">
        <v>17310418</v>
      </c>
      <c r="DE33" s="604"/>
      <c r="DF33" s="604"/>
      <c r="DG33" s="604"/>
      <c r="DH33" s="604"/>
      <c r="DI33" s="604"/>
      <c r="DJ33" s="604"/>
      <c r="DK33" s="605"/>
      <c r="DL33" s="611">
        <v>14394715</v>
      </c>
      <c r="DM33" s="604"/>
      <c r="DN33" s="604"/>
      <c r="DO33" s="604"/>
      <c r="DP33" s="604"/>
      <c r="DQ33" s="604"/>
      <c r="DR33" s="604"/>
      <c r="DS33" s="604"/>
      <c r="DT33" s="604"/>
      <c r="DU33" s="604"/>
      <c r="DV33" s="605"/>
      <c r="DW33" s="608">
        <v>39.9</v>
      </c>
      <c r="DX33" s="637"/>
      <c r="DY33" s="637"/>
      <c r="DZ33" s="637"/>
      <c r="EA33" s="637"/>
      <c r="EB33" s="637"/>
      <c r="EC33" s="639"/>
    </row>
    <row r="34" spans="2:133" ht="11.25" customHeight="1">
      <c r="B34" s="600" t="s">
        <v>320</v>
      </c>
      <c r="C34" s="601"/>
      <c r="D34" s="601"/>
      <c r="E34" s="601"/>
      <c r="F34" s="601"/>
      <c r="G34" s="601"/>
      <c r="H34" s="601"/>
      <c r="I34" s="601"/>
      <c r="J34" s="601"/>
      <c r="K34" s="601"/>
      <c r="L34" s="601"/>
      <c r="M34" s="601"/>
      <c r="N34" s="601"/>
      <c r="O34" s="601"/>
      <c r="P34" s="601"/>
      <c r="Q34" s="602"/>
      <c r="R34" s="603">
        <v>1973721</v>
      </c>
      <c r="S34" s="606"/>
      <c r="T34" s="606"/>
      <c r="U34" s="606"/>
      <c r="V34" s="606"/>
      <c r="W34" s="606"/>
      <c r="X34" s="606"/>
      <c r="Y34" s="607"/>
      <c r="Z34" s="665">
        <v>2.9</v>
      </c>
      <c r="AA34" s="665"/>
      <c r="AB34" s="665"/>
      <c r="AC34" s="665"/>
      <c r="AD34" s="666">
        <v>5837</v>
      </c>
      <c r="AE34" s="666"/>
      <c r="AF34" s="666"/>
      <c r="AG34" s="666"/>
      <c r="AH34" s="666"/>
      <c r="AI34" s="666"/>
      <c r="AJ34" s="666"/>
      <c r="AK34" s="666"/>
      <c r="AL34" s="608">
        <v>0</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7517120</v>
      </c>
      <c r="CS34" s="606"/>
      <c r="CT34" s="606"/>
      <c r="CU34" s="606"/>
      <c r="CV34" s="606"/>
      <c r="CW34" s="606"/>
      <c r="CX34" s="606"/>
      <c r="CY34" s="607"/>
      <c r="CZ34" s="608">
        <v>11.1</v>
      </c>
      <c r="DA34" s="637"/>
      <c r="DB34" s="637"/>
      <c r="DC34" s="638"/>
      <c r="DD34" s="611">
        <v>6023952</v>
      </c>
      <c r="DE34" s="606"/>
      <c r="DF34" s="606"/>
      <c r="DG34" s="606"/>
      <c r="DH34" s="606"/>
      <c r="DI34" s="606"/>
      <c r="DJ34" s="606"/>
      <c r="DK34" s="607"/>
      <c r="DL34" s="611">
        <v>5282994</v>
      </c>
      <c r="DM34" s="606"/>
      <c r="DN34" s="606"/>
      <c r="DO34" s="606"/>
      <c r="DP34" s="606"/>
      <c r="DQ34" s="606"/>
      <c r="DR34" s="606"/>
      <c r="DS34" s="606"/>
      <c r="DT34" s="606"/>
      <c r="DU34" s="606"/>
      <c r="DV34" s="607"/>
      <c r="DW34" s="608">
        <v>14.7</v>
      </c>
      <c r="DX34" s="637"/>
      <c r="DY34" s="637"/>
      <c r="DZ34" s="637"/>
      <c r="EA34" s="637"/>
      <c r="EB34" s="637"/>
      <c r="EC34" s="639"/>
    </row>
    <row r="35" spans="2:133" ht="11.25" customHeight="1">
      <c r="B35" s="600" t="s">
        <v>324</v>
      </c>
      <c r="C35" s="601"/>
      <c r="D35" s="601"/>
      <c r="E35" s="601"/>
      <c r="F35" s="601"/>
      <c r="G35" s="601"/>
      <c r="H35" s="601"/>
      <c r="I35" s="601"/>
      <c r="J35" s="601"/>
      <c r="K35" s="601"/>
      <c r="L35" s="601"/>
      <c r="M35" s="601"/>
      <c r="N35" s="601"/>
      <c r="O35" s="601"/>
      <c r="P35" s="601"/>
      <c r="Q35" s="602"/>
      <c r="R35" s="603">
        <v>11824300</v>
      </c>
      <c r="S35" s="606"/>
      <c r="T35" s="606"/>
      <c r="U35" s="606"/>
      <c r="V35" s="606"/>
      <c r="W35" s="606"/>
      <c r="X35" s="606"/>
      <c r="Y35" s="607"/>
      <c r="Z35" s="665">
        <v>17.3</v>
      </c>
      <c r="AA35" s="665"/>
      <c r="AB35" s="665"/>
      <c r="AC35" s="665"/>
      <c r="AD35" s="666" t="s">
        <v>232</v>
      </c>
      <c r="AE35" s="666"/>
      <c r="AF35" s="666"/>
      <c r="AG35" s="666"/>
      <c r="AH35" s="666"/>
      <c r="AI35" s="666"/>
      <c r="AJ35" s="666"/>
      <c r="AK35" s="666"/>
      <c r="AL35" s="608" t="s">
        <v>232</v>
      </c>
      <c r="AM35" s="609"/>
      <c r="AN35" s="609"/>
      <c r="AO35" s="667"/>
      <c r="AP35" s="214"/>
      <c r="AQ35" s="671" t="s">
        <v>325</v>
      </c>
      <c r="AR35" s="672"/>
      <c r="AS35" s="672"/>
      <c r="AT35" s="672"/>
      <c r="AU35" s="672"/>
      <c r="AV35" s="672"/>
      <c r="AW35" s="672"/>
      <c r="AX35" s="672"/>
      <c r="AY35" s="673"/>
      <c r="AZ35" s="668">
        <v>9082057</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387760</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1003538</v>
      </c>
      <c r="CS35" s="604"/>
      <c r="CT35" s="604"/>
      <c r="CU35" s="604"/>
      <c r="CV35" s="604"/>
      <c r="CW35" s="604"/>
      <c r="CX35" s="604"/>
      <c r="CY35" s="605"/>
      <c r="CZ35" s="608">
        <v>1.5</v>
      </c>
      <c r="DA35" s="637"/>
      <c r="DB35" s="637"/>
      <c r="DC35" s="638"/>
      <c r="DD35" s="611">
        <v>692678</v>
      </c>
      <c r="DE35" s="604"/>
      <c r="DF35" s="604"/>
      <c r="DG35" s="604"/>
      <c r="DH35" s="604"/>
      <c r="DI35" s="604"/>
      <c r="DJ35" s="604"/>
      <c r="DK35" s="605"/>
      <c r="DL35" s="611">
        <v>692678</v>
      </c>
      <c r="DM35" s="604"/>
      <c r="DN35" s="604"/>
      <c r="DO35" s="604"/>
      <c r="DP35" s="604"/>
      <c r="DQ35" s="604"/>
      <c r="DR35" s="604"/>
      <c r="DS35" s="604"/>
      <c r="DT35" s="604"/>
      <c r="DU35" s="604"/>
      <c r="DV35" s="605"/>
      <c r="DW35" s="608">
        <v>1.9</v>
      </c>
      <c r="DX35" s="637"/>
      <c r="DY35" s="637"/>
      <c r="DZ35" s="637"/>
      <c r="EA35" s="637"/>
      <c r="EB35" s="637"/>
      <c r="EC35" s="639"/>
    </row>
    <row r="36" spans="2:133" ht="11.25" customHeight="1">
      <c r="B36" s="600" t="s">
        <v>328</v>
      </c>
      <c r="C36" s="601"/>
      <c r="D36" s="601"/>
      <c r="E36" s="601"/>
      <c r="F36" s="601"/>
      <c r="G36" s="601"/>
      <c r="H36" s="601"/>
      <c r="I36" s="601"/>
      <c r="J36" s="601"/>
      <c r="K36" s="601"/>
      <c r="L36" s="601"/>
      <c r="M36" s="601"/>
      <c r="N36" s="601"/>
      <c r="O36" s="601"/>
      <c r="P36" s="601"/>
      <c r="Q36" s="602"/>
      <c r="R36" s="603" t="s">
        <v>232</v>
      </c>
      <c r="S36" s="606"/>
      <c r="T36" s="606"/>
      <c r="U36" s="606"/>
      <c r="V36" s="606"/>
      <c r="W36" s="606"/>
      <c r="X36" s="606"/>
      <c r="Y36" s="607"/>
      <c r="Z36" s="665" t="s">
        <v>232</v>
      </c>
      <c r="AA36" s="665"/>
      <c r="AB36" s="665"/>
      <c r="AC36" s="665"/>
      <c r="AD36" s="666" t="s">
        <v>232</v>
      </c>
      <c r="AE36" s="666"/>
      <c r="AF36" s="666"/>
      <c r="AG36" s="666"/>
      <c r="AH36" s="666"/>
      <c r="AI36" s="666"/>
      <c r="AJ36" s="666"/>
      <c r="AK36" s="666"/>
      <c r="AL36" s="608" t="s">
        <v>232</v>
      </c>
      <c r="AM36" s="609"/>
      <c r="AN36" s="609"/>
      <c r="AO36" s="667"/>
      <c r="AQ36" s="640" t="s">
        <v>329</v>
      </c>
      <c r="AR36" s="641"/>
      <c r="AS36" s="641"/>
      <c r="AT36" s="641"/>
      <c r="AU36" s="641"/>
      <c r="AV36" s="641"/>
      <c r="AW36" s="641"/>
      <c r="AX36" s="641"/>
      <c r="AY36" s="642"/>
      <c r="AZ36" s="603">
        <v>2112449</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194041</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4848549</v>
      </c>
      <c r="CS36" s="606"/>
      <c r="CT36" s="606"/>
      <c r="CU36" s="606"/>
      <c r="CV36" s="606"/>
      <c r="CW36" s="606"/>
      <c r="CX36" s="606"/>
      <c r="CY36" s="607"/>
      <c r="CZ36" s="608">
        <v>7.2</v>
      </c>
      <c r="DA36" s="637"/>
      <c r="DB36" s="637"/>
      <c r="DC36" s="638"/>
      <c r="DD36" s="611">
        <v>3745112</v>
      </c>
      <c r="DE36" s="606"/>
      <c r="DF36" s="606"/>
      <c r="DG36" s="606"/>
      <c r="DH36" s="606"/>
      <c r="DI36" s="606"/>
      <c r="DJ36" s="606"/>
      <c r="DK36" s="607"/>
      <c r="DL36" s="611">
        <v>2846865</v>
      </c>
      <c r="DM36" s="606"/>
      <c r="DN36" s="606"/>
      <c r="DO36" s="606"/>
      <c r="DP36" s="606"/>
      <c r="DQ36" s="606"/>
      <c r="DR36" s="606"/>
      <c r="DS36" s="606"/>
      <c r="DT36" s="606"/>
      <c r="DU36" s="606"/>
      <c r="DV36" s="607"/>
      <c r="DW36" s="608">
        <v>7.9</v>
      </c>
      <c r="DX36" s="637"/>
      <c r="DY36" s="637"/>
      <c r="DZ36" s="637"/>
      <c r="EA36" s="637"/>
      <c r="EB36" s="637"/>
      <c r="EC36" s="639"/>
    </row>
    <row r="37" spans="2:133" ht="11.25" customHeight="1">
      <c r="B37" s="600" t="s">
        <v>332</v>
      </c>
      <c r="C37" s="601"/>
      <c r="D37" s="601"/>
      <c r="E37" s="601"/>
      <c r="F37" s="601"/>
      <c r="G37" s="601"/>
      <c r="H37" s="601"/>
      <c r="I37" s="601"/>
      <c r="J37" s="601"/>
      <c r="K37" s="601"/>
      <c r="L37" s="601"/>
      <c r="M37" s="601"/>
      <c r="N37" s="601"/>
      <c r="O37" s="601"/>
      <c r="P37" s="601"/>
      <c r="Q37" s="602"/>
      <c r="R37" s="603">
        <v>2171400</v>
      </c>
      <c r="S37" s="606"/>
      <c r="T37" s="606"/>
      <c r="U37" s="606"/>
      <c r="V37" s="606"/>
      <c r="W37" s="606"/>
      <c r="X37" s="606"/>
      <c r="Y37" s="607"/>
      <c r="Z37" s="665">
        <v>3.2</v>
      </c>
      <c r="AA37" s="665"/>
      <c r="AB37" s="665"/>
      <c r="AC37" s="665"/>
      <c r="AD37" s="666" t="s">
        <v>232</v>
      </c>
      <c r="AE37" s="666"/>
      <c r="AF37" s="666"/>
      <c r="AG37" s="666"/>
      <c r="AH37" s="666"/>
      <c r="AI37" s="666"/>
      <c r="AJ37" s="666"/>
      <c r="AK37" s="666"/>
      <c r="AL37" s="608" t="s">
        <v>232</v>
      </c>
      <c r="AM37" s="609"/>
      <c r="AN37" s="609"/>
      <c r="AO37" s="667"/>
      <c r="AQ37" s="640" t="s">
        <v>333</v>
      </c>
      <c r="AR37" s="641"/>
      <c r="AS37" s="641"/>
      <c r="AT37" s="641"/>
      <c r="AU37" s="641"/>
      <c r="AV37" s="641"/>
      <c r="AW37" s="641"/>
      <c r="AX37" s="641"/>
      <c r="AY37" s="642"/>
      <c r="AZ37" s="603">
        <v>813706</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20210</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41548</v>
      </c>
      <c r="CS37" s="604"/>
      <c r="CT37" s="604"/>
      <c r="CU37" s="604"/>
      <c r="CV37" s="604"/>
      <c r="CW37" s="604"/>
      <c r="CX37" s="604"/>
      <c r="CY37" s="605"/>
      <c r="CZ37" s="608">
        <v>0.1</v>
      </c>
      <c r="DA37" s="637"/>
      <c r="DB37" s="637"/>
      <c r="DC37" s="638"/>
      <c r="DD37" s="611">
        <v>41548</v>
      </c>
      <c r="DE37" s="604"/>
      <c r="DF37" s="604"/>
      <c r="DG37" s="604"/>
      <c r="DH37" s="604"/>
      <c r="DI37" s="604"/>
      <c r="DJ37" s="604"/>
      <c r="DK37" s="605"/>
      <c r="DL37" s="611">
        <v>41541</v>
      </c>
      <c r="DM37" s="604"/>
      <c r="DN37" s="604"/>
      <c r="DO37" s="604"/>
      <c r="DP37" s="604"/>
      <c r="DQ37" s="604"/>
      <c r="DR37" s="604"/>
      <c r="DS37" s="604"/>
      <c r="DT37" s="604"/>
      <c r="DU37" s="604"/>
      <c r="DV37" s="605"/>
      <c r="DW37" s="608">
        <v>0.1</v>
      </c>
      <c r="DX37" s="637"/>
      <c r="DY37" s="637"/>
      <c r="DZ37" s="637"/>
      <c r="EA37" s="637"/>
      <c r="EB37" s="637"/>
      <c r="EC37" s="639"/>
    </row>
    <row r="38" spans="2:133" ht="11.25" customHeight="1">
      <c r="B38" s="615" t="s">
        <v>336</v>
      </c>
      <c r="C38" s="616"/>
      <c r="D38" s="616"/>
      <c r="E38" s="616"/>
      <c r="F38" s="616"/>
      <c r="G38" s="616"/>
      <c r="H38" s="616"/>
      <c r="I38" s="616"/>
      <c r="J38" s="616"/>
      <c r="K38" s="616"/>
      <c r="L38" s="616"/>
      <c r="M38" s="616"/>
      <c r="N38" s="616"/>
      <c r="O38" s="616"/>
      <c r="P38" s="616"/>
      <c r="Q38" s="617"/>
      <c r="R38" s="618">
        <v>68257237</v>
      </c>
      <c r="S38" s="655"/>
      <c r="T38" s="655"/>
      <c r="U38" s="655"/>
      <c r="V38" s="655"/>
      <c r="W38" s="655"/>
      <c r="X38" s="655"/>
      <c r="Y38" s="660"/>
      <c r="Z38" s="661">
        <v>100</v>
      </c>
      <c r="AA38" s="661"/>
      <c r="AB38" s="661"/>
      <c r="AC38" s="661"/>
      <c r="AD38" s="662">
        <v>33869467</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v>109915</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31684</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6859693</v>
      </c>
      <c r="CS38" s="606"/>
      <c r="CT38" s="606"/>
      <c r="CU38" s="606"/>
      <c r="CV38" s="606"/>
      <c r="CW38" s="606"/>
      <c r="CX38" s="606"/>
      <c r="CY38" s="607"/>
      <c r="CZ38" s="608">
        <v>10.1</v>
      </c>
      <c r="DA38" s="637"/>
      <c r="DB38" s="637"/>
      <c r="DC38" s="638"/>
      <c r="DD38" s="611">
        <v>5825476</v>
      </c>
      <c r="DE38" s="606"/>
      <c r="DF38" s="606"/>
      <c r="DG38" s="606"/>
      <c r="DH38" s="606"/>
      <c r="DI38" s="606"/>
      <c r="DJ38" s="606"/>
      <c r="DK38" s="607"/>
      <c r="DL38" s="611">
        <v>5528978</v>
      </c>
      <c r="DM38" s="606"/>
      <c r="DN38" s="606"/>
      <c r="DO38" s="606"/>
      <c r="DP38" s="606"/>
      <c r="DQ38" s="606"/>
      <c r="DR38" s="606"/>
      <c r="DS38" s="606"/>
      <c r="DT38" s="606"/>
      <c r="DU38" s="606"/>
      <c r="DV38" s="607"/>
      <c r="DW38" s="608">
        <v>15.3</v>
      </c>
      <c r="DX38" s="637"/>
      <c r="DY38" s="637"/>
      <c r="DZ38" s="637"/>
      <c r="EA38" s="637"/>
      <c r="EB38" s="637"/>
      <c r="EC38" s="639"/>
    </row>
    <row r="39" spans="2:133" ht="11.25" customHeight="1">
      <c r="AQ39" s="640" t="s">
        <v>340</v>
      </c>
      <c r="AR39" s="641"/>
      <c r="AS39" s="641"/>
      <c r="AT39" s="641"/>
      <c r="AU39" s="641"/>
      <c r="AV39" s="641"/>
      <c r="AW39" s="641"/>
      <c r="AX39" s="641"/>
      <c r="AY39" s="642"/>
      <c r="AZ39" s="603">
        <v>25314</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95</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4928038</v>
      </c>
      <c r="CS39" s="604"/>
      <c r="CT39" s="604"/>
      <c r="CU39" s="604"/>
      <c r="CV39" s="604"/>
      <c r="CW39" s="604"/>
      <c r="CX39" s="604"/>
      <c r="CY39" s="605"/>
      <c r="CZ39" s="608">
        <v>7.3</v>
      </c>
      <c r="DA39" s="637"/>
      <c r="DB39" s="637"/>
      <c r="DC39" s="638"/>
      <c r="DD39" s="611">
        <v>980000</v>
      </c>
      <c r="DE39" s="604"/>
      <c r="DF39" s="604"/>
      <c r="DG39" s="604"/>
      <c r="DH39" s="604"/>
      <c r="DI39" s="604"/>
      <c r="DJ39" s="604"/>
      <c r="DK39" s="605"/>
      <c r="DL39" s="611" t="s">
        <v>238</v>
      </c>
      <c r="DM39" s="604"/>
      <c r="DN39" s="604"/>
      <c r="DO39" s="604"/>
      <c r="DP39" s="604"/>
      <c r="DQ39" s="604"/>
      <c r="DR39" s="604"/>
      <c r="DS39" s="604"/>
      <c r="DT39" s="604"/>
      <c r="DU39" s="604"/>
      <c r="DV39" s="605"/>
      <c r="DW39" s="608" t="s">
        <v>238</v>
      </c>
      <c r="DX39" s="637"/>
      <c r="DY39" s="637"/>
      <c r="DZ39" s="637"/>
      <c r="EA39" s="637"/>
      <c r="EB39" s="637"/>
      <c r="EC39" s="639"/>
    </row>
    <row r="40" spans="2:133" ht="11.25" customHeight="1">
      <c r="AQ40" s="640" t="s">
        <v>344</v>
      </c>
      <c r="AR40" s="641"/>
      <c r="AS40" s="641"/>
      <c r="AT40" s="641"/>
      <c r="AU40" s="641"/>
      <c r="AV40" s="641"/>
      <c r="AW40" s="641"/>
      <c r="AX40" s="641"/>
      <c r="AY40" s="642"/>
      <c r="AZ40" s="603">
        <v>1243368</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114</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v>1555108</v>
      </c>
      <c r="CS40" s="606"/>
      <c r="CT40" s="606"/>
      <c r="CU40" s="606"/>
      <c r="CV40" s="606"/>
      <c r="CW40" s="606"/>
      <c r="CX40" s="606"/>
      <c r="CY40" s="607"/>
      <c r="CZ40" s="608">
        <v>2.2999999999999998</v>
      </c>
      <c r="DA40" s="637"/>
      <c r="DB40" s="637"/>
      <c r="DC40" s="638"/>
      <c r="DD40" s="611">
        <v>43200</v>
      </c>
      <c r="DE40" s="606"/>
      <c r="DF40" s="606"/>
      <c r="DG40" s="606"/>
      <c r="DH40" s="606"/>
      <c r="DI40" s="606"/>
      <c r="DJ40" s="606"/>
      <c r="DK40" s="607"/>
      <c r="DL40" s="611">
        <v>43200</v>
      </c>
      <c r="DM40" s="606"/>
      <c r="DN40" s="606"/>
      <c r="DO40" s="606"/>
      <c r="DP40" s="606"/>
      <c r="DQ40" s="606"/>
      <c r="DR40" s="606"/>
      <c r="DS40" s="606"/>
      <c r="DT40" s="606"/>
      <c r="DU40" s="606"/>
      <c r="DV40" s="607"/>
      <c r="DW40" s="608">
        <v>0.1</v>
      </c>
      <c r="DX40" s="637"/>
      <c r="DY40" s="637"/>
      <c r="DZ40" s="637"/>
      <c r="EA40" s="637"/>
      <c r="EB40" s="637"/>
      <c r="EC40" s="639"/>
    </row>
    <row r="41" spans="2:133" ht="11.25" customHeight="1">
      <c r="AQ41" s="652" t="s">
        <v>347</v>
      </c>
      <c r="AR41" s="653"/>
      <c r="AS41" s="653"/>
      <c r="AT41" s="653"/>
      <c r="AU41" s="653"/>
      <c r="AV41" s="653"/>
      <c r="AW41" s="653"/>
      <c r="AX41" s="653"/>
      <c r="AY41" s="654"/>
      <c r="AZ41" s="618">
        <v>4777305</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359</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232</v>
      </c>
      <c r="CS41" s="604"/>
      <c r="CT41" s="604"/>
      <c r="CU41" s="604"/>
      <c r="CV41" s="604"/>
      <c r="CW41" s="604"/>
      <c r="CX41" s="604"/>
      <c r="CY41" s="605"/>
      <c r="CZ41" s="608" t="s">
        <v>238</v>
      </c>
      <c r="DA41" s="637"/>
      <c r="DB41" s="637"/>
      <c r="DC41" s="638"/>
      <c r="DD41" s="611" t="s">
        <v>238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10378156</v>
      </c>
      <c r="CS42" s="606"/>
      <c r="CT42" s="606"/>
      <c r="CU42" s="606"/>
      <c r="CV42" s="606"/>
      <c r="CW42" s="606"/>
      <c r="CX42" s="606"/>
      <c r="CY42" s="607"/>
      <c r="CZ42" s="608">
        <v>15.4</v>
      </c>
      <c r="DA42" s="609"/>
      <c r="DB42" s="609"/>
      <c r="DC42" s="610"/>
      <c r="DD42" s="611">
        <v>1858866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226927</v>
      </c>
      <c r="CS43" s="604"/>
      <c r="CT43" s="604"/>
      <c r="CU43" s="604"/>
      <c r="CV43" s="604"/>
      <c r="CW43" s="604"/>
      <c r="CX43" s="604"/>
      <c r="CY43" s="605"/>
      <c r="CZ43" s="608">
        <v>0.3</v>
      </c>
      <c r="DA43" s="637"/>
      <c r="DB43" s="637"/>
      <c r="DC43" s="638"/>
      <c r="DD43" s="611">
        <v>225779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354</v>
      </c>
      <c r="CD44" s="631" t="s">
        <v>305</v>
      </c>
      <c r="CE44" s="632"/>
      <c r="CF44" s="600" t="s">
        <v>355</v>
      </c>
      <c r="CG44" s="601"/>
      <c r="CH44" s="601"/>
      <c r="CI44" s="601"/>
      <c r="CJ44" s="601"/>
      <c r="CK44" s="601"/>
      <c r="CL44" s="601"/>
      <c r="CM44" s="601"/>
      <c r="CN44" s="601"/>
      <c r="CO44" s="601"/>
      <c r="CP44" s="601"/>
      <c r="CQ44" s="602"/>
      <c r="CR44" s="603">
        <v>9437607</v>
      </c>
      <c r="CS44" s="606"/>
      <c r="CT44" s="606"/>
      <c r="CU44" s="606"/>
      <c r="CV44" s="606"/>
      <c r="CW44" s="606"/>
      <c r="CX44" s="606"/>
      <c r="CY44" s="607"/>
      <c r="CZ44" s="608">
        <v>14</v>
      </c>
      <c r="DA44" s="609"/>
      <c r="DB44" s="609"/>
      <c r="DC44" s="610"/>
      <c r="DD44" s="611">
        <v>1505087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356</v>
      </c>
      <c r="CG45" s="601"/>
      <c r="CH45" s="601"/>
      <c r="CI45" s="601"/>
      <c r="CJ45" s="601"/>
      <c r="CK45" s="601"/>
      <c r="CL45" s="601"/>
      <c r="CM45" s="601"/>
      <c r="CN45" s="601"/>
      <c r="CO45" s="601"/>
      <c r="CP45" s="601"/>
      <c r="CQ45" s="602"/>
      <c r="CR45" s="603">
        <v>4060704</v>
      </c>
      <c r="CS45" s="604"/>
      <c r="CT45" s="604"/>
      <c r="CU45" s="604"/>
      <c r="CV45" s="604"/>
      <c r="CW45" s="604"/>
      <c r="CX45" s="604"/>
      <c r="CY45" s="605"/>
      <c r="CZ45" s="608">
        <v>6</v>
      </c>
      <c r="DA45" s="637"/>
      <c r="DB45" s="637"/>
      <c r="DC45" s="638"/>
      <c r="DD45" s="611">
        <v>435771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357</v>
      </c>
      <c r="CG46" s="601"/>
      <c r="CH46" s="601"/>
      <c r="CI46" s="601"/>
      <c r="CJ46" s="601"/>
      <c r="CK46" s="601"/>
      <c r="CL46" s="601"/>
      <c r="CM46" s="601"/>
      <c r="CN46" s="601"/>
      <c r="CO46" s="601"/>
      <c r="CP46" s="601"/>
      <c r="CQ46" s="602"/>
      <c r="CR46" s="603">
        <v>5160629</v>
      </c>
      <c r="CS46" s="606"/>
      <c r="CT46" s="606"/>
      <c r="CU46" s="606"/>
      <c r="CV46" s="606"/>
      <c r="CW46" s="606"/>
      <c r="CX46" s="606"/>
      <c r="CY46" s="607"/>
      <c r="CZ46" s="608">
        <v>7.6</v>
      </c>
      <c r="DA46" s="609"/>
      <c r="DB46" s="609"/>
      <c r="DC46" s="610"/>
      <c r="DD46" s="611">
        <v>989433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358</v>
      </c>
      <c r="CG47" s="601"/>
      <c r="CH47" s="601"/>
      <c r="CI47" s="601"/>
      <c r="CJ47" s="601"/>
      <c r="CK47" s="601"/>
      <c r="CL47" s="601"/>
      <c r="CM47" s="601"/>
      <c r="CN47" s="601"/>
      <c r="CO47" s="601"/>
      <c r="CP47" s="601"/>
      <c r="CQ47" s="602"/>
      <c r="CR47" s="603">
        <v>940549</v>
      </c>
      <c r="CS47" s="604"/>
      <c r="CT47" s="604"/>
      <c r="CU47" s="604"/>
      <c r="CV47" s="604"/>
      <c r="CW47" s="604"/>
      <c r="CX47" s="604"/>
      <c r="CY47" s="605"/>
      <c r="CZ47" s="608">
        <v>1.4</v>
      </c>
      <c r="DA47" s="637"/>
      <c r="DB47" s="637"/>
      <c r="DC47" s="638"/>
      <c r="DD47" s="611">
        <v>353779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359</v>
      </c>
      <c r="CG48" s="601"/>
      <c r="CH48" s="601"/>
      <c r="CI48" s="601"/>
      <c r="CJ48" s="601"/>
      <c r="CK48" s="601"/>
      <c r="CL48" s="601"/>
      <c r="CM48" s="601"/>
      <c r="CN48" s="601"/>
      <c r="CO48" s="601"/>
      <c r="CP48" s="601"/>
      <c r="CQ48" s="602"/>
      <c r="CR48" s="603" t="s">
        <v>238</v>
      </c>
      <c r="CS48" s="606"/>
      <c r="CT48" s="606"/>
      <c r="CU48" s="606"/>
      <c r="CV48" s="606"/>
      <c r="CW48" s="606"/>
      <c r="CX48" s="606"/>
      <c r="CY48" s="607"/>
      <c r="CZ48" s="608" t="s">
        <v>232</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360</v>
      </c>
      <c r="CE49" s="616"/>
      <c r="CF49" s="616"/>
      <c r="CG49" s="616"/>
      <c r="CH49" s="616"/>
      <c r="CI49" s="616"/>
      <c r="CJ49" s="616"/>
      <c r="CK49" s="616"/>
      <c r="CL49" s="616"/>
      <c r="CM49" s="616"/>
      <c r="CN49" s="616"/>
      <c r="CO49" s="616"/>
      <c r="CP49" s="616"/>
      <c r="CQ49" s="617"/>
      <c r="CR49" s="618">
        <v>67608917</v>
      </c>
      <c r="CS49" s="619"/>
      <c r="CT49" s="619"/>
      <c r="CU49" s="619"/>
      <c r="CV49" s="619"/>
      <c r="CW49" s="619"/>
      <c r="CX49" s="619"/>
      <c r="CY49" s="620"/>
      <c r="CZ49" s="621">
        <v>100</v>
      </c>
      <c r="DA49" s="622"/>
      <c r="DB49" s="622"/>
      <c r="DC49" s="623"/>
      <c r="DD49" s="624">
        <v>39467091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r31QvVMJjj9sN3pQqnBgasbjT42HbE0BOaWJdSqadda1hiNYzeIQ1L2UZQbWMLL0/JUc6SD9+LD1zZx8/kRmbA==" saltValue="7tszF+hBEbjtuxs6BosZ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V8" sqref="V8:Z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362</v>
      </c>
      <c r="DK2" s="1143"/>
      <c r="DL2" s="1143"/>
      <c r="DM2" s="1143"/>
      <c r="DN2" s="1143"/>
      <c r="DO2" s="1144"/>
      <c r="DP2" s="229"/>
      <c r="DQ2" s="1142" t="s">
        <v>363</v>
      </c>
      <c r="DR2" s="1143"/>
      <c r="DS2" s="1143"/>
      <c r="DT2" s="1143"/>
      <c r="DU2" s="1143"/>
      <c r="DV2" s="1143"/>
      <c r="DW2" s="1143"/>
      <c r="DX2" s="1143"/>
      <c r="DY2" s="1143"/>
      <c r="DZ2" s="114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5" t="s">
        <v>364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366</v>
      </c>
      <c r="B5" s="1027"/>
      <c r="C5" s="1027"/>
      <c r="D5" s="1027"/>
      <c r="E5" s="1027"/>
      <c r="F5" s="1027"/>
      <c r="G5" s="1027"/>
      <c r="H5" s="1027"/>
      <c r="I5" s="1027"/>
      <c r="J5" s="1027"/>
      <c r="K5" s="1027"/>
      <c r="L5" s="1027"/>
      <c r="M5" s="1027"/>
      <c r="N5" s="1027"/>
      <c r="O5" s="1027"/>
      <c r="P5" s="1028"/>
      <c r="Q5" s="1032" t="s">
        <v>367</v>
      </c>
      <c r="R5" s="1033"/>
      <c r="S5" s="1033"/>
      <c r="T5" s="1033"/>
      <c r="U5" s="1034"/>
      <c r="V5" s="1032" t="s">
        <v>368</v>
      </c>
      <c r="W5" s="1033"/>
      <c r="X5" s="1033"/>
      <c r="Y5" s="1033"/>
      <c r="Z5" s="1034"/>
      <c r="AA5" s="1032" t="s">
        <v>369</v>
      </c>
      <c r="AB5" s="1033"/>
      <c r="AC5" s="1033"/>
      <c r="AD5" s="1033"/>
      <c r="AE5" s="1033"/>
      <c r="AF5" s="1145" t="s">
        <v>370</v>
      </c>
      <c r="AG5" s="1033"/>
      <c r="AH5" s="1033"/>
      <c r="AI5" s="1033"/>
      <c r="AJ5" s="1048"/>
      <c r="AK5" s="1033" t="s">
        <v>371</v>
      </c>
      <c r="AL5" s="1033"/>
      <c r="AM5" s="1033"/>
      <c r="AN5" s="1033"/>
      <c r="AO5" s="1034"/>
      <c r="AP5" s="1032" t="s">
        <v>372</v>
      </c>
      <c r="AQ5" s="1033"/>
      <c r="AR5" s="1033"/>
      <c r="AS5" s="1033"/>
      <c r="AT5" s="1034"/>
      <c r="AU5" s="1032" t="s">
        <v>373</v>
      </c>
      <c r="AV5" s="1033"/>
      <c r="AW5" s="1033"/>
      <c r="AX5" s="1033"/>
      <c r="AY5" s="1048"/>
      <c r="AZ5" s="236"/>
      <c r="BA5" s="236"/>
      <c r="BB5" s="236"/>
      <c r="BC5" s="236"/>
      <c r="BD5" s="236"/>
      <c r="BE5" s="237"/>
      <c r="BF5" s="237"/>
      <c r="BG5" s="237"/>
      <c r="BH5" s="237"/>
      <c r="BI5" s="237"/>
      <c r="BJ5" s="237"/>
      <c r="BK5" s="237"/>
      <c r="BL5" s="237"/>
      <c r="BM5" s="237"/>
      <c r="BN5" s="237"/>
      <c r="BO5" s="237"/>
      <c r="BP5" s="237"/>
      <c r="BQ5" s="1026" t="s">
        <v>374</v>
      </c>
      <c r="BR5" s="1027"/>
      <c r="BS5" s="1027"/>
      <c r="BT5" s="1027"/>
      <c r="BU5" s="1027"/>
      <c r="BV5" s="1027"/>
      <c r="BW5" s="1027"/>
      <c r="BX5" s="1027"/>
      <c r="BY5" s="1027"/>
      <c r="BZ5" s="1027"/>
      <c r="CA5" s="1027"/>
      <c r="CB5" s="1027"/>
      <c r="CC5" s="1027"/>
      <c r="CD5" s="1027"/>
      <c r="CE5" s="1027"/>
      <c r="CF5" s="1027"/>
      <c r="CG5" s="1028"/>
      <c r="CH5" s="1032" t="s">
        <v>375</v>
      </c>
      <c r="CI5" s="1033"/>
      <c r="CJ5" s="1033"/>
      <c r="CK5" s="1033"/>
      <c r="CL5" s="1034"/>
      <c r="CM5" s="1032" t="s">
        <v>376</v>
      </c>
      <c r="CN5" s="1033"/>
      <c r="CO5" s="1033"/>
      <c r="CP5" s="1033"/>
      <c r="CQ5" s="1034"/>
      <c r="CR5" s="1032" t="s">
        <v>377</v>
      </c>
      <c r="CS5" s="1033"/>
      <c r="CT5" s="1033"/>
      <c r="CU5" s="1033"/>
      <c r="CV5" s="1034"/>
      <c r="CW5" s="1032" t="s">
        <v>378</v>
      </c>
      <c r="CX5" s="1033"/>
      <c r="CY5" s="1033"/>
      <c r="CZ5" s="1033"/>
      <c r="DA5" s="1034"/>
      <c r="DB5" s="1032" t="s">
        <v>379</v>
      </c>
      <c r="DC5" s="1033"/>
      <c r="DD5" s="1033"/>
      <c r="DE5" s="1033"/>
      <c r="DF5" s="1034"/>
      <c r="DG5" s="1130" t="s">
        <v>380</v>
      </c>
      <c r="DH5" s="1131"/>
      <c r="DI5" s="1131"/>
      <c r="DJ5" s="1131"/>
      <c r="DK5" s="1132"/>
      <c r="DL5" s="1130" t="s">
        <v>381</v>
      </c>
      <c r="DM5" s="1131"/>
      <c r="DN5" s="1131"/>
      <c r="DO5" s="1131"/>
      <c r="DP5" s="1132"/>
      <c r="DQ5" s="1032" t="s">
        <v>382</v>
      </c>
      <c r="DR5" s="1033"/>
      <c r="DS5" s="1033"/>
      <c r="DT5" s="1033"/>
      <c r="DU5" s="1034"/>
      <c r="DV5" s="1032" t="s">
        <v>373</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34"/>
    </row>
    <row r="7" spans="1:131" s="235" customFormat="1" ht="26.25" customHeight="1" thickTop="1">
      <c r="A7" s="238">
        <v>1</v>
      </c>
      <c r="B7" s="1082" t="s">
        <v>383</v>
      </c>
      <c r="C7" s="1083"/>
      <c r="D7" s="1083"/>
      <c r="E7" s="1083"/>
      <c r="F7" s="1083"/>
      <c r="G7" s="1083"/>
      <c r="H7" s="1083"/>
      <c r="I7" s="1083"/>
      <c r="J7" s="1083"/>
      <c r="K7" s="1083"/>
      <c r="L7" s="1083"/>
      <c r="M7" s="1083"/>
      <c r="N7" s="1083"/>
      <c r="O7" s="1083"/>
      <c r="P7" s="1084"/>
      <c r="Q7" s="1136">
        <v>68073</v>
      </c>
      <c r="R7" s="1137"/>
      <c r="S7" s="1137"/>
      <c r="T7" s="1137"/>
      <c r="U7" s="1137"/>
      <c r="V7" s="1137">
        <v>67441</v>
      </c>
      <c r="W7" s="1137"/>
      <c r="X7" s="1137"/>
      <c r="Y7" s="1137"/>
      <c r="Z7" s="1137"/>
      <c r="AA7" s="1137">
        <v>632</v>
      </c>
      <c r="AB7" s="1137"/>
      <c r="AC7" s="1137"/>
      <c r="AD7" s="1137"/>
      <c r="AE7" s="1138"/>
      <c r="AF7" s="1139">
        <v>253</v>
      </c>
      <c r="AG7" s="1140"/>
      <c r="AH7" s="1140"/>
      <c r="AI7" s="1140"/>
      <c r="AJ7" s="1141"/>
      <c r="AK7" s="1123">
        <v>1119</v>
      </c>
      <c r="AL7" s="1124"/>
      <c r="AM7" s="1124"/>
      <c r="AN7" s="1124"/>
      <c r="AO7" s="1124"/>
      <c r="AP7" s="1124">
        <v>71632</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594</v>
      </c>
      <c r="BT7" s="1128"/>
      <c r="BU7" s="1128"/>
      <c r="BV7" s="1128"/>
      <c r="BW7" s="1128"/>
      <c r="BX7" s="1128"/>
      <c r="BY7" s="1128"/>
      <c r="BZ7" s="1128"/>
      <c r="CA7" s="1128"/>
      <c r="CB7" s="1128"/>
      <c r="CC7" s="1128"/>
      <c r="CD7" s="1128"/>
      <c r="CE7" s="1128"/>
      <c r="CF7" s="1128"/>
      <c r="CG7" s="1129"/>
      <c r="CH7" s="1120">
        <v>59</v>
      </c>
      <c r="CI7" s="1121"/>
      <c r="CJ7" s="1121"/>
      <c r="CK7" s="1121"/>
      <c r="CL7" s="1122"/>
      <c r="CM7" s="1120">
        <v>469</v>
      </c>
      <c r="CN7" s="1121"/>
      <c r="CO7" s="1121"/>
      <c r="CP7" s="1121"/>
      <c r="CQ7" s="1122"/>
      <c r="CR7" s="1120">
        <v>200</v>
      </c>
      <c r="CS7" s="1121"/>
      <c r="CT7" s="1121"/>
      <c r="CU7" s="1121"/>
      <c r="CV7" s="1122"/>
      <c r="CW7" s="1120" t="s">
        <v>593</v>
      </c>
      <c r="CX7" s="1121"/>
      <c r="CY7" s="1121"/>
      <c r="CZ7" s="1121"/>
      <c r="DA7" s="1122"/>
      <c r="DB7" s="1120" t="s">
        <v>593</v>
      </c>
      <c r="DC7" s="1121"/>
      <c r="DD7" s="1121"/>
      <c r="DE7" s="1121"/>
      <c r="DF7" s="1122"/>
      <c r="DG7" s="1120" t="s">
        <v>593</v>
      </c>
      <c r="DH7" s="1121"/>
      <c r="DI7" s="1121"/>
      <c r="DJ7" s="1121"/>
      <c r="DK7" s="1122"/>
      <c r="DL7" s="1120" t="s">
        <v>593</v>
      </c>
      <c r="DM7" s="1121"/>
      <c r="DN7" s="1121"/>
      <c r="DO7" s="1121"/>
      <c r="DP7" s="1122"/>
      <c r="DQ7" s="1120" t="s">
        <v>593</v>
      </c>
      <c r="DR7" s="1121"/>
      <c r="DS7" s="1121"/>
      <c r="DT7" s="1121"/>
      <c r="DU7" s="1122"/>
      <c r="DV7" s="1147"/>
      <c r="DW7" s="1148"/>
      <c r="DX7" s="1148"/>
      <c r="DY7" s="1148"/>
      <c r="DZ7" s="1149"/>
      <c r="EA7" s="234"/>
    </row>
    <row r="8" spans="1:131" s="235" customFormat="1" ht="26.25" customHeight="1">
      <c r="A8" s="241">
        <v>2</v>
      </c>
      <c r="B8" s="1068" t="s">
        <v>384</v>
      </c>
      <c r="C8" s="1069"/>
      <c r="D8" s="1069"/>
      <c r="E8" s="1069"/>
      <c r="F8" s="1069"/>
      <c r="G8" s="1069"/>
      <c r="H8" s="1069"/>
      <c r="I8" s="1069"/>
      <c r="J8" s="1069"/>
      <c r="K8" s="1069"/>
      <c r="L8" s="1069"/>
      <c r="M8" s="1069"/>
      <c r="N8" s="1069"/>
      <c r="O8" s="1069"/>
      <c r="P8" s="1070"/>
      <c r="Q8" s="1074">
        <v>218</v>
      </c>
      <c r="R8" s="1075"/>
      <c r="S8" s="1075"/>
      <c r="T8" s="1075"/>
      <c r="U8" s="1075"/>
      <c r="V8" s="1075">
        <v>202</v>
      </c>
      <c r="W8" s="1075"/>
      <c r="X8" s="1075"/>
      <c r="Y8" s="1075"/>
      <c r="Z8" s="1075"/>
      <c r="AA8" s="1075">
        <v>17</v>
      </c>
      <c r="AB8" s="1075"/>
      <c r="AC8" s="1075"/>
      <c r="AD8" s="1075"/>
      <c r="AE8" s="1076"/>
      <c r="AF8" s="1050">
        <v>17</v>
      </c>
      <c r="AG8" s="1051"/>
      <c r="AH8" s="1051"/>
      <c r="AI8" s="1051"/>
      <c r="AJ8" s="1052"/>
      <c r="AK8" s="1118" t="s">
        <v>587</v>
      </c>
      <c r="AL8" s="1119"/>
      <c r="AM8" s="1119"/>
      <c r="AN8" s="1119"/>
      <c r="AO8" s="1119"/>
      <c r="AP8" s="1119" t="s">
        <v>587</v>
      </c>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5" t="s">
        <v>595</v>
      </c>
      <c r="BT8" s="1046"/>
      <c r="BU8" s="1046"/>
      <c r="BV8" s="1046"/>
      <c r="BW8" s="1046"/>
      <c r="BX8" s="1046"/>
      <c r="BY8" s="1046"/>
      <c r="BZ8" s="1046"/>
      <c r="CA8" s="1046"/>
      <c r="CB8" s="1046"/>
      <c r="CC8" s="1046"/>
      <c r="CD8" s="1046"/>
      <c r="CE8" s="1046"/>
      <c r="CF8" s="1046"/>
      <c r="CG8" s="1047"/>
      <c r="CH8" s="1020">
        <v>55</v>
      </c>
      <c r="CI8" s="1021"/>
      <c r="CJ8" s="1021"/>
      <c r="CK8" s="1021"/>
      <c r="CL8" s="1022"/>
      <c r="CM8" s="1020">
        <v>680</v>
      </c>
      <c r="CN8" s="1021"/>
      <c r="CO8" s="1021"/>
      <c r="CP8" s="1021"/>
      <c r="CQ8" s="1022"/>
      <c r="CR8" s="1020">
        <v>150</v>
      </c>
      <c r="CS8" s="1021"/>
      <c r="CT8" s="1021"/>
      <c r="CU8" s="1021"/>
      <c r="CV8" s="1022"/>
      <c r="CW8" s="1020" t="s">
        <v>593</v>
      </c>
      <c r="CX8" s="1021"/>
      <c r="CY8" s="1021"/>
      <c r="CZ8" s="1021"/>
      <c r="DA8" s="1022"/>
      <c r="DB8" s="1020" t="s">
        <v>593</v>
      </c>
      <c r="DC8" s="1021"/>
      <c r="DD8" s="1021"/>
      <c r="DE8" s="1021"/>
      <c r="DF8" s="1022"/>
      <c r="DG8" s="1020" t="s">
        <v>593</v>
      </c>
      <c r="DH8" s="1021"/>
      <c r="DI8" s="1021"/>
      <c r="DJ8" s="1021"/>
      <c r="DK8" s="1022"/>
      <c r="DL8" s="1020" t="s">
        <v>593</v>
      </c>
      <c r="DM8" s="1021"/>
      <c r="DN8" s="1021"/>
      <c r="DO8" s="1021"/>
      <c r="DP8" s="1022"/>
      <c r="DQ8" s="1020" t="s">
        <v>593</v>
      </c>
      <c r="DR8" s="1021"/>
      <c r="DS8" s="1021"/>
      <c r="DT8" s="1021"/>
      <c r="DU8" s="1022"/>
      <c r="DV8" s="1023"/>
      <c r="DW8" s="1024"/>
      <c r="DX8" s="1024"/>
      <c r="DY8" s="1024"/>
      <c r="DZ8" s="1025"/>
      <c r="EA8" s="234"/>
    </row>
    <row r="9" spans="1:131" s="235" customFormat="1" ht="26.25" customHeight="1">
      <c r="A9" s="241">
        <v>3</v>
      </c>
      <c r="B9" s="1068" t="s">
        <v>385</v>
      </c>
      <c r="C9" s="1069"/>
      <c r="D9" s="1069"/>
      <c r="E9" s="1069"/>
      <c r="F9" s="1069"/>
      <c r="G9" s="1069"/>
      <c r="H9" s="1069"/>
      <c r="I9" s="1069"/>
      <c r="J9" s="1069"/>
      <c r="K9" s="1069"/>
      <c r="L9" s="1069"/>
      <c r="M9" s="1069"/>
      <c r="N9" s="1069"/>
      <c r="O9" s="1069"/>
      <c r="P9" s="1070"/>
      <c r="Q9" s="1074">
        <v>67</v>
      </c>
      <c r="R9" s="1075"/>
      <c r="S9" s="1075"/>
      <c r="T9" s="1075"/>
      <c r="U9" s="1075"/>
      <c r="V9" s="1075">
        <v>67</v>
      </c>
      <c r="W9" s="1075"/>
      <c r="X9" s="1075"/>
      <c r="Y9" s="1075"/>
      <c r="Z9" s="1075"/>
      <c r="AA9" s="1075" t="s">
        <v>587</v>
      </c>
      <c r="AB9" s="1075"/>
      <c r="AC9" s="1075"/>
      <c r="AD9" s="1075"/>
      <c r="AE9" s="1076"/>
      <c r="AF9" s="1050" t="s">
        <v>238</v>
      </c>
      <c r="AG9" s="1051"/>
      <c r="AH9" s="1051"/>
      <c r="AI9" s="1051"/>
      <c r="AJ9" s="1052"/>
      <c r="AK9" s="1118">
        <v>48</v>
      </c>
      <c r="AL9" s="1119"/>
      <c r="AM9" s="1119"/>
      <c r="AN9" s="1119"/>
      <c r="AO9" s="1119"/>
      <c r="AP9" s="1119" t="s">
        <v>587</v>
      </c>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5" t="s">
        <v>596</v>
      </c>
      <c r="BT9" s="1046"/>
      <c r="BU9" s="1046"/>
      <c r="BV9" s="1046"/>
      <c r="BW9" s="1046"/>
      <c r="BX9" s="1046"/>
      <c r="BY9" s="1046"/>
      <c r="BZ9" s="1046"/>
      <c r="CA9" s="1046"/>
      <c r="CB9" s="1046"/>
      <c r="CC9" s="1046"/>
      <c r="CD9" s="1046"/>
      <c r="CE9" s="1046"/>
      <c r="CF9" s="1046"/>
      <c r="CG9" s="1047"/>
      <c r="CH9" s="1020">
        <v>6</v>
      </c>
      <c r="CI9" s="1021"/>
      <c r="CJ9" s="1021"/>
      <c r="CK9" s="1021"/>
      <c r="CL9" s="1022"/>
      <c r="CM9" s="1020">
        <v>91</v>
      </c>
      <c r="CN9" s="1021"/>
      <c r="CO9" s="1021"/>
      <c r="CP9" s="1021"/>
      <c r="CQ9" s="1022"/>
      <c r="CR9" s="1020">
        <v>3</v>
      </c>
      <c r="CS9" s="1021"/>
      <c r="CT9" s="1021"/>
      <c r="CU9" s="1021"/>
      <c r="CV9" s="1022"/>
      <c r="CW9" s="1020">
        <v>49</v>
      </c>
      <c r="CX9" s="1021"/>
      <c r="CY9" s="1021"/>
      <c r="CZ9" s="1021"/>
      <c r="DA9" s="1022"/>
      <c r="DB9" s="1020" t="s">
        <v>593</v>
      </c>
      <c r="DC9" s="1021"/>
      <c r="DD9" s="1021"/>
      <c r="DE9" s="1021"/>
      <c r="DF9" s="1022"/>
      <c r="DG9" s="1020" t="s">
        <v>593</v>
      </c>
      <c r="DH9" s="1021"/>
      <c r="DI9" s="1021"/>
      <c r="DJ9" s="1021"/>
      <c r="DK9" s="1022"/>
      <c r="DL9" s="1020" t="s">
        <v>593</v>
      </c>
      <c r="DM9" s="1021"/>
      <c r="DN9" s="1021"/>
      <c r="DO9" s="1021"/>
      <c r="DP9" s="1022"/>
      <c r="DQ9" s="1020" t="s">
        <v>593</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5" t="s">
        <v>597</v>
      </c>
      <c r="BT10" s="1046"/>
      <c r="BU10" s="1046"/>
      <c r="BV10" s="1046"/>
      <c r="BW10" s="1046"/>
      <c r="BX10" s="1046"/>
      <c r="BY10" s="1046"/>
      <c r="BZ10" s="1046"/>
      <c r="CA10" s="1046"/>
      <c r="CB10" s="1046"/>
      <c r="CC10" s="1046"/>
      <c r="CD10" s="1046"/>
      <c r="CE10" s="1046"/>
      <c r="CF10" s="1046"/>
      <c r="CG10" s="1047"/>
      <c r="CH10" s="1020">
        <v>-13</v>
      </c>
      <c r="CI10" s="1021"/>
      <c r="CJ10" s="1021"/>
      <c r="CK10" s="1021"/>
      <c r="CL10" s="1022"/>
      <c r="CM10" s="1020">
        <v>884</v>
      </c>
      <c r="CN10" s="1021"/>
      <c r="CO10" s="1021"/>
      <c r="CP10" s="1021"/>
      <c r="CQ10" s="1022"/>
      <c r="CR10" s="1020">
        <v>50</v>
      </c>
      <c r="CS10" s="1021"/>
      <c r="CT10" s="1021"/>
      <c r="CU10" s="1021"/>
      <c r="CV10" s="1022"/>
      <c r="CW10" s="1020" t="s">
        <v>593</v>
      </c>
      <c r="CX10" s="1021"/>
      <c r="CY10" s="1021"/>
      <c r="CZ10" s="1021"/>
      <c r="DA10" s="1022"/>
      <c r="DB10" s="1020" t="s">
        <v>593</v>
      </c>
      <c r="DC10" s="1021"/>
      <c r="DD10" s="1021"/>
      <c r="DE10" s="1021"/>
      <c r="DF10" s="1022"/>
      <c r="DG10" s="1020" t="s">
        <v>593</v>
      </c>
      <c r="DH10" s="1021"/>
      <c r="DI10" s="1021"/>
      <c r="DJ10" s="1021"/>
      <c r="DK10" s="1022"/>
      <c r="DL10" s="1020" t="s">
        <v>593</v>
      </c>
      <c r="DM10" s="1021"/>
      <c r="DN10" s="1021"/>
      <c r="DO10" s="1021"/>
      <c r="DP10" s="1022"/>
      <c r="DQ10" s="1020" t="s">
        <v>593</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5" t="s">
        <v>598</v>
      </c>
      <c r="BT11" s="1046"/>
      <c r="BU11" s="1046"/>
      <c r="BV11" s="1046"/>
      <c r="BW11" s="1046"/>
      <c r="BX11" s="1046"/>
      <c r="BY11" s="1046"/>
      <c r="BZ11" s="1046"/>
      <c r="CA11" s="1046"/>
      <c r="CB11" s="1046"/>
      <c r="CC11" s="1046"/>
      <c r="CD11" s="1046"/>
      <c r="CE11" s="1046"/>
      <c r="CF11" s="1046"/>
      <c r="CG11" s="1047"/>
      <c r="CH11" s="1020">
        <v>58</v>
      </c>
      <c r="CI11" s="1021"/>
      <c r="CJ11" s="1021"/>
      <c r="CK11" s="1021"/>
      <c r="CL11" s="1022"/>
      <c r="CM11" s="1020">
        <v>628</v>
      </c>
      <c r="CN11" s="1021"/>
      <c r="CO11" s="1021"/>
      <c r="CP11" s="1021"/>
      <c r="CQ11" s="1022"/>
      <c r="CR11" s="1020">
        <v>275</v>
      </c>
      <c r="CS11" s="1021"/>
      <c r="CT11" s="1021"/>
      <c r="CU11" s="1021"/>
      <c r="CV11" s="1022"/>
      <c r="CW11" s="1020">
        <v>132</v>
      </c>
      <c r="CX11" s="1021"/>
      <c r="CY11" s="1021"/>
      <c r="CZ11" s="1021"/>
      <c r="DA11" s="1022"/>
      <c r="DB11" s="1020" t="s">
        <v>593</v>
      </c>
      <c r="DC11" s="1021"/>
      <c r="DD11" s="1021"/>
      <c r="DE11" s="1021"/>
      <c r="DF11" s="1022"/>
      <c r="DG11" s="1020" t="s">
        <v>593</v>
      </c>
      <c r="DH11" s="1021"/>
      <c r="DI11" s="1021"/>
      <c r="DJ11" s="1021"/>
      <c r="DK11" s="1022"/>
      <c r="DL11" s="1020" t="s">
        <v>593</v>
      </c>
      <c r="DM11" s="1021"/>
      <c r="DN11" s="1021"/>
      <c r="DO11" s="1021"/>
      <c r="DP11" s="1022"/>
      <c r="DQ11" s="1020" t="s">
        <v>593</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5" t="s">
        <v>599</v>
      </c>
      <c r="BT12" s="1046"/>
      <c r="BU12" s="1046"/>
      <c r="BV12" s="1046"/>
      <c r="BW12" s="1046"/>
      <c r="BX12" s="1046"/>
      <c r="BY12" s="1046"/>
      <c r="BZ12" s="1046"/>
      <c r="CA12" s="1046"/>
      <c r="CB12" s="1046"/>
      <c r="CC12" s="1046"/>
      <c r="CD12" s="1046"/>
      <c r="CE12" s="1046"/>
      <c r="CF12" s="1046"/>
      <c r="CG12" s="1047"/>
      <c r="CH12" s="1020">
        <v>1</v>
      </c>
      <c r="CI12" s="1021"/>
      <c r="CJ12" s="1021"/>
      <c r="CK12" s="1021"/>
      <c r="CL12" s="1022"/>
      <c r="CM12" s="1020">
        <v>3790</v>
      </c>
      <c r="CN12" s="1021"/>
      <c r="CO12" s="1021"/>
      <c r="CP12" s="1021"/>
      <c r="CQ12" s="1022"/>
      <c r="CR12" s="1020">
        <v>2175</v>
      </c>
      <c r="CS12" s="1021"/>
      <c r="CT12" s="1021"/>
      <c r="CU12" s="1021"/>
      <c r="CV12" s="1022"/>
      <c r="CW12" s="1020">
        <v>366</v>
      </c>
      <c r="CX12" s="1021"/>
      <c r="CY12" s="1021"/>
      <c r="CZ12" s="1021"/>
      <c r="DA12" s="1022"/>
      <c r="DB12" s="1020" t="s">
        <v>593</v>
      </c>
      <c r="DC12" s="1021"/>
      <c r="DD12" s="1021"/>
      <c r="DE12" s="1021"/>
      <c r="DF12" s="1022"/>
      <c r="DG12" s="1020" t="s">
        <v>593</v>
      </c>
      <c r="DH12" s="1021"/>
      <c r="DI12" s="1021"/>
      <c r="DJ12" s="1021"/>
      <c r="DK12" s="1022"/>
      <c r="DL12" s="1020" t="s">
        <v>593</v>
      </c>
      <c r="DM12" s="1021"/>
      <c r="DN12" s="1021"/>
      <c r="DO12" s="1021"/>
      <c r="DP12" s="1022"/>
      <c r="DQ12" s="1020" t="s">
        <v>593</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3"/>
      <c r="R22" s="1114"/>
      <c r="S22" s="1114"/>
      <c r="T22" s="1114"/>
      <c r="U22" s="1114"/>
      <c r="V22" s="1114"/>
      <c r="W22" s="1114"/>
      <c r="X22" s="1114"/>
      <c r="Y22" s="1114"/>
      <c r="Z22" s="1114"/>
      <c r="AA22" s="1114"/>
      <c r="AB22" s="1114"/>
      <c r="AC22" s="1114"/>
      <c r="AD22" s="1114"/>
      <c r="AE22" s="1115"/>
      <c r="AF22" s="1050"/>
      <c r="AG22" s="1051"/>
      <c r="AH22" s="1051"/>
      <c r="AI22" s="1051"/>
      <c r="AJ22" s="1052"/>
      <c r="AK22" s="1109"/>
      <c r="AL22" s="1110"/>
      <c r="AM22" s="1110"/>
      <c r="AN22" s="1110"/>
      <c r="AO22" s="1110"/>
      <c r="AP22" s="1110"/>
      <c r="AQ22" s="1110"/>
      <c r="AR22" s="1110"/>
      <c r="AS22" s="1110"/>
      <c r="AT22" s="1110"/>
      <c r="AU22" s="1111"/>
      <c r="AV22" s="1111"/>
      <c r="AW22" s="1111"/>
      <c r="AX22" s="1111"/>
      <c r="AY22" s="1112"/>
      <c r="AZ22" s="1066" t="s">
        <v>386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387</v>
      </c>
      <c r="B23" s="975" t="s">
        <v>388</v>
      </c>
      <c r="C23" s="976"/>
      <c r="D23" s="976"/>
      <c r="E23" s="976"/>
      <c r="F23" s="976"/>
      <c r="G23" s="976"/>
      <c r="H23" s="976"/>
      <c r="I23" s="976"/>
      <c r="J23" s="976"/>
      <c r="K23" s="976"/>
      <c r="L23" s="976"/>
      <c r="M23" s="976"/>
      <c r="N23" s="976"/>
      <c r="O23" s="976"/>
      <c r="P23" s="977"/>
      <c r="Q23" s="1100">
        <v>68266</v>
      </c>
      <c r="R23" s="1101"/>
      <c r="S23" s="1101"/>
      <c r="T23" s="1101"/>
      <c r="U23" s="1101"/>
      <c r="V23" s="1101">
        <v>67617</v>
      </c>
      <c r="W23" s="1101"/>
      <c r="X23" s="1101"/>
      <c r="Y23" s="1101"/>
      <c r="Z23" s="1101"/>
      <c r="AA23" s="1101">
        <v>648</v>
      </c>
      <c r="AB23" s="1101"/>
      <c r="AC23" s="1101"/>
      <c r="AD23" s="1101"/>
      <c r="AE23" s="1102"/>
      <c r="AF23" s="1103">
        <v>269</v>
      </c>
      <c r="AG23" s="1101"/>
      <c r="AH23" s="1101"/>
      <c r="AI23" s="1101"/>
      <c r="AJ23" s="1104"/>
      <c r="AK23" s="1105"/>
      <c r="AL23" s="1106"/>
      <c r="AM23" s="1106"/>
      <c r="AN23" s="1106"/>
      <c r="AO23" s="1106"/>
      <c r="AP23" s="1101">
        <v>71632</v>
      </c>
      <c r="AQ23" s="1101"/>
      <c r="AR23" s="1101"/>
      <c r="AS23" s="1101"/>
      <c r="AT23" s="1101"/>
      <c r="AU23" s="1107"/>
      <c r="AV23" s="1107"/>
      <c r="AW23" s="1107"/>
      <c r="AX23" s="1107"/>
      <c r="AY23" s="1108"/>
      <c r="AZ23" s="1097" t="s">
        <v>389</v>
      </c>
      <c r="BA23" s="1098"/>
      <c r="BB23" s="1098"/>
      <c r="BC23" s="1098"/>
      <c r="BD23" s="1099"/>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6" t="s">
        <v>390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5" t="s">
        <v>391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366</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1" t="s">
        <v>395</v>
      </c>
      <c r="AG26" s="1039"/>
      <c r="AH26" s="1039"/>
      <c r="AI26" s="1039"/>
      <c r="AJ26" s="1092"/>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3"/>
      <c r="AG27" s="1042"/>
      <c r="AH27" s="1042"/>
      <c r="AI27" s="1042"/>
      <c r="AJ27" s="1094"/>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2" t="s">
        <v>400</v>
      </c>
      <c r="C28" s="1083"/>
      <c r="D28" s="1083"/>
      <c r="E28" s="1083"/>
      <c r="F28" s="1083"/>
      <c r="G28" s="1083"/>
      <c r="H28" s="1083"/>
      <c r="I28" s="1083"/>
      <c r="J28" s="1083"/>
      <c r="K28" s="1083"/>
      <c r="L28" s="1083"/>
      <c r="M28" s="1083"/>
      <c r="N28" s="1083"/>
      <c r="O28" s="1083"/>
      <c r="P28" s="1084"/>
      <c r="Q28" s="1085">
        <v>18998</v>
      </c>
      <c r="R28" s="1086"/>
      <c r="S28" s="1086"/>
      <c r="T28" s="1086"/>
      <c r="U28" s="1086"/>
      <c r="V28" s="1086">
        <v>18610</v>
      </c>
      <c r="W28" s="1086"/>
      <c r="X28" s="1086"/>
      <c r="Y28" s="1086"/>
      <c r="Z28" s="1086"/>
      <c r="AA28" s="1086">
        <v>388</v>
      </c>
      <c r="AB28" s="1086"/>
      <c r="AC28" s="1086"/>
      <c r="AD28" s="1086"/>
      <c r="AE28" s="1087"/>
      <c r="AF28" s="1088">
        <v>388</v>
      </c>
      <c r="AG28" s="1086"/>
      <c r="AH28" s="1086"/>
      <c r="AI28" s="1086"/>
      <c r="AJ28" s="1089"/>
      <c r="AK28" s="1090">
        <v>1243</v>
      </c>
      <c r="AL28" s="1078"/>
      <c r="AM28" s="1078"/>
      <c r="AN28" s="1078"/>
      <c r="AO28" s="1078"/>
      <c r="AP28" s="1078" t="s">
        <v>587</v>
      </c>
      <c r="AQ28" s="1078"/>
      <c r="AR28" s="1078"/>
      <c r="AS28" s="1078"/>
      <c r="AT28" s="1078"/>
      <c r="AU28" s="1078" t="s">
        <v>587</v>
      </c>
      <c r="AV28" s="1078"/>
      <c r="AW28" s="1078"/>
      <c r="AX28" s="1078"/>
      <c r="AY28" s="1078"/>
      <c r="AZ28" s="1079" t="s">
        <v>587</v>
      </c>
      <c r="BA28" s="1079"/>
      <c r="BB28" s="1079"/>
      <c r="BC28" s="1079"/>
      <c r="BD28" s="1079"/>
      <c r="BE28" s="1080"/>
      <c r="BF28" s="1080"/>
      <c r="BG28" s="1080"/>
      <c r="BH28" s="1080"/>
      <c r="BI28" s="1081"/>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401</v>
      </c>
      <c r="C29" s="1069"/>
      <c r="D29" s="1069"/>
      <c r="E29" s="1069"/>
      <c r="F29" s="1069"/>
      <c r="G29" s="1069"/>
      <c r="H29" s="1069"/>
      <c r="I29" s="1069"/>
      <c r="J29" s="1069"/>
      <c r="K29" s="1069"/>
      <c r="L29" s="1069"/>
      <c r="M29" s="1069"/>
      <c r="N29" s="1069"/>
      <c r="O29" s="1069"/>
      <c r="P29" s="1070"/>
      <c r="Q29" s="1074">
        <v>140</v>
      </c>
      <c r="R29" s="1075"/>
      <c r="S29" s="1075"/>
      <c r="T29" s="1075"/>
      <c r="U29" s="1075"/>
      <c r="V29" s="1075">
        <v>140</v>
      </c>
      <c r="W29" s="1075"/>
      <c r="X29" s="1075"/>
      <c r="Y29" s="1075"/>
      <c r="Z29" s="1075"/>
      <c r="AA29" s="1075" t="s">
        <v>587</v>
      </c>
      <c r="AB29" s="1075"/>
      <c r="AC29" s="1075"/>
      <c r="AD29" s="1075"/>
      <c r="AE29" s="1076"/>
      <c r="AF29" s="1050" t="s">
        <v>402</v>
      </c>
      <c r="AG29" s="1051"/>
      <c r="AH29" s="1051"/>
      <c r="AI29" s="1051"/>
      <c r="AJ29" s="1052"/>
      <c r="AK29" s="1011" t="s">
        <v>587</v>
      </c>
      <c r="AL29" s="1002"/>
      <c r="AM29" s="1002"/>
      <c r="AN29" s="1002"/>
      <c r="AO29" s="1002"/>
      <c r="AP29" s="1002">
        <v>253</v>
      </c>
      <c r="AQ29" s="1002"/>
      <c r="AR29" s="1002"/>
      <c r="AS29" s="1002"/>
      <c r="AT29" s="1002"/>
      <c r="AU29" s="1002" t="s">
        <v>587</v>
      </c>
      <c r="AV29" s="1002"/>
      <c r="AW29" s="1002"/>
      <c r="AX29" s="1002"/>
      <c r="AY29" s="1002"/>
      <c r="AZ29" s="1073" t="s">
        <v>587</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403</v>
      </c>
      <c r="C30" s="1069"/>
      <c r="D30" s="1069"/>
      <c r="E30" s="1069"/>
      <c r="F30" s="1069"/>
      <c r="G30" s="1069"/>
      <c r="H30" s="1069"/>
      <c r="I30" s="1069"/>
      <c r="J30" s="1069"/>
      <c r="K30" s="1069"/>
      <c r="L30" s="1069"/>
      <c r="M30" s="1069"/>
      <c r="N30" s="1069"/>
      <c r="O30" s="1069"/>
      <c r="P30" s="1070"/>
      <c r="Q30" s="1074">
        <v>16516</v>
      </c>
      <c r="R30" s="1075"/>
      <c r="S30" s="1075"/>
      <c r="T30" s="1075"/>
      <c r="U30" s="1075"/>
      <c r="V30" s="1075">
        <v>16355</v>
      </c>
      <c r="W30" s="1075"/>
      <c r="X30" s="1075"/>
      <c r="Y30" s="1075"/>
      <c r="Z30" s="1075"/>
      <c r="AA30" s="1075">
        <v>161</v>
      </c>
      <c r="AB30" s="1075"/>
      <c r="AC30" s="1075"/>
      <c r="AD30" s="1075"/>
      <c r="AE30" s="1076"/>
      <c r="AF30" s="1050">
        <v>161</v>
      </c>
      <c r="AG30" s="1051"/>
      <c r="AH30" s="1051"/>
      <c r="AI30" s="1051"/>
      <c r="AJ30" s="1052"/>
      <c r="AK30" s="1011">
        <v>2251</v>
      </c>
      <c r="AL30" s="1002"/>
      <c r="AM30" s="1002"/>
      <c r="AN30" s="1002"/>
      <c r="AO30" s="1002"/>
      <c r="AP30" s="1002" t="s">
        <v>587</v>
      </c>
      <c r="AQ30" s="1002"/>
      <c r="AR30" s="1002"/>
      <c r="AS30" s="1002"/>
      <c r="AT30" s="1002"/>
      <c r="AU30" s="1002" t="s">
        <v>587</v>
      </c>
      <c r="AV30" s="1002"/>
      <c r="AW30" s="1002"/>
      <c r="AX30" s="1002"/>
      <c r="AY30" s="1002"/>
      <c r="AZ30" s="1073" t="s">
        <v>587</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404</v>
      </c>
      <c r="C31" s="1069"/>
      <c r="D31" s="1069"/>
      <c r="E31" s="1069"/>
      <c r="F31" s="1069"/>
      <c r="G31" s="1069"/>
      <c r="H31" s="1069"/>
      <c r="I31" s="1069"/>
      <c r="J31" s="1069"/>
      <c r="K31" s="1069"/>
      <c r="L31" s="1069"/>
      <c r="M31" s="1069"/>
      <c r="N31" s="1069"/>
      <c r="O31" s="1069"/>
      <c r="P31" s="1070"/>
      <c r="Q31" s="1074">
        <v>2209</v>
      </c>
      <c r="R31" s="1075"/>
      <c r="S31" s="1075"/>
      <c r="T31" s="1075"/>
      <c r="U31" s="1075"/>
      <c r="V31" s="1075">
        <v>2160</v>
      </c>
      <c r="W31" s="1075"/>
      <c r="X31" s="1075"/>
      <c r="Y31" s="1075"/>
      <c r="Z31" s="1075"/>
      <c r="AA31" s="1075">
        <v>49</v>
      </c>
      <c r="AB31" s="1075"/>
      <c r="AC31" s="1075"/>
      <c r="AD31" s="1075"/>
      <c r="AE31" s="1076"/>
      <c r="AF31" s="1050">
        <v>49</v>
      </c>
      <c r="AG31" s="1051"/>
      <c r="AH31" s="1051"/>
      <c r="AI31" s="1051"/>
      <c r="AJ31" s="1052"/>
      <c r="AK31" s="1011">
        <v>549</v>
      </c>
      <c r="AL31" s="1002"/>
      <c r="AM31" s="1002"/>
      <c r="AN31" s="1002"/>
      <c r="AO31" s="1002"/>
      <c r="AP31" s="1002" t="s">
        <v>587</v>
      </c>
      <c r="AQ31" s="1002"/>
      <c r="AR31" s="1002"/>
      <c r="AS31" s="1002"/>
      <c r="AT31" s="1002"/>
      <c r="AU31" s="1002" t="s">
        <v>587</v>
      </c>
      <c r="AV31" s="1002"/>
      <c r="AW31" s="1002"/>
      <c r="AX31" s="1002"/>
      <c r="AY31" s="1002"/>
      <c r="AZ31" s="1073" t="s">
        <v>587</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405</v>
      </c>
      <c r="C32" s="1069"/>
      <c r="D32" s="1069"/>
      <c r="E32" s="1069"/>
      <c r="F32" s="1069"/>
      <c r="G32" s="1069"/>
      <c r="H32" s="1069"/>
      <c r="I32" s="1069"/>
      <c r="J32" s="1069"/>
      <c r="K32" s="1069"/>
      <c r="L32" s="1069"/>
      <c r="M32" s="1069"/>
      <c r="N32" s="1069"/>
      <c r="O32" s="1069"/>
      <c r="P32" s="1070"/>
      <c r="Q32" s="1074">
        <v>3993</v>
      </c>
      <c r="R32" s="1075"/>
      <c r="S32" s="1075"/>
      <c r="T32" s="1075"/>
      <c r="U32" s="1075"/>
      <c r="V32" s="1075">
        <v>3586</v>
      </c>
      <c r="W32" s="1075"/>
      <c r="X32" s="1075"/>
      <c r="Y32" s="1075"/>
      <c r="Z32" s="1075"/>
      <c r="AA32" s="1075">
        <v>407</v>
      </c>
      <c r="AB32" s="1075"/>
      <c r="AC32" s="1075"/>
      <c r="AD32" s="1075"/>
      <c r="AE32" s="1076"/>
      <c r="AF32" s="1050">
        <v>3184</v>
      </c>
      <c r="AG32" s="1051"/>
      <c r="AH32" s="1051"/>
      <c r="AI32" s="1051"/>
      <c r="AJ32" s="1052"/>
      <c r="AK32" s="1011">
        <v>110</v>
      </c>
      <c r="AL32" s="1002"/>
      <c r="AM32" s="1002"/>
      <c r="AN32" s="1002"/>
      <c r="AO32" s="1002"/>
      <c r="AP32" s="1002">
        <v>4904</v>
      </c>
      <c r="AQ32" s="1002"/>
      <c r="AR32" s="1002"/>
      <c r="AS32" s="1002"/>
      <c r="AT32" s="1002"/>
      <c r="AU32" s="1002">
        <v>942</v>
      </c>
      <c r="AV32" s="1002"/>
      <c r="AW32" s="1002"/>
      <c r="AX32" s="1002"/>
      <c r="AY32" s="1002"/>
      <c r="AZ32" s="1073" t="s">
        <v>587</v>
      </c>
      <c r="BA32" s="1073"/>
      <c r="BB32" s="1073"/>
      <c r="BC32" s="1073"/>
      <c r="BD32" s="1073"/>
      <c r="BE32" s="1063" t="s">
        <v>406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407</v>
      </c>
      <c r="C33" s="1069"/>
      <c r="D33" s="1069"/>
      <c r="E33" s="1069"/>
      <c r="F33" s="1069"/>
      <c r="G33" s="1069"/>
      <c r="H33" s="1069"/>
      <c r="I33" s="1069"/>
      <c r="J33" s="1069"/>
      <c r="K33" s="1069"/>
      <c r="L33" s="1069"/>
      <c r="M33" s="1069"/>
      <c r="N33" s="1069"/>
      <c r="O33" s="1069"/>
      <c r="P33" s="1070"/>
      <c r="Q33" s="1074">
        <v>13801</v>
      </c>
      <c r="R33" s="1075"/>
      <c r="S33" s="1075"/>
      <c r="T33" s="1075"/>
      <c r="U33" s="1075"/>
      <c r="V33" s="1075">
        <v>13794</v>
      </c>
      <c r="W33" s="1075"/>
      <c r="X33" s="1075"/>
      <c r="Y33" s="1075"/>
      <c r="Z33" s="1075"/>
      <c r="AA33" s="1075">
        <v>7</v>
      </c>
      <c r="AB33" s="1075"/>
      <c r="AC33" s="1075"/>
      <c r="AD33" s="1075"/>
      <c r="AE33" s="1076"/>
      <c r="AF33" s="1050">
        <v>4971</v>
      </c>
      <c r="AG33" s="1051"/>
      <c r="AH33" s="1051"/>
      <c r="AI33" s="1051"/>
      <c r="AJ33" s="1052"/>
      <c r="AK33" s="1011">
        <v>2162</v>
      </c>
      <c r="AL33" s="1002"/>
      <c r="AM33" s="1002"/>
      <c r="AN33" s="1002"/>
      <c r="AO33" s="1002"/>
      <c r="AP33" s="1002">
        <v>4817</v>
      </c>
      <c r="AQ33" s="1002"/>
      <c r="AR33" s="1002"/>
      <c r="AS33" s="1002"/>
      <c r="AT33" s="1002"/>
      <c r="AU33" s="1002">
        <v>2721</v>
      </c>
      <c r="AV33" s="1002"/>
      <c r="AW33" s="1002"/>
      <c r="AX33" s="1002"/>
      <c r="AY33" s="1002"/>
      <c r="AZ33" s="1073" t="s">
        <v>588</v>
      </c>
      <c r="BA33" s="1073"/>
      <c r="BB33" s="1073"/>
      <c r="BC33" s="1073"/>
      <c r="BD33" s="1073"/>
      <c r="BE33" s="1063" t="s">
        <v>408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409</v>
      </c>
      <c r="C34" s="1069"/>
      <c r="D34" s="1069"/>
      <c r="E34" s="1069"/>
      <c r="F34" s="1069"/>
      <c r="G34" s="1069"/>
      <c r="H34" s="1069"/>
      <c r="I34" s="1069"/>
      <c r="J34" s="1069"/>
      <c r="K34" s="1069"/>
      <c r="L34" s="1069"/>
      <c r="M34" s="1069"/>
      <c r="N34" s="1069"/>
      <c r="O34" s="1069"/>
      <c r="P34" s="1070"/>
      <c r="Q34" s="1074">
        <v>45</v>
      </c>
      <c r="R34" s="1075"/>
      <c r="S34" s="1075"/>
      <c r="T34" s="1075"/>
      <c r="U34" s="1075"/>
      <c r="V34" s="1075">
        <v>45</v>
      </c>
      <c r="W34" s="1075"/>
      <c r="X34" s="1075"/>
      <c r="Y34" s="1075"/>
      <c r="Z34" s="1075"/>
      <c r="AA34" s="1075" t="s">
        <v>587</v>
      </c>
      <c r="AB34" s="1075"/>
      <c r="AC34" s="1075"/>
      <c r="AD34" s="1075"/>
      <c r="AE34" s="1076"/>
      <c r="AF34" s="1050" t="s">
        <v>402</v>
      </c>
      <c r="AG34" s="1051"/>
      <c r="AH34" s="1051"/>
      <c r="AI34" s="1051"/>
      <c r="AJ34" s="1052"/>
      <c r="AK34" s="1011">
        <v>25</v>
      </c>
      <c r="AL34" s="1002"/>
      <c r="AM34" s="1002"/>
      <c r="AN34" s="1002"/>
      <c r="AO34" s="1002"/>
      <c r="AP34" s="1002">
        <v>190</v>
      </c>
      <c r="AQ34" s="1002"/>
      <c r="AR34" s="1002"/>
      <c r="AS34" s="1002"/>
      <c r="AT34" s="1002"/>
      <c r="AU34" s="1002">
        <v>135</v>
      </c>
      <c r="AV34" s="1002"/>
      <c r="AW34" s="1002"/>
      <c r="AX34" s="1002"/>
      <c r="AY34" s="1002"/>
      <c r="AZ34" s="1073" t="s">
        <v>587</v>
      </c>
      <c r="BA34" s="1073"/>
      <c r="BB34" s="1073"/>
      <c r="BC34" s="1073"/>
      <c r="BD34" s="1073"/>
      <c r="BE34" s="1063" t="s">
        <v>410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411</v>
      </c>
      <c r="C35" s="1069"/>
      <c r="D35" s="1069"/>
      <c r="E35" s="1069"/>
      <c r="F35" s="1069"/>
      <c r="G35" s="1069"/>
      <c r="H35" s="1069"/>
      <c r="I35" s="1069"/>
      <c r="J35" s="1069"/>
      <c r="K35" s="1069"/>
      <c r="L35" s="1069"/>
      <c r="M35" s="1069"/>
      <c r="N35" s="1069"/>
      <c r="O35" s="1069"/>
      <c r="P35" s="1070"/>
      <c r="Q35" s="1074">
        <v>2592</v>
      </c>
      <c r="R35" s="1075"/>
      <c r="S35" s="1075"/>
      <c r="T35" s="1075"/>
      <c r="U35" s="1075"/>
      <c r="V35" s="1075">
        <v>2592</v>
      </c>
      <c r="W35" s="1075"/>
      <c r="X35" s="1075"/>
      <c r="Y35" s="1075"/>
      <c r="Z35" s="1075"/>
      <c r="AA35" s="1075" t="s">
        <v>588</v>
      </c>
      <c r="AB35" s="1075"/>
      <c r="AC35" s="1075"/>
      <c r="AD35" s="1075"/>
      <c r="AE35" s="1076"/>
      <c r="AF35" s="1050" t="s">
        <v>412</v>
      </c>
      <c r="AG35" s="1051"/>
      <c r="AH35" s="1051"/>
      <c r="AI35" s="1051"/>
      <c r="AJ35" s="1052"/>
      <c r="AK35" s="1011">
        <v>692</v>
      </c>
      <c r="AL35" s="1002"/>
      <c r="AM35" s="1002"/>
      <c r="AN35" s="1002"/>
      <c r="AO35" s="1002"/>
      <c r="AP35" s="1002">
        <v>9816</v>
      </c>
      <c r="AQ35" s="1002"/>
      <c r="AR35" s="1002"/>
      <c r="AS35" s="1002"/>
      <c r="AT35" s="1002"/>
      <c r="AU35" s="1002">
        <v>9816</v>
      </c>
      <c r="AV35" s="1002"/>
      <c r="AW35" s="1002"/>
      <c r="AX35" s="1002"/>
      <c r="AY35" s="1002"/>
      <c r="AZ35" s="1073" t="s">
        <v>587</v>
      </c>
      <c r="BA35" s="1073"/>
      <c r="BB35" s="1073"/>
      <c r="BC35" s="1073"/>
      <c r="BD35" s="1073"/>
      <c r="BE35" s="1063" t="s">
        <v>413</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414</v>
      </c>
      <c r="C36" s="1069"/>
      <c r="D36" s="1069"/>
      <c r="E36" s="1069"/>
      <c r="F36" s="1069"/>
      <c r="G36" s="1069"/>
      <c r="H36" s="1069"/>
      <c r="I36" s="1069"/>
      <c r="J36" s="1069"/>
      <c r="K36" s="1069"/>
      <c r="L36" s="1069"/>
      <c r="M36" s="1069"/>
      <c r="N36" s="1069"/>
      <c r="O36" s="1069"/>
      <c r="P36" s="1070"/>
      <c r="Q36" s="1074">
        <v>171</v>
      </c>
      <c r="R36" s="1075"/>
      <c r="S36" s="1075"/>
      <c r="T36" s="1075"/>
      <c r="U36" s="1075"/>
      <c r="V36" s="1075">
        <v>171</v>
      </c>
      <c r="W36" s="1075"/>
      <c r="X36" s="1075"/>
      <c r="Y36" s="1075"/>
      <c r="Z36" s="1075"/>
      <c r="AA36" s="1075" t="s">
        <v>587</v>
      </c>
      <c r="AB36" s="1075"/>
      <c r="AC36" s="1075"/>
      <c r="AD36" s="1075"/>
      <c r="AE36" s="1076"/>
      <c r="AF36" s="1050" t="s">
        <v>238</v>
      </c>
      <c r="AG36" s="1051"/>
      <c r="AH36" s="1051"/>
      <c r="AI36" s="1051"/>
      <c r="AJ36" s="1052"/>
      <c r="AK36" s="1011">
        <v>82</v>
      </c>
      <c r="AL36" s="1002"/>
      <c r="AM36" s="1002"/>
      <c r="AN36" s="1002"/>
      <c r="AO36" s="1002"/>
      <c r="AP36" s="1002">
        <v>595</v>
      </c>
      <c r="AQ36" s="1002"/>
      <c r="AR36" s="1002"/>
      <c r="AS36" s="1002"/>
      <c r="AT36" s="1002"/>
      <c r="AU36" s="1002">
        <v>559</v>
      </c>
      <c r="AV36" s="1002"/>
      <c r="AW36" s="1002"/>
      <c r="AX36" s="1002"/>
      <c r="AY36" s="1002"/>
      <c r="AZ36" s="1077" t="s">
        <v>589</v>
      </c>
      <c r="BA36" s="1073"/>
      <c r="BB36" s="1073"/>
      <c r="BC36" s="1073"/>
      <c r="BD36" s="1073"/>
      <c r="BE36" s="1063" t="s">
        <v>413</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415</v>
      </c>
      <c r="C37" s="1069"/>
      <c r="D37" s="1069"/>
      <c r="E37" s="1069"/>
      <c r="F37" s="1069"/>
      <c r="G37" s="1069"/>
      <c r="H37" s="1069"/>
      <c r="I37" s="1069"/>
      <c r="J37" s="1069"/>
      <c r="K37" s="1069"/>
      <c r="L37" s="1069"/>
      <c r="M37" s="1069"/>
      <c r="N37" s="1069"/>
      <c r="O37" s="1069"/>
      <c r="P37" s="1070"/>
      <c r="Q37" s="1074">
        <v>33</v>
      </c>
      <c r="R37" s="1075"/>
      <c r="S37" s="1075"/>
      <c r="T37" s="1075"/>
      <c r="U37" s="1075"/>
      <c r="V37" s="1075">
        <v>33</v>
      </c>
      <c r="W37" s="1075"/>
      <c r="X37" s="1075"/>
      <c r="Y37" s="1075"/>
      <c r="Z37" s="1075"/>
      <c r="AA37" s="1075" t="s">
        <v>587</v>
      </c>
      <c r="AB37" s="1075"/>
      <c r="AC37" s="1075"/>
      <c r="AD37" s="1075"/>
      <c r="AE37" s="1076"/>
      <c r="AF37" s="1050" t="s">
        <v>412</v>
      </c>
      <c r="AG37" s="1051"/>
      <c r="AH37" s="1051"/>
      <c r="AI37" s="1051"/>
      <c r="AJ37" s="1052"/>
      <c r="AK37" s="1011">
        <v>24</v>
      </c>
      <c r="AL37" s="1002"/>
      <c r="AM37" s="1002"/>
      <c r="AN37" s="1002"/>
      <c r="AO37" s="1002"/>
      <c r="AP37" s="1002">
        <v>130</v>
      </c>
      <c r="AQ37" s="1002"/>
      <c r="AR37" s="1002"/>
      <c r="AS37" s="1002"/>
      <c r="AT37" s="1002"/>
      <c r="AU37" s="1002">
        <v>130</v>
      </c>
      <c r="AV37" s="1002"/>
      <c r="AW37" s="1002"/>
      <c r="AX37" s="1002"/>
      <c r="AY37" s="1002"/>
      <c r="AZ37" s="1077" t="s">
        <v>589</v>
      </c>
      <c r="BA37" s="1073"/>
      <c r="BB37" s="1073"/>
      <c r="BC37" s="1073"/>
      <c r="BD37" s="1073"/>
      <c r="BE37" s="1063" t="s">
        <v>416</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417</v>
      </c>
      <c r="C38" s="1069"/>
      <c r="D38" s="1069"/>
      <c r="E38" s="1069"/>
      <c r="F38" s="1069"/>
      <c r="G38" s="1069"/>
      <c r="H38" s="1069"/>
      <c r="I38" s="1069"/>
      <c r="J38" s="1069"/>
      <c r="K38" s="1069"/>
      <c r="L38" s="1069"/>
      <c r="M38" s="1069"/>
      <c r="N38" s="1069"/>
      <c r="O38" s="1069"/>
      <c r="P38" s="1070"/>
      <c r="Q38" s="1074">
        <v>19</v>
      </c>
      <c r="R38" s="1075"/>
      <c r="S38" s="1075"/>
      <c r="T38" s="1075"/>
      <c r="U38" s="1075"/>
      <c r="V38" s="1075">
        <v>19</v>
      </c>
      <c r="W38" s="1075"/>
      <c r="X38" s="1075"/>
      <c r="Y38" s="1075"/>
      <c r="Z38" s="1075"/>
      <c r="AA38" s="1075" t="s">
        <v>587</v>
      </c>
      <c r="AB38" s="1075"/>
      <c r="AC38" s="1075"/>
      <c r="AD38" s="1075"/>
      <c r="AE38" s="1076"/>
      <c r="AF38" s="1050" t="s">
        <v>238</v>
      </c>
      <c r="AG38" s="1051"/>
      <c r="AH38" s="1051"/>
      <c r="AI38" s="1051"/>
      <c r="AJ38" s="1052"/>
      <c r="AK38" s="1011">
        <v>16</v>
      </c>
      <c r="AL38" s="1002"/>
      <c r="AM38" s="1002"/>
      <c r="AN38" s="1002"/>
      <c r="AO38" s="1002"/>
      <c r="AP38" s="1002">
        <v>155</v>
      </c>
      <c r="AQ38" s="1002"/>
      <c r="AR38" s="1002"/>
      <c r="AS38" s="1002"/>
      <c r="AT38" s="1002"/>
      <c r="AU38" s="1002">
        <v>155</v>
      </c>
      <c r="AV38" s="1002"/>
      <c r="AW38" s="1002"/>
      <c r="AX38" s="1002"/>
      <c r="AY38" s="1002"/>
      <c r="AZ38" s="1073" t="s">
        <v>587</v>
      </c>
      <c r="BA38" s="1073"/>
      <c r="BB38" s="1073"/>
      <c r="BC38" s="1073"/>
      <c r="BD38" s="1073"/>
      <c r="BE38" s="1063" t="s">
        <v>418</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t="s">
        <v>419</v>
      </c>
      <c r="C39" s="1069"/>
      <c r="D39" s="1069"/>
      <c r="E39" s="1069"/>
      <c r="F39" s="1069"/>
      <c r="G39" s="1069"/>
      <c r="H39" s="1069"/>
      <c r="I39" s="1069"/>
      <c r="J39" s="1069"/>
      <c r="K39" s="1069"/>
      <c r="L39" s="1069"/>
      <c r="M39" s="1069"/>
      <c r="N39" s="1069"/>
      <c r="O39" s="1069"/>
      <c r="P39" s="1070"/>
      <c r="Q39" s="1074">
        <v>39</v>
      </c>
      <c r="R39" s="1075"/>
      <c r="S39" s="1075"/>
      <c r="T39" s="1075"/>
      <c r="U39" s="1075"/>
      <c r="V39" s="1075">
        <v>39</v>
      </c>
      <c r="W39" s="1075"/>
      <c r="X39" s="1075"/>
      <c r="Y39" s="1075"/>
      <c r="Z39" s="1075"/>
      <c r="AA39" s="1075" t="s">
        <v>588</v>
      </c>
      <c r="AB39" s="1075"/>
      <c r="AC39" s="1075"/>
      <c r="AD39" s="1075"/>
      <c r="AE39" s="1076"/>
      <c r="AF39" s="1050" t="s">
        <v>238</v>
      </c>
      <c r="AG39" s="1051"/>
      <c r="AH39" s="1051"/>
      <c r="AI39" s="1051"/>
      <c r="AJ39" s="1052"/>
      <c r="AK39" s="1011">
        <v>8</v>
      </c>
      <c r="AL39" s="1002"/>
      <c r="AM39" s="1002"/>
      <c r="AN39" s="1002"/>
      <c r="AO39" s="1002"/>
      <c r="AP39" s="1002">
        <v>56</v>
      </c>
      <c r="AQ39" s="1002"/>
      <c r="AR39" s="1002"/>
      <c r="AS39" s="1002"/>
      <c r="AT39" s="1002"/>
      <c r="AU39" s="1002">
        <v>56</v>
      </c>
      <c r="AV39" s="1002"/>
      <c r="AW39" s="1002"/>
      <c r="AX39" s="1002"/>
      <c r="AY39" s="1002"/>
      <c r="AZ39" s="1073" t="s">
        <v>587</v>
      </c>
      <c r="BA39" s="1073"/>
      <c r="BB39" s="1073"/>
      <c r="BC39" s="1073"/>
      <c r="BD39" s="1073"/>
      <c r="BE39" s="1063" t="s">
        <v>416</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420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387</v>
      </c>
      <c r="B63" s="975" t="s">
        <v>421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8753</v>
      </c>
      <c r="AG63" s="990"/>
      <c r="AH63" s="990"/>
      <c r="AI63" s="990"/>
      <c r="AJ63" s="1061"/>
      <c r="AK63" s="1062"/>
      <c r="AL63" s="994"/>
      <c r="AM63" s="994"/>
      <c r="AN63" s="994"/>
      <c r="AO63" s="994"/>
      <c r="AP63" s="990">
        <v>20916</v>
      </c>
      <c r="AQ63" s="990"/>
      <c r="AR63" s="990"/>
      <c r="AS63" s="990"/>
      <c r="AT63" s="990"/>
      <c r="AU63" s="990">
        <v>14515</v>
      </c>
      <c r="AV63" s="990"/>
      <c r="AW63" s="990"/>
      <c r="AX63" s="990"/>
      <c r="AY63" s="990"/>
      <c r="AZ63" s="1056"/>
      <c r="BA63" s="1056"/>
      <c r="BB63" s="1056"/>
      <c r="BC63" s="1056"/>
      <c r="BD63" s="1056"/>
      <c r="BE63" s="991"/>
      <c r="BF63" s="991"/>
      <c r="BG63" s="991"/>
      <c r="BH63" s="991"/>
      <c r="BI63" s="992"/>
      <c r="BJ63" s="1057" t="s">
        <v>422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424</v>
      </c>
      <c r="B66" s="1027"/>
      <c r="C66" s="1027"/>
      <c r="D66" s="1027"/>
      <c r="E66" s="1027"/>
      <c r="F66" s="1027"/>
      <c r="G66" s="1027"/>
      <c r="H66" s="1027"/>
      <c r="I66" s="1027"/>
      <c r="J66" s="1027"/>
      <c r="K66" s="1027"/>
      <c r="L66" s="1027"/>
      <c r="M66" s="1027"/>
      <c r="N66" s="1027"/>
      <c r="O66" s="1027"/>
      <c r="P66" s="1028"/>
      <c r="Q66" s="1032" t="s">
        <v>425</v>
      </c>
      <c r="R66" s="1033"/>
      <c r="S66" s="1033"/>
      <c r="T66" s="1033"/>
      <c r="U66" s="1034"/>
      <c r="V66" s="1032" t="s">
        <v>426</v>
      </c>
      <c r="W66" s="1033"/>
      <c r="X66" s="1033"/>
      <c r="Y66" s="1033"/>
      <c r="Z66" s="1034"/>
      <c r="AA66" s="1032" t="s">
        <v>394</v>
      </c>
      <c r="AB66" s="1033"/>
      <c r="AC66" s="1033"/>
      <c r="AD66" s="1033"/>
      <c r="AE66" s="1034"/>
      <c r="AF66" s="1038" t="s">
        <v>427</v>
      </c>
      <c r="AG66" s="1039"/>
      <c r="AH66" s="1039"/>
      <c r="AI66" s="1039"/>
      <c r="AJ66" s="1040"/>
      <c r="AK66" s="1032" t="s">
        <v>428</v>
      </c>
      <c r="AL66" s="1027"/>
      <c r="AM66" s="1027"/>
      <c r="AN66" s="1027"/>
      <c r="AO66" s="1028"/>
      <c r="AP66" s="1032" t="s">
        <v>429</v>
      </c>
      <c r="AQ66" s="1033"/>
      <c r="AR66" s="1033"/>
      <c r="AS66" s="1033"/>
      <c r="AT66" s="1034"/>
      <c r="AU66" s="1032" t="s">
        <v>430</v>
      </c>
      <c r="AV66" s="1033"/>
      <c r="AW66" s="1033"/>
      <c r="AX66" s="1033"/>
      <c r="AY66" s="1034"/>
      <c r="AZ66" s="1032" t="s">
        <v>373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590</v>
      </c>
      <c r="C68" s="1017"/>
      <c r="D68" s="1017"/>
      <c r="E68" s="1017"/>
      <c r="F68" s="1017"/>
      <c r="G68" s="1017"/>
      <c r="H68" s="1017"/>
      <c r="I68" s="1017"/>
      <c r="J68" s="1017"/>
      <c r="K68" s="1017"/>
      <c r="L68" s="1017"/>
      <c r="M68" s="1017"/>
      <c r="N68" s="1017"/>
      <c r="O68" s="1017"/>
      <c r="P68" s="1018"/>
      <c r="Q68" s="1019">
        <v>181</v>
      </c>
      <c r="R68" s="1013"/>
      <c r="S68" s="1013"/>
      <c r="T68" s="1013"/>
      <c r="U68" s="1013"/>
      <c r="V68" s="1013">
        <v>155</v>
      </c>
      <c r="W68" s="1013"/>
      <c r="X68" s="1013"/>
      <c r="Y68" s="1013"/>
      <c r="Z68" s="1013"/>
      <c r="AA68" s="1013">
        <v>25</v>
      </c>
      <c r="AB68" s="1013"/>
      <c r="AC68" s="1013"/>
      <c r="AD68" s="1013"/>
      <c r="AE68" s="1013"/>
      <c r="AF68" s="1013">
        <v>25</v>
      </c>
      <c r="AG68" s="1013"/>
      <c r="AH68" s="1013"/>
      <c r="AI68" s="1013"/>
      <c r="AJ68" s="1013"/>
      <c r="AK68" s="1013" t="s">
        <v>593</v>
      </c>
      <c r="AL68" s="1013"/>
      <c r="AM68" s="1013"/>
      <c r="AN68" s="1013"/>
      <c r="AO68" s="1013"/>
      <c r="AP68" s="1013" t="s">
        <v>588</v>
      </c>
      <c r="AQ68" s="1013"/>
      <c r="AR68" s="1013"/>
      <c r="AS68" s="1013"/>
      <c r="AT68" s="1013"/>
      <c r="AU68" s="1013" t="s">
        <v>593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591</v>
      </c>
      <c r="C69" s="1006"/>
      <c r="D69" s="1006"/>
      <c r="E69" s="1006"/>
      <c r="F69" s="1006"/>
      <c r="G69" s="1006"/>
      <c r="H69" s="1006"/>
      <c r="I69" s="1006"/>
      <c r="J69" s="1006"/>
      <c r="K69" s="1006"/>
      <c r="L69" s="1006"/>
      <c r="M69" s="1006"/>
      <c r="N69" s="1006"/>
      <c r="O69" s="1006"/>
      <c r="P69" s="1007"/>
      <c r="Q69" s="1008">
        <v>1010</v>
      </c>
      <c r="R69" s="1002"/>
      <c r="S69" s="1002"/>
      <c r="T69" s="1002"/>
      <c r="U69" s="1002"/>
      <c r="V69" s="1002">
        <v>1005</v>
      </c>
      <c r="W69" s="1002"/>
      <c r="X69" s="1002"/>
      <c r="Y69" s="1002"/>
      <c r="Z69" s="1002"/>
      <c r="AA69" s="1002">
        <v>5</v>
      </c>
      <c r="AB69" s="1002"/>
      <c r="AC69" s="1002"/>
      <c r="AD69" s="1002"/>
      <c r="AE69" s="1002"/>
      <c r="AF69" s="1002">
        <v>5</v>
      </c>
      <c r="AG69" s="1002"/>
      <c r="AH69" s="1002"/>
      <c r="AI69" s="1002"/>
      <c r="AJ69" s="1002"/>
      <c r="AK69" s="1002">
        <v>0</v>
      </c>
      <c r="AL69" s="1002"/>
      <c r="AM69" s="1002"/>
      <c r="AN69" s="1002"/>
      <c r="AO69" s="1002"/>
      <c r="AP69" s="1002" t="s">
        <v>588</v>
      </c>
      <c r="AQ69" s="1002"/>
      <c r="AR69" s="1002"/>
      <c r="AS69" s="1002"/>
      <c r="AT69" s="1002"/>
      <c r="AU69" s="1002" t="s">
        <v>588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592</v>
      </c>
      <c r="C70" s="1006"/>
      <c r="D70" s="1006"/>
      <c r="E70" s="1006"/>
      <c r="F70" s="1006"/>
      <c r="G70" s="1006"/>
      <c r="H70" s="1006"/>
      <c r="I70" s="1006"/>
      <c r="J70" s="1006"/>
      <c r="K70" s="1006"/>
      <c r="L70" s="1006"/>
      <c r="M70" s="1006"/>
      <c r="N70" s="1006"/>
      <c r="O70" s="1006"/>
      <c r="P70" s="1007"/>
      <c r="Q70" s="1008">
        <v>400544</v>
      </c>
      <c r="R70" s="1002"/>
      <c r="S70" s="1002"/>
      <c r="T70" s="1002"/>
      <c r="U70" s="1002"/>
      <c r="V70" s="1002">
        <v>397780</v>
      </c>
      <c r="W70" s="1002"/>
      <c r="X70" s="1002"/>
      <c r="Y70" s="1002"/>
      <c r="Z70" s="1002"/>
      <c r="AA70" s="1002">
        <v>2764</v>
      </c>
      <c r="AB70" s="1002"/>
      <c r="AC70" s="1002"/>
      <c r="AD70" s="1002"/>
      <c r="AE70" s="1002"/>
      <c r="AF70" s="1002">
        <v>2764</v>
      </c>
      <c r="AG70" s="1002"/>
      <c r="AH70" s="1002"/>
      <c r="AI70" s="1002"/>
      <c r="AJ70" s="1002"/>
      <c r="AK70" s="1002">
        <v>725</v>
      </c>
      <c r="AL70" s="1002"/>
      <c r="AM70" s="1002"/>
      <c r="AN70" s="1002"/>
      <c r="AO70" s="1002"/>
      <c r="AP70" s="1002" t="s">
        <v>593</v>
      </c>
      <c r="AQ70" s="1002"/>
      <c r="AR70" s="1002"/>
      <c r="AS70" s="1002"/>
      <c r="AT70" s="1002"/>
      <c r="AU70" s="1002" t="s">
        <v>588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387</v>
      </c>
      <c r="B88" s="975" t="s">
        <v>431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2794</v>
      </c>
      <c r="AG88" s="990"/>
      <c r="AH88" s="990"/>
      <c r="AI88" s="990"/>
      <c r="AJ88" s="990"/>
      <c r="AK88" s="994"/>
      <c r="AL88" s="994"/>
      <c r="AM88" s="994"/>
      <c r="AN88" s="994"/>
      <c r="AO88" s="994"/>
      <c r="AP88" s="990" t="s">
        <v>593</v>
      </c>
      <c r="AQ88" s="990"/>
      <c r="AR88" s="990"/>
      <c r="AS88" s="990"/>
      <c r="AT88" s="990"/>
      <c r="AU88" s="990" t="s">
        <v>593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v>547</v>
      </c>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432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2853</v>
      </c>
      <c r="CS102" s="982"/>
      <c r="CT102" s="982"/>
      <c r="CU102" s="982"/>
      <c r="CV102" s="983"/>
      <c r="CW102" s="981">
        <v>547</v>
      </c>
      <c r="CX102" s="982"/>
      <c r="CY102" s="982"/>
      <c r="CZ102" s="982"/>
      <c r="DA102" s="983"/>
      <c r="DB102" s="981" t="s">
        <v>593</v>
      </c>
      <c r="DC102" s="982"/>
      <c r="DD102" s="982"/>
      <c r="DE102" s="982"/>
      <c r="DF102" s="983"/>
      <c r="DG102" s="981" t="s">
        <v>593</v>
      </c>
      <c r="DH102" s="982"/>
      <c r="DI102" s="982"/>
      <c r="DJ102" s="982"/>
      <c r="DK102" s="983"/>
      <c r="DL102" s="981" t="s">
        <v>593</v>
      </c>
      <c r="DM102" s="982"/>
      <c r="DN102" s="982"/>
      <c r="DO102" s="982"/>
      <c r="DP102" s="983"/>
      <c r="DQ102" s="981" t="s">
        <v>588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433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434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440</v>
      </c>
      <c r="AB109" s="925"/>
      <c r="AC109" s="925"/>
      <c r="AD109" s="925"/>
      <c r="AE109" s="926"/>
      <c r="AF109" s="927" t="s">
        <v>304</v>
      </c>
      <c r="AG109" s="925"/>
      <c r="AH109" s="925"/>
      <c r="AI109" s="925"/>
      <c r="AJ109" s="926"/>
      <c r="AK109" s="927" t="s">
        <v>303</v>
      </c>
      <c r="AL109" s="925"/>
      <c r="AM109" s="925"/>
      <c r="AN109" s="925"/>
      <c r="AO109" s="926"/>
      <c r="AP109" s="927" t="s">
        <v>441</v>
      </c>
      <c r="AQ109" s="925"/>
      <c r="AR109" s="925"/>
      <c r="AS109" s="925"/>
      <c r="AT109" s="956"/>
      <c r="AU109" s="924" t="s">
        <v>439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440</v>
      </c>
      <c r="BR109" s="925"/>
      <c r="BS109" s="925"/>
      <c r="BT109" s="925"/>
      <c r="BU109" s="926"/>
      <c r="BV109" s="927" t="s">
        <v>304</v>
      </c>
      <c r="BW109" s="925"/>
      <c r="BX109" s="925"/>
      <c r="BY109" s="925"/>
      <c r="BZ109" s="926"/>
      <c r="CA109" s="927" t="s">
        <v>303</v>
      </c>
      <c r="CB109" s="925"/>
      <c r="CC109" s="925"/>
      <c r="CD109" s="925"/>
      <c r="CE109" s="926"/>
      <c r="CF109" s="963" t="s">
        <v>441</v>
      </c>
      <c r="CG109" s="963"/>
      <c r="CH109" s="963"/>
      <c r="CI109" s="963"/>
      <c r="CJ109" s="963"/>
      <c r="CK109" s="927" t="s">
        <v>442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440</v>
      </c>
      <c r="DH109" s="925"/>
      <c r="DI109" s="925"/>
      <c r="DJ109" s="925"/>
      <c r="DK109" s="926"/>
      <c r="DL109" s="927" t="s">
        <v>304</v>
      </c>
      <c r="DM109" s="925"/>
      <c r="DN109" s="925"/>
      <c r="DO109" s="925"/>
      <c r="DP109" s="926"/>
      <c r="DQ109" s="927" t="s">
        <v>303</v>
      </c>
      <c r="DR109" s="925"/>
      <c r="DS109" s="925"/>
      <c r="DT109" s="925"/>
      <c r="DU109" s="926"/>
      <c r="DV109" s="927" t="s">
        <v>441</v>
      </c>
      <c r="DW109" s="925"/>
      <c r="DX109" s="925"/>
      <c r="DY109" s="925"/>
      <c r="DZ109" s="956"/>
    </row>
    <row r="110" spans="1:131" s="226" customFormat="1" ht="26.25" customHeight="1">
      <c r="A110" s="827" t="s">
        <v>443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7131970</v>
      </c>
      <c r="AB110" s="918"/>
      <c r="AC110" s="918"/>
      <c r="AD110" s="918"/>
      <c r="AE110" s="919"/>
      <c r="AF110" s="920">
        <v>7033258</v>
      </c>
      <c r="AG110" s="918"/>
      <c r="AH110" s="918"/>
      <c r="AI110" s="918"/>
      <c r="AJ110" s="919"/>
      <c r="AK110" s="920">
        <v>6962106</v>
      </c>
      <c r="AL110" s="918"/>
      <c r="AM110" s="918"/>
      <c r="AN110" s="918"/>
      <c r="AO110" s="919"/>
      <c r="AP110" s="921">
        <v>23.2</v>
      </c>
      <c r="AQ110" s="922"/>
      <c r="AR110" s="922"/>
      <c r="AS110" s="922"/>
      <c r="AT110" s="923"/>
      <c r="AU110" s="957" t="s">
        <v>67</v>
      </c>
      <c r="AV110" s="958"/>
      <c r="AW110" s="958"/>
      <c r="AX110" s="958"/>
      <c r="AY110" s="958"/>
      <c r="AZ110" s="883" t="s">
        <v>444</v>
      </c>
      <c r="BA110" s="828"/>
      <c r="BB110" s="828"/>
      <c r="BC110" s="828"/>
      <c r="BD110" s="828"/>
      <c r="BE110" s="828"/>
      <c r="BF110" s="828"/>
      <c r="BG110" s="828"/>
      <c r="BH110" s="828"/>
      <c r="BI110" s="828"/>
      <c r="BJ110" s="828"/>
      <c r="BK110" s="828"/>
      <c r="BL110" s="828"/>
      <c r="BM110" s="828"/>
      <c r="BN110" s="828"/>
      <c r="BO110" s="828"/>
      <c r="BP110" s="829"/>
      <c r="BQ110" s="884">
        <v>67908502</v>
      </c>
      <c r="BR110" s="865"/>
      <c r="BS110" s="865"/>
      <c r="BT110" s="865"/>
      <c r="BU110" s="865"/>
      <c r="BV110" s="865">
        <v>66148774</v>
      </c>
      <c r="BW110" s="865"/>
      <c r="BX110" s="865"/>
      <c r="BY110" s="865"/>
      <c r="BZ110" s="865"/>
      <c r="CA110" s="865">
        <v>71631866</v>
      </c>
      <c r="CB110" s="865"/>
      <c r="CC110" s="865"/>
      <c r="CD110" s="865"/>
      <c r="CE110" s="865"/>
      <c r="CF110" s="889">
        <v>238.3</v>
      </c>
      <c r="CG110" s="890"/>
      <c r="CH110" s="890"/>
      <c r="CI110" s="890"/>
      <c r="CJ110" s="890"/>
      <c r="CK110" s="953" t="s">
        <v>445</v>
      </c>
      <c r="CL110" s="839"/>
      <c r="CM110" s="914" t="s">
        <v>446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238</v>
      </c>
      <c r="DH110" s="865"/>
      <c r="DI110" s="865"/>
      <c r="DJ110" s="865"/>
      <c r="DK110" s="865"/>
      <c r="DL110" s="865" t="s">
        <v>238</v>
      </c>
      <c r="DM110" s="865"/>
      <c r="DN110" s="865"/>
      <c r="DO110" s="865"/>
      <c r="DP110" s="865"/>
      <c r="DQ110" s="865" t="s">
        <v>402</v>
      </c>
      <c r="DR110" s="865"/>
      <c r="DS110" s="865"/>
      <c r="DT110" s="865"/>
      <c r="DU110" s="865"/>
      <c r="DV110" s="866" t="s">
        <v>447</v>
      </c>
      <c r="DW110" s="866"/>
      <c r="DX110" s="866"/>
      <c r="DY110" s="866"/>
      <c r="DZ110" s="867"/>
    </row>
    <row r="111" spans="1:131" s="226" customFormat="1" ht="26.25" customHeight="1">
      <c r="A111" s="794" t="s">
        <v>448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238</v>
      </c>
      <c r="AB111" s="946"/>
      <c r="AC111" s="946"/>
      <c r="AD111" s="946"/>
      <c r="AE111" s="947"/>
      <c r="AF111" s="948" t="s">
        <v>238</v>
      </c>
      <c r="AG111" s="946"/>
      <c r="AH111" s="946"/>
      <c r="AI111" s="946"/>
      <c r="AJ111" s="947"/>
      <c r="AK111" s="948" t="s">
        <v>449</v>
      </c>
      <c r="AL111" s="946"/>
      <c r="AM111" s="946"/>
      <c r="AN111" s="946"/>
      <c r="AO111" s="947"/>
      <c r="AP111" s="949" t="s">
        <v>402</v>
      </c>
      <c r="AQ111" s="950"/>
      <c r="AR111" s="950"/>
      <c r="AS111" s="950"/>
      <c r="AT111" s="951"/>
      <c r="AU111" s="959"/>
      <c r="AV111" s="960"/>
      <c r="AW111" s="960"/>
      <c r="AX111" s="960"/>
      <c r="AY111" s="960"/>
      <c r="AZ111" s="835" t="s">
        <v>450</v>
      </c>
      <c r="BA111" s="770"/>
      <c r="BB111" s="770"/>
      <c r="BC111" s="770"/>
      <c r="BD111" s="770"/>
      <c r="BE111" s="770"/>
      <c r="BF111" s="770"/>
      <c r="BG111" s="770"/>
      <c r="BH111" s="770"/>
      <c r="BI111" s="770"/>
      <c r="BJ111" s="770"/>
      <c r="BK111" s="770"/>
      <c r="BL111" s="770"/>
      <c r="BM111" s="770"/>
      <c r="BN111" s="770"/>
      <c r="BO111" s="770"/>
      <c r="BP111" s="771"/>
      <c r="BQ111" s="836" t="s">
        <v>238</v>
      </c>
      <c r="BR111" s="837"/>
      <c r="BS111" s="837"/>
      <c r="BT111" s="837"/>
      <c r="BU111" s="837"/>
      <c r="BV111" s="837" t="s">
        <v>177</v>
      </c>
      <c r="BW111" s="837"/>
      <c r="BX111" s="837"/>
      <c r="BY111" s="837"/>
      <c r="BZ111" s="837"/>
      <c r="CA111" s="837" t="s">
        <v>238</v>
      </c>
      <c r="CB111" s="837"/>
      <c r="CC111" s="837"/>
      <c r="CD111" s="837"/>
      <c r="CE111" s="837"/>
      <c r="CF111" s="898" t="s">
        <v>238</v>
      </c>
      <c r="CG111" s="899"/>
      <c r="CH111" s="899"/>
      <c r="CI111" s="899"/>
      <c r="CJ111" s="899"/>
      <c r="CK111" s="954"/>
      <c r="CL111" s="841"/>
      <c r="CM111" s="844" t="s">
        <v>451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238</v>
      </c>
      <c r="DH111" s="837"/>
      <c r="DI111" s="837"/>
      <c r="DJ111" s="837"/>
      <c r="DK111" s="837"/>
      <c r="DL111" s="837" t="s">
        <v>447</v>
      </c>
      <c r="DM111" s="837"/>
      <c r="DN111" s="837"/>
      <c r="DO111" s="837"/>
      <c r="DP111" s="837"/>
      <c r="DQ111" s="837" t="s">
        <v>452</v>
      </c>
      <c r="DR111" s="837"/>
      <c r="DS111" s="837"/>
      <c r="DT111" s="837"/>
      <c r="DU111" s="837"/>
      <c r="DV111" s="814" t="s">
        <v>447</v>
      </c>
      <c r="DW111" s="814"/>
      <c r="DX111" s="814"/>
      <c r="DY111" s="814"/>
      <c r="DZ111" s="815"/>
    </row>
    <row r="112" spans="1:131" s="226" customFormat="1" ht="26.25" customHeight="1">
      <c r="A112" s="939" t="s">
        <v>453</v>
      </c>
      <c r="B112" s="940"/>
      <c r="C112" s="770" t="s">
        <v>454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238</v>
      </c>
      <c r="AB112" s="800"/>
      <c r="AC112" s="800"/>
      <c r="AD112" s="800"/>
      <c r="AE112" s="801"/>
      <c r="AF112" s="802" t="s">
        <v>177</v>
      </c>
      <c r="AG112" s="800"/>
      <c r="AH112" s="800"/>
      <c r="AI112" s="800"/>
      <c r="AJ112" s="801"/>
      <c r="AK112" s="802" t="s">
        <v>238</v>
      </c>
      <c r="AL112" s="800"/>
      <c r="AM112" s="800"/>
      <c r="AN112" s="800"/>
      <c r="AO112" s="801"/>
      <c r="AP112" s="847" t="s">
        <v>238</v>
      </c>
      <c r="AQ112" s="848"/>
      <c r="AR112" s="848"/>
      <c r="AS112" s="848"/>
      <c r="AT112" s="849"/>
      <c r="AU112" s="959"/>
      <c r="AV112" s="960"/>
      <c r="AW112" s="960"/>
      <c r="AX112" s="960"/>
      <c r="AY112" s="960"/>
      <c r="AZ112" s="835" t="s">
        <v>455</v>
      </c>
      <c r="BA112" s="770"/>
      <c r="BB112" s="770"/>
      <c r="BC112" s="770"/>
      <c r="BD112" s="770"/>
      <c r="BE112" s="770"/>
      <c r="BF112" s="770"/>
      <c r="BG112" s="770"/>
      <c r="BH112" s="770"/>
      <c r="BI112" s="770"/>
      <c r="BJ112" s="770"/>
      <c r="BK112" s="770"/>
      <c r="BL112" s="770"/>
      <c r="BM112" s="770"/>
      <c r="BN112" s="770"/>
      <c r="BO112" s="770"/>
      <c r="BP112" s="771"/>
      <c r="BQ112" s="836">
        <v>14756448</v>
      </c>
      <c r="BR112" s="837"/>
      <c r="BS112" s="837"/>
      <c r="BT112" s="837"/>
      <c r="BU112" s="837"/>
      <c r="BV112" s="837">
        <v>14552713</v>
      </c>
      <c r="BW112" s="837"/>
      <c r="BX112" s="837"/>
      <c r="BY112" s="837"/>
      <c r="BZ112" s="837"/>
      <c r="CA112" s="837">
        <v>14515075</v>
      </c>
      <c r="CB112" s="837"/>
      <c r="CC112" s="837"/>
      <c r="CD112" s="837"/>
      <c r="CE112" s="837"/>
      <c r="CF112" s="898">
        <v>48.3</v>
      </c>
      <c r="CG112" s="899"/>
      <c r="CH112" s="899"/>
      <c r="CI112" s="899"/>
      <c r="CJ112" s="899"/>
      <c r="CK112" s="954"/>
      <c r="CL112" s="841"/>
      <c r="CM112" s="844" t="s">
        <v>456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238</v>
      </c>
      <c r="DH112" s="837"/>
      <c r="DI112" s="837"/>
      <c r="DJ112" s="837"/>
      <c r="DK112" s="837"/>
      <c r="DL112" s="837" t="s">
        <v>238</v>
      </c>
      <c r="DM112" s="837"/>
      <c r="DN112" s="837"/>
      <c r="DO112" s="837"/>
      <c r="DP112" s="837"/>
      <c r="DQ112" s="837" t="s">
        <v>238</v>
      </c>
      <c r="DR112" s="837"/>
      <c r="DS112" s="837"/>
      <c r="DT112" s="837"/>
      <c r="DU112" s="837"/>
      <c r="DV112" s="814" t="s">
        <v>402</v>
      </c>
      <c r="DW112" s="814"/>
      <c r="DX112" s="814"/>
      <c r="DY112" s="814"/>
      <c r="DZ112" s="815"/>
    </row>
    <row r="113" spans="1:130" s="226" customFormat="1" ht="26.25" customHeight="1">
      <c r="A113" s="941"/>
      <c r="B113" s="942"/>
      <c r="C113" s="770" t="s">
        <v>457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1186434</v>
      </c>
      <c r="AB113" s="946"/>
      <c r="AC113" s="946"/>
      <c r="AD113" s="946"/>
      <c r="AE113" s="947"/>
      <c r="AF113" s="948">
        <v>1154757</v>
      </c>
      <c r="AG113" s="946"/>
      <c r="AH113" s="946"/>
      <c r="AI113" s="946"/>
      <c r="AJ113" s="947"/>
      <c r="AK113" s="948">
        <v>1185469</v>
      </c>
      <c r="AL113" s="946"/>
      <c r="AM113" s="946"/>
      <c r="AN113" s="946"/>
      <c r="AO113" s="947"/>
      <c r="AP113" s="949">
        <v>3.9</v>
      </c>
      <c r="AQ113" s="950"/>
      <c r="AR113" s="950"/>
      <c r="AS113" s="950"/>
      <c r="AT113" s="951"/>
      <c r="AU113" s="959"/>
      <c r="AV113" s="960"/>
      <c r="AW113" s="960"/>
      <c r="AX113" s="960"/>
      <c r="AY113" s="960"/>
      <c r="AZ113" s="835" t="s">
        <v>458</v>
      </c>
      <c r="BA113" s="770"/>
      <c r="BB113" s="770"/>
      <c r="BC113" s="770"/>
      <c r="BD113" s="770"/>
      <c r="BE113" s="770"/>
      <c r="BF113" s="770"/>
      <c r="BG113" s="770"/>
      <c r="BH113" s="770"/>
      <c r="BI113" s="770"/>
      <c r="BJ113" s="770"/>
      <c r="BK113" s="770"/>
      <c r="BL113" s="770"/>
      <c r="BM113" s="770"/>
      <c r="BN113" s="770"/>
      <c r="BO113" s="770"/>
      <c r="BP113" s="771"/>
      <c r="BQ113" s="836" t="s">
        <v>447</v>
      </c>
      <c r="BR113" s="837"/>
      <c r="BS113" s="837"/>
      <c r="BT113" s="837"/>
      <c r="BU113" s="837"/>
      <c r="BV113" s="837" t="s">
        <v>238</v>
      </c>
      <c r="BW113" s="837"/>
      <c r="BX113" s="837"/>
      <c r="BY113" s="837"/>
      <c r="BZ113" s="837"/>
      <c r="CA113" s="837" t="s">
        <v>238</v>
      </c>
      <c r="CB113" s="837"/>
      <c r="CC113" s="837"/>
      <c r="CD113" s="837"/>
      <c r="CE113" s="837"/>
      <c r="CF113" s="898" t="s">
        <v>238</v>
      </c>
      <c r="CG113" s="899"/>
      <c r="CH113" s="899"/>
      <c r="CI113" s="899"/>
      <c r="CJ113" s="899"/>
      <c r="CK113" s="954"/>
      <c r="CL113" s="841"/>
      <c r="CM113" s="844" t="s">
        <v>459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402</v>
      </c>
      <c r="DH113" s="800"/>
      <c r="DI113" s="800"/>
      <c r="DJ113" s="800"/>
      <c r="DK113" s="801"/>
      <c r="DL113" s="802" t="s">
        <v>238</v>
      </c>
      <c r="DM113" s="800"/>
      <c r="DN113" s="800"/>
      <c r="DO113" s="800"/>
      <c r="DP113" s="801"/>
      <c r="DQ113" s="802" t="s">
        <v>238</v>
      </c>
      <c r="DR113" s="800"/>
      <c r="DS113" s="800"/>
      <c r="DT113" s="800"/>
      <c r="DU113" s="801"/>
      <c r="DV113" s="847" t="s">
        <v>238</v>
      </c>
      <c r="DW113" s="848"/>
      <c r="DX113" s="848"/>
      <c r="DY113" s="848"/>
      <c r="DZ113" s="849"/>
    </row>
    <row r="114" spans="1:130" s="226" customFormat="1" ht="26.25" customHeight="1">
      <c r="A114" s="941"/>
      <c r="B114" s="942"/>
      <c r="C114" s="770" t="s">
        <v>460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449</v>
      </c>
      <c r="AB114" s="800"/>
      <c r="AC114" s="800"/>
      <c r="AD114" s="800"/>
      <c r="AE114" s="801"/>
      <c r="AF114" s="802" t="s">
        <v>402</v>
      </c>
      <c r="AG114" s="800"/>
      <c r="AH114" s="800"/>
      <c r="AI114" s="800"/>
      <c r="AJ114" s="801"/>
      <c r="AK114" s="802" t="s">
        <v>238</v>
      </c>
      <c r="AL114" s="800"/>
      <c r="AM114" s="800"/>
      <c r="AN114" s="800"/>
      <c r="AO114" s="801"/>
      <c r="AP114" s="847" t="s">
        <v>238</v>
      </c>
      <c r="AQ114" s="848"/>
      <c r="AR114" s="848"/>
      <c r="AS114" s="848"/>
      <c r="AT114" s="849"/>
      <c r="AU114" s="959"/>
      <c r="AV114" s="960"/>
      <c r="AW114" s="960"/>
      <c r="AX114" s="960"/>
      <c r="AY114" s="960"/>
      <c r="AZ114" s="835" t="s">
        <v>461</v>
      </c>
      <c r="BA114" s="770"/>
      <c r="BB114" s="770"/>
      <c r="BC114" s="770"/>
      <c r="BD114" s="770"/>
      <c r="BE114" s="770"/>
      <c r="BF114" s="770"/>
      <c r="BG114" s="770"/>
      <c r="BH114" s="770"/>
      <c r="BI114" s="770"/>
      <c r="BJ114" s="770"/>
      <c r="BK114" s="770"/>
      <c r="BL114" s="770"/>
      <c r="BM114" s="770"/>
      <c r="BN114" s="770"/>
      <c r="BO114" s="770"/>
      <c r="BP114" s="771"/>
      <c r="BQ114" s="836">
        <v>10765462</v>
      </c>
      <c r="BR114" s="837"/>
      <c r="BS114" s="837"/>
      <c r="BT114" s="837"/>
      <c r="BU114" s="837"/>
      <c r="BV114" s="837">
        <v>10752996</v>
      </c>
      <c r="BW114" s="837"/>
      <c r="BX114" s="837"/>
      <c r="BY114" s="837"/>
      <c r="BZ114" s="837"/>
      <c r="CA114" s="837">
        <v>10171628</v>
      </c>
      <c r="CB114" s="837"/>
      <c r="CC114" s="837"/>
      <c r="CD114" s="837"/>
      <c r="CE114" s="837"/>
      <c r="CF114" s="898">
        <v>33.799999999999997</v>
      </c>
      <c r="CG114" s="899"/>
      <c r="CH114" s="899"/>
      <c r="CI114" s="899"/>
      <c r="CJ114" s="899"/>
      <c r="CK114" s="954"/>
      <c r="CL114" s="841"/>
      <c r="CM114" s="844" t="s">
        <v>462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238</v>
      </c>
      <c r="DH114" s="800"/>
      <c r="DI114" s="800"/>
      <c r="DJ114" s="800"/>
      <c r="DK114" s="801"/>
      <c r="DL114" s="802" t="s">
        <v>402</v>
      </c>
      <c r="DM114" s="800"/>
      <c r="DN114" s="800"/>
      <c r="DO114" s="800"/>
      <c r="DP114" s="801"/>
      <c r="DQ114" s="802" t="s">
        <v>238</v>
      </c>
      <c r="DR114" s="800"/>
      <c r="DS114" s="800"/>
      <c r="DT114" s="800"/>
      <c r="DU114" s="801"/>
      <c r="DV114" s="847" t="s">
        <v>238</v>
      </c>
      <c r="DW114" s="848"/>
      <c r="DX114" s="848"/>
      <c r="DY114" s="848"/>
      <c r="DZ114" s="849"/>
    </row>
    <row r="115" spans="1:130" s="226" customFormat="1" ht="26.25" customHeight="1">
      <c r="A115" s="941"/>
      <c r="B115" s="942"/>
      <c r="C115" s="770" t="s">
        <v>463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402</v>
      </c>
      <c r="AB115" s="946"/>
      <c r="AC115" s="946"/>
      <c r="AD115" s="946"/>
      <c r="AE115" s="947"/>
      <c r="AF115" s="948" t="s">
        <v>452</v>
      </c>
      <c r="AG115" s="946"/>
      <c r="AH115" s="946"/>
      <c r="AI115" s="946"/>
      <c r="AJ115" s="947"/>
      <c r="AK115" s="948" t="s">
        <v>177</v>
      </c>
      <c r="AL115" s="946"/>
      <c r="AM115" s="946"/>
      <c r="AN115" s="946"/>
      <c r="AO115" s="947"/>
      <c r="AP115" s="949" t="s">
        <v>238</v>
      </c>
      <c r="AQ115" s="950"/>
      <c r="AR115" s="950"/>
      <c r="AS115" s="950"/>
      <c r="AT115" s="951"/>
      <c r="AU115" s="959"/>
      <c r="AV115" s="960"/>
      <c r="AW115" s="960"/>
      <c r="AX115" s="960"/>
      <c r="AY115" s="960"/>
      <c r="AZ115" s="835" t="s">
        <v>464</v>
      </c>
      <c r="BA115" s="770"/>
      <c r="BB115" s="770"/>
      <c r="BC115" s="770"/>
      <c r="BD115" s="770"/>
      <c r="BE115" s="770"/>
      <c r="BF115" s="770"/>
      <c r="BG115" s="770"/>
      <c r="BH115" s="770"/>
      <c r="BI115" s="770"/>
      <c r="BJ115" s="770"/>
      <c r="BK115" s="770"/>
      <c r="BL115" s="770"/>
      <c r="BM115" s="770"/>
      <c r="BN115" s="770"/>
      <c r="BO115" s="770"/>
      <c r="BP115" s="771"/>
      <c r="BQ115" s="836" t="s">
        <v>449</v>
      </c>
      <c r="BR115" s="837"/>
      <c r="BS115" s="837"/>
      <c r="BT115" s="837"/>
      <c r="BU115" s="837"/>
      <c r="BV115" s="837" t="s">
        <v>465</v>
      </c>
      <c r="BW115" s="837"/>
      <c r="BX115" s="837"/>
      <c r="BY115" s="837"/>
      <c r="BZ115" s="837"/>
      <c r="CA115" s="837" t="s">
        <v>238</v>
      </c>
      <c r="CB115" s="837"/>
      <c r="CC115" s="837"/>
      <c r="CD115" s="837"/>
      <c r="CE115" s="837"/>
      <c r="CF115" s="898" t="s">
        <v>449</v>
      </c>
      <c r="CG115" s="899"/>
      <c r="CH115" s="899"/>
      <c r="CI115" s="899"/>
      <c r="CJ115" s="899"/>
      <c r="CK115" s="954"/>
      <c r="CL115" s="841"/>
      <c r="CM115" s="835" t="s">
        <v>466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238</v>
      </c>
      <c r="DH115" s="800"/>
      <c r="DI115" s="800"/>
      <c r="DJ115" s="800"/>
      <c r="DK115" s="801"/>
      <c r="DL115" s="802" t="s">
        <v>402</v>
      </c>
      <c r="DM115" s="800"/>
      <c r="DN115" s="800"/>
      <c r="DO115" s="800"/>
      <c r="DP115" s="801"/>
      <c r="DQ115" s="802" t="s">
        <v>465</v>
      </c>
      <c r="DR115" s="800"/>
      <c r="DS115" s="800"/>
      <c r="DT115" s="800"/>
      <c r="DU115" s="801"/>
      <c r="DV115" s="847" t="s">
        <v>449</v>
      </c>
      <c r="DW115" s="848"/>
      <c r="DX115" s="848"/>
      <c r="DY115" s="848"/>
      <c r="DZ115" s="849"/>
    </row>
    <row r="116" spans="1:130" s="226" customFormat="1" ht="26.25" customHeight="1">
      <c r="A116" s="943"/>
      <c r="B116" s="944"/>
      <c r="C116" s="903" t="s">
        <v>467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30</v>
      </c>
      <c r="AB116" s="800"/>
      <c r="AC116" s="800"/>
      <c r="AD116" s="800"/>
      <c r="AE116" s="801"/>
      <c r="AF116" s="802">
        <v>35</v>
      </c>
      <c r="AG116" s="800"/>
      <c r="AH116" s="800"/>
      <c r="AI116" s="800"/>
      <c r="AJ116" s="801"/>
      <c r="AK116" s="802" t="s">
        <v>402</v>
      </c>
      <c r="AL116" s="800"/>
      <c r="AM116" s="800"/>
      <c r="AN116" s="800"/>
      <c r="AO116" s="801"/>
      <c r="AP116" s="847" t="s">
        <v>447</v>
      </c>
      <c r="AQ116" s="848"/>
      <c r="AR116" s="848"/>
      <c r="AS116" s="848"/>
      <c r="AT116" s="849"/>
      <c r="AU116" s="959"/>
      <c r="AV116" s="960"/>
      <c r="AW116" s="960"/>
      <c r="AX116" s="960"/>
      <c r="AY116" s="960"/>
      <c r="AZ116" s="886" t="s">
        <v>468</v>
      </c>
      <c r="BA116" s="887"/>
      <c r="BB116" s="887"/>
      <c r="BC116" s="887"/>
      <c r="BD116" s="887"/>
      <c r="BE116" s="887"/>
      <c r="BF116" s="887"/>
      <c r="BG116" s="887"/>
      <c r="BH116" s="887"/>
      <c r="BI116" s="887"/>
      <c r="BJ116" s="887"/>
      <c r="BK116" s="887"/>
      <c r="BL116" s="887"/>
      <c r="BM116" s="887"/>
      <c r="BN116" s="887"/>
      <c r="BO116" s="887"/>
      <c r="BP116" s="888"/>
      <c r="BQ116" s="836" t="s">
        <v>238</v>
      </c>
      <c r="BR116" s="837"/>
      <c r="BS116" s="837"/>
      <c r="BT116" s="837"/>
      <c r="BU116" s="837"/>
      <c r="BV116" s="837" t="s">
        <v>238</v>
      </c>
      <c r="BW116" s="837"/>
      <c r="BX116" s="837"/>
      <c r="BY116" s="837"/>
      <c r="BZ116" s="837"/>
      <c r="CA116" s="837" t="s">
        <v>238</v>
      </c>
      <c r="CB116" s="837"/>
      <c r="CC116" s="837"/>
      <c r="CD116" s="837"/>
      <c r="CE116" s="837"/>
      <c r="CF116" s="898" t="s">
        <v>447</v>
      </c>
      <c r="CG116" s="899"/>
      <c r="CH116" s="899"/>
      <c r="CI116" s="899"/>
      <c r="CJ116" s="899"/>
      <c r="CK116" s="954"/>
      <c r="CL116" s="841"/>
      <c r="CM116" s="844" t="s">
        <v>469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238</v>
      </c>
      <c r="DH116" s="800"/>
      <c r="DI116" s="800"/>
      <c r="DJ116" s="800"/>
      <c r="DK116" s="801"/>
      <c r="DL116" s="802" t="s">
        <v>238</v>
      </c>
      <c r="DM116" s="800"/>
      <c r="DN116" s="800"/>
      <c r="DO116" s="800"/>
      <c r="DP116" s="801"/>
      <c r="DQ116" s="802" t="s">
        <v>238</v>
      </c>
      <c r="DR116" s="800"/>
      <c r="DS116" s="800"/>
      <c r="DT116" s="800"/>
      <c r="DU116" s="801"/>
      <c r="DV116" s="847" t="s">
        <v>177</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470</v>
      </c>
      <c r="Z117" s="926"/>
      <c r="AA117" s="931">
        <v>8318434</v>
      </c>
      <c r="AB117" s="932"/>
      <c r="AC117" s="932"/>
      <c r="AD117" s="932"/>
      <c r="AE117" s="933"/>
      <c r="AF117" s="934">
        <v>8188050</v>
      </c>
      <c r="AG117" s="932"/>
      <c r="AH117" s="932"/>
      <c r="AI117" s="932"/>
      <c r="AJ117" s="933"/>
      <c r="AK117" s="934">
        <v>8147575</v>
      </c>
      <c r="AL117" s="932"/>
      <c r="AM117" s="932"/>
      <c r="AN117" s="932"/>
      <c r="AO117" s="933"/>
      <c r="AP117" s="935"/>
      <c r="AQ117" s="936"/>
      <c r="AR117" s="936"/>
      <c r="AS117" s="936"/>
      <c r="AT117" s="937"/>
      <c r="AU117" s="959"/>
      <c r="AV117" s="960"/>
      <c r="AW117" s="960"/>
      <c r="AX117" s="960"/>
      <c r="AY117" s="960"/>
      <c r="AZ117" s="886" t="s">
        <v>471</v>
      </c>
      <c r="BA117" s="887"/>
      <c r="BB117" s="887"/>
      <c r="BC117" s="887"/>
      <c r="BD117" s="887"/>
      <c r="BE117" s="887"/>
      <c r="BF117" s="887"/>
      <c r="BG117" s="887"/>
      <c r="BH117" s="887"/>
      <c r="BI117" s="887"/>
      <c r="BJ117" s="887"/>
      <c r="BK117" s="887"/>
      <c r="BL117" s="887"/>
      <c r="BM117" s="887"/>
      <c r="BN117" s="887"/>
      <c r="BO117" s="887"/>
      <c r="BP117" s="888"/>
      <c r="BQ117" s="836" t="s">
        <v>238</v>
      </c>
      <c r="BR117" s="837"/>
      <c r="BS117" s="837"/>
      <c r="BT117" s="837"/>
      <c r="BU117" s="837"/>
      <c r="BV117" s="837" t="s">
        <v>472</v>
      </c>
      <c r="BW117" s="837"/>
      <c r="BX117" s="837"/>
      <c r="BY117" s="837"/>
      <c r="BZ117" s="837"/>
      <c r="CA117" s="837" t="s">
        <v>238</v>
      </c>
      <c r="CB117" s="837"/>
      <c r="CC117" s="837"/>
      <c r="CD117" s="837"/>
      <c r="CE117" s="837"/>
      <c r="CF117" s="898" t="s">
        <v>238</v>
      </c>
      <c r="CG117" s="899"/>
      <c r="CH117" s="899"/>
      <c r="CI117" s="899"/>
      <c r="CJ117" s="899"/>
      <c r="CK117" s="954"/>
      <c r="CL117" s="841"/>
      <c r="CM117" s="844" t="s">
        <v>473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238</v>
      </c>
      <c r="DH117" s="800"/>
      <c r="DI117" s="800"/>
      <c r="DJ117" s="800"/>
      <c r="DK117" s="801"/>
      <c r="DL117" s="802" t="s">
        <v>177</v>
      </c>
      <c r="DM117" s="800"/>
      <c r="DN117" s="800"/>
      <c r="DO117" s="800"/>
      <c r="DP117" s="801"/>
      <c r="DQ117" s="802" t="s">
        <v>238</v>
      </c>
      <c r="DR117" s="800"/>
      <c r="DS117" s="800"/>
      <c r="DT117" s="800"/>
      <c r="DU117" s="801"/>
      <c r="DV117" s="847" t="s">
        <v>238</v>
      </c>
      <c r="DW117" s="848"/>
      <c r="DX117" s="848"/>
      <c r="DY117" s="848"/>
      <c r="DZ117" s="849"/>
    </row>
    <row r="118" spans="1:130" s="226" customFormat="1" ht="26.25" customHeight="1">
      <c r="A118" s="924" t="s">
        <v>442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440</v>
      </c>
      <c r="AB118" s="925"/>
      <c r="AC118" s="925"/>
      <c r="AD118" s="925"/>
      <c r="AE118" s="926"/>
      <c r="AF118" s="927" t="s">
        <v>304</v>
      </c>
      <c r="AG118" s="925"/>
      <c r="AH118" s="925"/>
      <c r="AI118" s="925"/>
      <c r="AJ118" s="926"/>
      <c r="AK118" s="927" t="s">
        <v>303</v>
      </c>
      <c r="AL118" s="925"/>
      <c r="AM118" s="925"/>
      <c r="AN118" s="925"/>
      <c r="AO118" s="926"/>
      <c r="AP118" s="928" t="s">
        <v>441</v>
      </c>
      <c r="AQ118" s="929"/>
      <c r="AR118" s="929"/>
      <c r="AS118" s="929"/>
      <c r="AT118" s="930"/>
      <c r="AU118" s="959"/>
      <c r="AV118" s="960"/>
      <c r="AW118" s="960"/>
      <c r="AX118" s="960"/>
      <c r="AY118" s="960"/>
      <c r="AZ118" s="902" t="s">
        <v>474</v>
      </c>
      <c r="BA118" s="903"/>
      <c r="BB118" s="903"/>
      <c r="BC118" s="903"/>
      <c r="BD118" s="903"/>
      <c r="BE118" s="903"/>
      <c r="BF118" s="903"/>
      <c r="BG118" s="903"/>
      <c r="BH118" s="903"/>
      <c r="BI118" s="903"/>
      <c r="BJ118" s="903"/>
      <c r="BK118" s="903"/>
      <c r="BL118" s="903"/>
      <c r="BM118" s="903"/>
      <c r="BN118" s="903"/>
      <c r="BO118" s="903"/>
      <c r="BP118" s="904"/>
      <c r="BQ118" s="905" t="s">
        <v>238</v>
      </c>
      <c r="BR118" s="868"/>
      <c r="BS118" s="868"/>
      <c r="BT118" s="868"/>
      <c r="BU118" s="868"/>
      <c r="BV118" s="868" t="s">
        <v>177</v>
      </c>
      <c r="BW118" s="868"/>
      <c r="BX118" s="868"/>
      <c r="BY118" s="868"/>
      <c r="BZ118" s="868"/>
      <c r="CA118" s="868" t="s">
        <v>238</v>
      </c>
      <c r="CB118" s="868"/>
      <c r="CC118" s="868"/>
      <c r="CD118" s="868"/>
      <c r="CE118" s="868"/>
      <c r="CF118" s="898" t="s">
        <v>402</v>
      </c>
      <c r="CG118" s="899"/>
      <c r="CH118" s="899"/>
      <c r="CI118" s="899"/>
      <c r="CJ118" s="899"/>
      <c r="CK118" s="954"/>
      <c r="CL118" s="841"/>
      <c r="CM118" s="844" t="s">
        <v>475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402</v>
      </c>
      <c r="DH118" s="800"/>
      <c r="DI118" s="800"/>
      <c r="DJ118" s="800"/>
      <c r="DK118" s="801"/>
      <c r="DL118" s="802" t="s">
        <v>238</v>
      </c>
      <c r="DM118" s="800"/>
      <c r="DN118" s="800"/>
      <c r="DO118" s="800"/>
      <c r="DP118" s="801"/>
      <c r="DQ118" s="802" t="s">
        <v>238</v>
      </c>
      <c r="DR118" s="800"/>
      <c r="DS118" s="800"/>
      <c r="DT118" s="800"/>
      <c r="DU118" s="801"/>
      <c r="DV118" s="847" t="s">
        <v>238</v>
      </c>
      <c r="DW118" s="848"/>
      <c r="DX118" s="848"/>
      <c r="DY118" s="848"/>
      <c r="DZ118" s="849"/>
    </row>
    <row r="119" spans="1:130" s="226" customFormat="1" ht="26.25" customHeight="1">
      <c r="A119" s="838" t="s">
        <v>445</v>
      </c>
      <c r="B119" s="839"/>
      <c r="C119" s="914" t="s">
        <v>446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238</v>
      </c>
      <c r="AB119" s="918"/>
      <c r="AC119" s="918"/>
      <c r="AD119" s="918"/>
      <c r="AE119" s="919"/>
      <c r="AF119" s="920" t="s">
        <v>238</v>
      </c>
      <c r="AG119" s="918"/>
      <c r="AH119" s="918"/>
      <c r="AI119" s="918"/>
      <c r="AJ119" s="919"/>
      <c r="AK119" s="920" t="s">
        <v>238</v>
      </c>
      <c r="AL119" s="918"/>
      <c r="AM119" s="918"/>
      <c r="AN119" s="918"/>
      <c r="AO119" s="919"/>
      <c r="AP119" s="921" t="s">
        <v>449</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476</v>
      </c>
      <c r="BP119" s="901"/>
      <c r="BQ119" s="905">
        <v>93430412</v>
      </c>
      <c r="BR119" s="868"/>
      <c r="BS119" s="868"/>
      <c r="BT119" s="868"/>
      <c r="BU119" s="868"/>
      <c r="BV119" s="868">
        <v>91454483</v>
      </c>
      <c r="BW119" s="868"/>
      <c r="BX119" s="868"/>
      <c r="BY119" s="868"/>
      <c r="BZ119" s="868"/>
      <c r="CA119" s="868">
        <v>96318569</v>
      </c>
      <c r="CB119" s="868"/>
      <c r="CC119" s="868"/>
      <c r="CD119" s="868"/>
      <c r="CE119" s="868"/>
      <c r="CF119" s="766"/>
      <c r="CG119" s="767"/>
      <c r="CH119" s="767"/>
      <c r="CI119" s="767"/>
      <c r="CJ119" s="857"/>
      <c r="CK119" s="955"/>
      <c r="CL119" s="843"/>
      <c r="CM119" s="861" t="s">
        <v>477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177</v>
      </c>
      <c r="DH119" s="783"/>
      <c r="DI119" s="783"/>
      <c r="DJ119" s="783"/>
      <c r="DK119" s="784"/>
      <c r="DL119" s="785" t="s">
        <v>177</v>
      </c>
      <c r="DM119" s="783"/>
      <c r="DN119" s="783"/>
      <c r="DO119" s="783"/>
      <c r="DP119" s="784"/>
      <c r="DQ119" s="785" t="s">
        <v>238</v>
      </c>
      <c r="DR119" s="783"/>
      <c r="DS119" s="783"/>
      <c r="DT119" s="783"/>
      <c r="DU119" s="784"/>
      <c r="DV119" s="871" t="s">
        <v>177</v>
      </c>
      <c r="DW119" s="872"/>
      <c r="DX119" s="872"/>
      <c r="DY119" s="872"/>
      <c r="DZ119" s="873"/>
    </row>
    <row r="120" spans="1:130" s="226" customFormat="1" ht="26.25" customHeight="1">
      <c r="A120" s="840"/>
      <c r="B120" s="841"/>
      <c r="C120" s="844" t="s">
        <v>451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238</v>
      </c>
      <c r="AB120" s="800"/>
      <c r="AC120" s="800"/>
      <c r="AD120" s="800"/>
      <c r="AE120" s="801"/>
      <c r="AF120" s="802" t="s">
        <v>402</v>
      </c>
      <c r="AG120" s="800"/>
      <c r="AH120" s="800"/>
      <c r="AI120" s="800"/>
      <c r="AJ120" s="801"/>
      <c r="AK120" s="802" t="s">
        <v>472</v>
      </c>
      <c r="AL120" s="800"/>
      <c r="AM120" s="800"/>
      <c r="AN120" s="800"/>
      <c r="AO120" s="801"/>
      <c r="AP120" s="847" t="s">
        <v>177</v>
      </c>
      <c r="AQ120" s="848"/>
      <c r="AR120" s="848"/>
      <c r="AS120" s="848"/>
      <c r="AT120" s="849"/>
      <c r="AU120" s="906" t="s">
        <v>478</v>
      </c>
      <c r="AV120" s="907"/>
      <c r="AW120" s="907"/>
      <c r="AX120" s="907"/>
      <c r="AY120" s="908"/>
      <c r="AZ120" s="883" t="s">
        <v>479</v>
      </c>
      <c r="BA120" s="828"/>
      <c r="BB120" s="828"/>
      <c r="BC120" s="828"/>
      <c r="BD120" s="828"/>
      <c r="BE120" s="828"/>
      <c r="BF120" s="828"/>
      <c r="BG120" s="828"/>
      <c r="BH120" s="828"/>
      <c r="BI120" s="828"/>
      <c r="BJ120" s="828"/>
      <c r="BK120" s="828"/>
      <c r="BL120" s="828"/>
      <c r="BM120" s="828"/>
      <c r="BN120" s="828"/>
      <c r="BO120" s="828"/>
      <c r="BP120" s="829"/>
      <c r="BQ120" s="884">
        <v>15341673</v>
      </c>
      <c r="BR120" s="865"/>
      <c r="BS120" s="865"/>
      <c r="BT120" s="865"/>
      <c r="BU120" s="865"/>
      <c r="BV120" s="865">
        <v>14822890</v>
      </c>
      <c r="BW120" s="865"/>
      <c r="BX120" s="865"/>
      <c r="BY120" s="865"/>
      <c r="BZ120" s="865"/>
      <c r="CA120" s="865">
        <v>15422620</v>
      </c>
      <c r="CB120" s="865"/>
      <c r="CC120" s="865"/>
      <c r="CD120" s="865"/>
      <c r="CE120" s="865"/>
      <c r="CF120" s="889">
        <v>51.3</v>
      </c>
      <c r="CG120" s="890"/>
      <c r="CH120" s="890"/>
      <c r="CI120" s="890"/>
      <c r="CJ120" s="890"/>
      <c r="CK120" s="891" t="s">
        <v>480</v>
      </c>
      <c r="CL120" s="875"/>
      <c r="CM120" s="875"/>
      <c r="CN120" s="875"/>
      <c r="CO120" s="876"/>
      <c r="CP120" s="895" t="s">
        <v>481</v>
      </c>
      <c r="CQ120" s="896"/>
      <c r="CR120" s="896"/>
      <c r="CS120" s="896"/>
      <c r="CT120" s="896"/>
      <c r="CU120" s="896"/>
      <c r="CV120" s="896"/>
      <c r="CW120" s="896"/>
      <c r="CX120" s="896"/>
      <c r="CY120" s="896"/>
      <c r="CZ120" s="896"/>
      <c r="DA120" s="896"/>
      <c r="DB120" s="896"/>
      <c r="DC120" s="896"/>
      <c r="DD120" s="896"/>
      <c r="DE120" s="896"/>
      <c r="DF120" s="897"/>
      <c r="DG120" s="884">
        <v>9372744</v>
      </c>
      <c r="DH120" s="865"/>
      <c r="DI120" s="865"/>
      <c r="DJ120" s="865"/>
      <c r="DK120" s="865"/>
      <c r="DL120" s="865">
        <v>9599908</v>
      </c>
      <c r="DM120" s="865"/>
      <c r="DN120" s="865"/>
      <c r="DO120" s="865"/>
      <c r="DP120" s="865"/>
      <c r="DQ120" s="865">
        <v>9815938</v>
      </c>
      <c r="DR120" s="865"/>
      <c r="DS120" s="865"/>
      <c r="DT120" s="865"/>
      <c r="DU120" s="865"/>
      <c r="DV120" s="866">
        <v>32.700000000000003</v>
      </c>
      <c r="DW120" s="866"/>
      <c r="DX120" s="866"/>
      <c r="DY120" s="866"/>
      <c r="DZ120" s="867"/>
    </row>
    <row r="121" spans="1:130" s="226" customFormat="1" ht="26.25" customHeight="1">
      <c r="A121" s="840"/>
      <c r="B121" s="841"/>
      <c r="C121" s="886" t="s">
        <v>482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238</v>
      </c>
      <c r="AB121" s="800"/>
      <c r="AC121" s="800"/>
      <c r="AD121" s="800"/>
      <c r="AE121" s="801"/>
      <c r="AF121" s="802" t="s">
        <v>452</v>
      </c>
      <c r="AG121" s="800"/>
      <c r="AH121" s="800"/>
      <c r="AI121" s="800"/>
      <c r="AJ121" s="801"/>
      <c r="AK121" s="802" t="s">
        <v>402</v>
      </c>
      <c r="AL121" s="800"/>
      <c r="AM121" s="800"/>
      <c r="AN121" s="800"/>
      <c r="AO121" s="801"/>
      <c r="AP121" s="847" t="s">
        <v>472</v>
      </c>
      <c r="AQ121" s="848"/>
      <c r="AR121" s="848"/>
      <c r="AS121" s="848"/>
      <c r="AT121" s="849"/>
      <c r="AU121" s="909"/>
      <c r="AV121" s="910"/>
      <c r="AW121" s="910"/>
      <c r="AX121" s="910"/>
      <c r="AY121" s="911"/>
      <c r="AZ121" s="835" t="s">
        <v>483</v>
      </c>
      <c r="BA121" s="770"/>
      <c r="BB121" s="770"/>
      <c r="BC121" s="770"/>
      <c r="BD121" s="770"/>
      <c r="BE121" s="770"/>
      <c r="BF121" s="770"/>
      <c r="BG121" s="770"/>
      <c r="BH121" s="770"/>
      <c r="BI121" s="770"/>
      <c r="BJ121" s="770"/>
      <c r="BK121" s="770"/>
      <c r="BL121" s="770"/>
      <c r="BM121" s="770"/>
      <c r="BN121" s="770"/>
      <c r="BO121" s="770"/>
      <c r="BP121" s="771"/>
      <c r="BQ121" s="836">
        <v>11980178</v>
      </c>
      <c r="BR121" s="837"/>
      <c r="BS121" s="837"/>
      <c r="BT121" s="837"/>
      <c r="BU121" s="837"/>
      <c r="BV121" s="837">
        <v>11995785</v>
      </c>
      <c r="BW121" s="837"/>
      <c r="BX121" s="837"/>
      <c r="BY121" s="837"/>
      <c r="BZ121" s="837"/>
      <c r="CA121" s="837">
        <v>11810485</v>
      </c>
      <c r="CB121" s="837"/>
      <c r="CC121" s="837"/>
      <c r="CD121" s="837"/>
      <c r="CE121" s="837"/>
      <c r="CF121" s="898">
        <v>39.299999999999997</v>
      </c>
      <c r="CG121" s="899"/>
      <c r="CH121" s="899"/>
      <c r="CI121" s="899"/>
      <c r="CJ121" s="899"/>
      <c r="CK121" s="892"/>
      <c r="CL121" s="878"/>
      <c r="CM121" s="878"/>
      <c r="CN121" s="878"/>
      <c r="CO121" s="879"/>
      <c r="CP121" s="858" t="s">
        <v>484</v>
      </c>
      <c r="CQ121" s="859"/>
      <c r="CR121" s="859"/>
      <c r="CS121" s="859"/>
      <c r="CT121" s="859"/>
      <c r="CU121" s="859"/>
      <c r="CV121" s="859"/>
      <c r="CW121" s="859"/>
      <c r="CX121" s="859"/>
      <c r="CY121" s="859"/>
      <c r="CZ121" s="859"/>
      <c r="DA121" s="859"/>
      <c r="DB121" s="859"/>
      <c r="DC121" s="859"/>
      <c r="DD121" s="859"/>
      <c r="DE121" s="859"/>
      <c r="DF121" s="860"/>
      <c r="DG121" s="836">
        <v>2978238</v>
      </c>
      <c r="DH121" s="837"/>
      <c r="DI121" s="837"/>
      <c r="DJ121" s="837"/>
      <c r="DK121" s="837"/>
      <c r="DL121" s="837">
        <v>2784457</v>
      </c>
      <c r="DM121" s="837"/>
      <c r="DN121" s="837"/>
      <c r="DO121" s="837"/>
      <c r="DP121" s="837"/>
      <c r="DQ121" s="837">
        <v>2721426</v>
      </c>
      <c r="DR121" s="837"/>
      <c r="DS121" s="837"/>
      <c r="DT121" s="837"/>
      <c r="DU121" s="837"/>
      <c r="DV121" s="814">
        <v>9.1</v>
      </c>
      <c r="DW121" s="814"/>
      <c r="DX121" s="814"/>
      <c r="DY121" s="814"/>
      <c r="DZ121" s="815"/>
    </row>
    <row r="122" spans="1:130" s="226" customFormat="1" ht="26.25" customHeight="1">
      <c r="A122" s="840"/>
      <c r="B122" s="841"/>
      <c r="C122" s="844" t="s">
        <v>462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238</v>
      </c>
      <c r="AB122" s="800"/>
      <c r="AC122" s="800"/>
      <c r="AD122" s="800"/>
      <c r="AE122" s="801"/>
      <c r="AF122" s="802" t="s">
        <v>452</v>
      </c>
      <c r="AG122" s="800"/>
      <c r="AH122" s="800"/>
      <c r="AI122" s="800"/>
      <c r="AJ122" s="801"/>
      <c r="AK122" s="802" t="s">
        <v>472</v>
      </c>
      <c r="AL122" s="800"/>
      <c r="AM122" s="800"/>
      <c r="AN122" s="800"/>
      <c r="AO122" s="801"/>
      <c r="AP122" s="847" t="s">
        <v>238</v>
      </c>
      <c r="AQ122" s="848"/>
      <c r="AR122" s="848"/>
      <c r="AS122" s="848"/>
      <c r="AT122" s="849"/>
      <c r="AU122" s="909"/>
      <c r="AV122" s="910"/>
      <c r="AW122" s="910"/>
      <c r="AX122" s="910"/>
      <c r="AY122" s="911"/>
      <c r="AZ122" s="902" t="s">
        <v>485</v>
      </c>
      <c r="BA122" s="903"/>
      <c r="BB122" s="903"/>
      <c r="BC122" s="903"/>
      <c r="BD122" s="903"/>
      <c r="BE122" s="903"/>
      <c r="BF122" s="903"/>
      <c r="BG122" s="903"/>
      <c r="BH122" s="903"/>
      <c r="BI122" s="903"/>
      <c r="BJ122" s="903"/>
      <c r="BK122" s="903"/>
      <c r="BL122" s="903"/>
      <c r="BM122" s="903"/>
      <c r="BN122" s="903"/>
      <c r="BO122" s="903"/>
      <c r="BP122" s="904"/>
      <c r="BQ122" s="905">
        <v>54210011</v>
      </c>
      <c r="BR122" s="868"/>
      <c r="BS122" s="868"/>
      <c r="BT122" s="868"/>
      <c r="BU122" s="868"/>
      <c r="BV122" s="868">
        <v>53733717</v>
      </c>
      <c r="BW122" s="868"/>
      <c r="BX122" s="868"/>
      <c r="BY122" s="868"/>
      <c r="BZ122" s="868"/>
      <c r="CA122" s="868">
        <v>58188877</v>
      </c>
      <c r="CB122" s="868"/>
      <c r="CC122" s="868"/>
      <c r="CD122" s="868"/>
      <c r="CE122" s="868"/>
      <c r="CF122" s="869">
        <v>193.6</v>
      </c>
      <c r="CG122" s="870"/>
      <c r="CH122" s="870"/>
      <c r="CI122" s="870"/>
      <c r="CJ122" s="870"/>
      <c r="CK122" s="892"/>
      <c r="CL122" s="878"/>
      <c r="CM122" s="878"/>
      <c r="CN122" s="878"/>
      <c r="CO122" s="879"/>
      <c r="CP122" s="858" t="s">
        <v>486</v>
      </c>
      <c r="CQ122" s="859"/>
      <c r="CR122" s="859"/>
      <c r="CS122" s="859"/>
      <c r="CT122" s="859"/>
      <c r="CU122" s="859"/>
      <c r="CV122" s="859"/>
      <c r="CW122" s="859"/>
      <c r="CX122" s="859"/>
      <c r="CY122" s="859"/>
      <c r="CZ122" s="859"/>
      <c r="DA122" s="859"/>
      <c r="DB122" s="859"/>
      <c r="DC122" s="859"/>
      <c r="DD122" s="859"/>
      <c r="DE122" s="859"/>
      <c r="DF122" s="860"/>
      <c r="DG122" s="836">
        <v>1189128</v>
      </c>
      <c r="DH122" s="837"/>
      <c r="DI122" s="837"/>
      <c r="DJ122" s="837"/>
      <c r="DK122" s="837"/>
      <c r="DL122" s="837">
        <v>966646</v>
      </c>
      <c r="DM122" s="837"/>
      <c r="DN122" s="837"/>
      <c r="DO122" s="837"/>
      <c r="DP122" s="837"/>
      <c r="DQ122" s="837">
        <v>941634</v>
      </c>
      <c r="DR122" s="837"/>
      <c r="DS122" s="837"/>
      <c r="DT122" s="837"/>
      <c r="DU122" s="837"/>
      <c r="DV122" s="814">
        <v>3.1</v>
      </c>
      <c r="DW122" s="814"/>
      <c r="DX122" s="814"/>
      <c r="DY122" s="814"/>
      <c r="DZ122" s="815"/>
    </row>
    <row r="123" spans="1:130" s="226" customFormat="1" ht="26.25" customHeight="1">
      <c r="A123" s="840"/>
      <c r="B123" s="841"/>
      <c r="C123" s="844" t="s">
        <v>469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238</v>
      </c>
      <c r="AB123" s="800"/>
      <c r="AC123" s="800"/>
      <c r="AD123" s="800"/>
      <c r="AE123" s="801"/>
      <c r="AF123" s="802" t="s">
        <v>465</v>
      </c>
      <c r="AG123" s="800"/>
      <c r="AH123" s="800"/>
      <c r="AI123" s="800"/>
      <c r="AJ123" s="801"/>
      <c r="AK123" s="802" t="s">
        <v>472</v>
      </c>
      <c r="AL123" s="800"/>
      <c r="AM123" s="800"/>
      <c r="AN123" s="800"/>
      <c r="AO123" s="801"/>
      <c r="AP123" s="847" t="s">
        <v>465</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487</v>
      </c>
      <c r="BP123" s="901"/>
      <c r="BQ123" s="855">
        <v>81531862</v>
      </c>
      <c r="BR123" s="856"/>
      <c r="BS123" s="856"/>
      <c r="BT123" s="856"/>
      <c r="BU123" s="856"/>
      <c r="BV123" s="856">
        <v>80552392</v>
      </c>
      <c r="BW123" s="856"/>
      <c r="BX123" s="856"/>
      <c r="BY123" s="856"/>
      <c r="BZ123" s="856"/>
      <c r="CA123" s="856">
        <v>85421982</v>
      </c>
      <c r="CB123" s="856"/>
      <c r="CC123" s="856"/>
      <c r="CD123" s="856"/>
      <c r="CE123" s="856"/>
      <c r="CF123" s="766"/>
      <c r="CG123" s="767"/>
      <c r="CH123" s="767"/>
      <c r="CI123" s="767"/>
      <c r="CJ123" s="857"/>
      <c r="CK123" s="892"/>
      <c r="CL123" s="878"/>
      <c r="CM123" s="878"/>
      <c r="CN123" s="878"/>
      <c r="CO123" s="879"/>
      <c r="CP123" s="858" t="s">
        <v>488</v>
      </c>
      <c r="CQ123" s="859"/>
      <c r="CR123" s="859"/>
      <c r="CS123" s="859"/>
      <c r="CT123" s="859"/>
      <c r="CU123" s="859"/>
      <c r="CV123" s="859"/>
      <c r="CW123" s="859"/>
      <c r="CX123" s="859"/>
      <c r="CY123" s="859"/>
      <c r="CZ123" s="859"/>
      <c r="DA123" s="859"/>
      <c r="DB123" s="859"/>
      <c r="DC123" s="859"/>
      <c r="DD123" s="859"/>
      <c r="DE123" s="859"/>
      <c r="DF123" s="860"/>
      <c r="DG123" s="799">
        <v>706895</v>
      </c>
      <c r="DH123" s="800"/>
      <c r="DI123" s="800"/>
      <c r="DJ123" s="800"/>
      <c r="DK123" s="801"/>
      <c r="DL123" s="802">
        <v>646648</v>
      </c>
      <c r="DM123" s="800"/>
      <c r="DN123" s="800"/>
      <c r="DO123" s="800"/>
      <c r="DP123" s="801"/>
      <c r="DQ123" s="802">
        <v>559179</v>
      </c>
      <c r="DR123" s="800"/>
      <c r="DS123" s="800"/>
      <c r="DT123" s="800"/>
      <c r="DU123" s="801"/>
      <c r="DV123" s="847">
        <v>1.9</v>
      </c>
      <c r="DW123" s="848"/>
      <c r="DX123" s="848"/>
      <c r="DY123" s="848"/>
      <c r="DZ123" s="849"/>
    </row>
    <row r="124" spans="1:130" s="226" customFormat="1" ht="26.25" customHeight="1" thickBot="1">
      <c r="A124" s="840"/>
      <c r="B124" s="841"/>
      <c r="C124" s="844" t="s">
        <v>473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472</v>
      </c>
      <c r="AB124" s="800"/>
      <c r="AC124" s="800"/>
      <c r="AD124" s="800"/>
      <c r="AE124" s="801"/>
      <c r="AF124" s="802" t="s">
        <v>472</v>
      </c>
      <c r="AG124" s="800"/>
      <c r="AH124" s="800"/>
      <c r="AI124" s="800"/>
      <c r="AJ124" s="801"/>
      <c r="AK124" s="802" t="s">
        <v>238</v>
      </c>
      <c r="AL124" s="800"/>
      <c r="AM124" s="800"/>
      <c r="AN124" s="800"/>
      <c r="AO124" s="801"/>
      <c r="AP124" s="847" t="s">
        <v>452</v>
      </c>
      <c r="AQ124" s="848"/>
      <c r="AR124" s="848"/>
      <c r="AS124" s="848"/>
      <c r="AT124" s="849"/>
      <c r="AU124" s="850" t="s">
        <v>489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38.5</v>
      </c>
      <c r="BR124" s="854"/>
      <c r="BS124" s="854"/>
      <c r="BT124" s="854"/>
      <c r="BU124" s="854"/>
      <c r="BV124" s="854">
        <v>35.5</v>
      </c>
      <c r="BW124" s="854"/>
      <c r="BX124" s="854"/>
      <c r="BY124" s="854"/>
      <c r="BZ124" s="854"/>
      <c r="CA124" s="854">
        <v>36.200000000000003</v>
      </c>
      <c r="CB124" s="854"/>
      <c r="CC124" s="854"/>
      <c r="CD124" s="854"/>
      <c r="CE124" s="854"/>
      <c r="CF124" s="744"/>
      <c r="CG124" s="745"/>
      <c r="CH124" s="745"/>
      <c r="CI124" s="745"/>
      <c r="CJ124" s="885"/>
      <c r="CK124" s="893"/>
      <c r="CL124" s="893"/>
      <c r="CM124" s="893"/>
      <c r="CN124" s="893"/>
      <c r="CO124" s="894"/>
      <c r="CP124" s="858" t="s">
        <v>490</v>
      </c>
      <c r="CQ124" s="859"/>
      <c r="CR124" s="859"/>
      <c r="CS124" s="859"/>
      <c r="CT124" s="859"/>
      <c r="CU124" s="859"/>
      <c r="CV124" s="859"/>
      <c r="CW124" s="859"/>
      <c r="CX124" s="859"/>
      <c r="CY124" s="859"/>
      <c r="CZ124" s="859"/>
      <c r="DA124" s="859"/>
      <c r="DB124" s="859"/>
      <c r="DC124" s="859"/>
      <c r="DD124" s="859"/>
      <c r="DE124" s="859"/>
      <c r="DF124" s="860"/>
      <c r="DG124" s="782">
        <v>509443</v>
      </c>
      <c r="DH124" s="783"/>
      <c r="DI124" s="783"/>
      <c r="DJ124" s="783"/>
      <c r="DK124" s="784"/>
      <c r="DL124" s="785">
        <v>555054</v>
      </c>
      <c r="DM124" s="783"/>
      <c r="DN124" s="783"/>
      <c r="DO124" s="783"/>
      <c r="DP124" s="784"/>
      <c r="DQ124" s="785">
        <v>476898</v>
      </c>
      <c r="DR124" s="783"/>
      <c r="DS124" s="783"/>
      <c r="DT124" s="783"/>
      <c r="DU124" s="784"/>
      <c r="DV124" s="871">
        <v>1.6</v>
      </c>
      <c r="DW124" s="872"/>
      <c r="DX124" s="872"/>
      <c r="DY124" s="872"/>
      <c r="DZ124" s="873"/>
    </row>
    <row r="125" spans="1:130" s="226" customFormat="1" ht="26.25" customHeight="1">
      <c r="A125" s="840"/>
      <c r="B125" s="841"/>
      <c r="C125" s="844" t="s">
        <v>475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465</v>
      </c>
      <c r="AB125" s="800"/>
      <c r="AC125" s="800"/>
      <c r="AD125" s="800"/>
      <c r="AE125" s="801"/>
      <c r="AF125" s="802" t="s">
        <v>472</v>
      </c>
      <c r="AG125" s="800"/>
      <c r="AH125" s="800"/>
      <c r="AI125" s="800"/>
      <c r="AJ125" s="801"/>
      <c r="AK125" s="802" t="s">
        <v>238</v>
      </c>
      <c r="AL125" s="800"/>
      <c r="AM125" s="800"/>
      <c r="AN125" s="800"/>
      <c r="AO125" s="801"/>
      <c r="AP125" s="847" t="s">
        <v>238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491</v>
      </c>
      <c r="CL125" s="875"/>
      <c r="CM125" s="875"/>
      <c r="CN125" s="875"/>
      <c r="CO125" s="876"/>
      <c r="CP125" s="883" t="s">
        <v>492</v>
      </c>
      <c r="CQ125" s="828"/>
      <c r="CR125" s="828"/>
      <c r="CS125" s="828"/>
      <c r="CT125" s="828"/>
      <c r="CU125" s="828"/>
      <c r="CV125" s="828"/>
      <c r="CW125" s="828"/>
      <c r="CX125" s="828"/>
      <c r="CY125" s="828"/>
      <c r="CZ125" s="828"/>
      <c r="DA125" s="828"/>
      <c r="DB125" s="828"/>
      <c r="DC125" s="828"/>
      <c r="DD125" s="828"/>
      <c r="DE125" s="828"/>
      <c r="DF125" s="829"/>
      <c r="DG125" s="884" t="s">
        <v>238</v>
      </c>
      <c r="DH125" s="865"/>
      <c r="DI125" s="865"/>
      <c r="DJ125" s="865"/>
      <c r="DK125" s="865"/>
      <c r="DL125" s="865" t="s">
        <v>177</v>
      </c>
      <c r="DM125" s="865"/>
      <c r="DN125" s="865"/>
      <c r="DO125" s="865"/>
      <c r="DP125" s="865"/>
      <c r="DQ125" s="865" t="s">
        <v>465</v>
      </c>
      <c r="DR125" s="865"/>
      <c r="DS125" s="865"/>
      <c r="DT125" s="865"/>
      <c r="DU125" s="865"/>
      <c r="DV125" s="866" t="s">
        <v>177</v>
      </c>
      <c r="DW125" s="866"/>
      <c r="DX125" s="866"/>
      <c r="DY125" s="866"/>
      <c r="DZ125" s="867"/>
    </row>
    <row r="126" spans="1:130" s="226" customFormat="1" ht="26.25" customHeight="1" thickBot="1">
      <c r="A126" s="840"/>
      <c r="B126" s="841"/>
      <c r="C126" s="844" t="s">
        <v>477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472</v>
      </c>
      <c r="AB126" s="800"/>
      <c r="AC126" s="800"/>
      <c r="AD126" s="800"/>
      <c r="AE126" s="801"/>
      <c r="AF126" s="802" t="s">
        <v>472</v>
      </c>
      <c r="AG126" s="800"/>
      <c r="AH126" s="800"/>
      <c r="AI126" s="800"/>
      <c r="AJ126" s="801"/>
      <c r="AK126" s="802" t="s">
        <v>465</v>
      </c>
      <c r="AL126" s="800"/>
      <c r="AM126" s="800"/>
      <c r="AN126" s="800"/>
      <c r="AO126" s="801"/>
      <c r="AP126" s="847" t="s">
        <v>465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493</v>
      </c>
      <c r="CQ126" s="770"/>
      <c r="CR126" s="770"/>
      <c r="CS126" s="770"/>
      <c r="CT126" s="770"/>
      <c r="CU126" s="770"/>
      <c r="CV126" s="770"/>
      <c r="CW126" s="770"/>
      <c r="CX126" s="770"/>
      <c r="CY126" s="770"/>
      <c r="CZ126" s="770"/>
      <c r="DA126" s="770"/>
      <c r="DB126" s="770"/>
      <c r="DC126" s="770"/>
      <c r="DD126" s="770"/>
      <c r="DE126" s="770"/>
      <c r="DF126" s="771"/>
      <c r="DG126" s="836" t="s">
        <v>177</v>
      </c>
      <c r="DH126" s="837"/>
      <c r="DI126" s="837"/>
      <c r="DJ126" s="837"/>
      <c r="DK126" s="837"/>
      <c r="DL126" s="837" t="s">
        <v>465</v>
      </c>
      <c r="DM126" s="837"/>
      <c r="DN126" s="837"/>
      <c r="DO126" s="837"/>
      <c r="DP126" s="837"/>
      <c r="DQ126" s="837" t="s">
        <v>472</v>
      </c>
      <c r="DR126" s="837"/>
      <c r="DS126" s="837"/>
      <c r="DT126" s="837"/>
      <c r="DU126" s="837"/>
      <c r="DV126" s="814" t="s">
        <v>472</v>
      </c>
      <c r="DW126" s="814"/>
      <c r="DX126" s="814"/>
      <c r="DY126" s="814"/>
      <c r="DZ126" s="815"/>
    </row>
    <row r="127" spans="1:130" s="226" customFormat="1" ht="26.25" customHeight="1">
      <c r="A127" s="842"/>
      <c r="B127" s="843"/>
      <c r="C127" s="861" t="s">
        <v>494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238</v>
      </c>
      <c r="AB127" s="800"/>
      <c r="AC127" s="800"/>
      <c r="AD127" s="800"/>
      <c r="AE127" s="801"/>
      <c r="AF127" s="802" t="s">
        <v>465</v>
      </c>
      <c r="AG127" s="800"/>
      <c r="AH127" s="800"/>
      <c r="AI127" s="800"/>
      <c r="AJ127" s="801"/>
      <c r="AK127" s="802" t="s">
        <v>465</v>
      </c>
      <c r="AL127" s="800"/>
      <c r="AM127" s="800"/>
      <c r="AN127" s="800"/>
      <c r="AO127" s="801"/>
      <c r="AP127" s="847" t="s">
        <v>238</v>
      </c>
      <c r="AQ127" s="848"/>
      <c r="AR127" s="848"/>
      <c r="AS127" s="848"/>
      <c r="AT127" s="849"/>
      <c r="AU127" s="262"/>
      <c r="AV127" s="262"/>
      <c r="AW127" s="262"/>
      <c r="AX127" s="864" t="s">
        <v>495</v>
      </c>
      <c r="AY127" s="832"/>
      <c r="AZ127" s="832"/>
      <c r="BA127" s="832"/>
      <c r="BB127" s="832"/>
      <c r="BC127" s="832"/>
      <c r="BD127" s="832"/>
      <c r="BE127" s="833"/>
      <c r="BF127" s="831" t="s">
        <v>496</v>
      </c>
      <c r="BG127" s="832"/>
      <c r="BH127" s="832"/>
      <c r="BI127" s="832"/>
      <c r="BJ127" s="832"/>
      <c r="BK127" s="832"/>
      <c r="BL127" s="833"/>
      <c r="BM127" s="831" t="s">
        <v>497</v>
      </c>
      <c r="BN127" s="832"/>
      <c r="BO127" s="832"/>
      <c r="BP127" s="832"/>
      <c r="BQ127" s="832"/>
      <c r="BR127" s="832"/>
      <c r="BS127" s="833"/>
      <c r="BT127" s="831" t="s">
        <v>498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499</v>
      </c>
      <c r="CQ127" s="770"/>
      <c r="CR127" s="770"/>
      <c r="CS127" s="770"/>
      <c r="CT127" s="770"/>
      <c r="CU127" s="770"/>
      <c r="CV127" s="770"/>
      <c r="CW127" s="770"/>
      <c r="CX127" s="770"/>
      <c r="CY127" s="770"/>
      <c r="CZ127" s="770"/>
      <c r="DA127" s="770"/>
      <c r="DB127" s="770"/>
      <c r="DC127" s="770"/>
      <c r="DD127" s="770"/>
      <c r="DE127" s="770"/>
      <c r="DF127" s="771"/>
      <c r="DG127" s="836" t="s">
        <v>177</v>
      </c>
      <c r="DH127" s="837"/>
      <c r="DI127" s="837"/>
      <c r="DJ127" s="837"/>
      <c r="DK127" s="837"/>
      <c r="DL127" s="837" t="s">
        <v>238</v>
      </c>
      <c r="DM127" s="837"/>
      <c r="DN127" s="837"/>
      <c r="DO127" s="837"/>
      <c r="DP127" s="837"/>
      <c r="DQ127" s="837" t="s">
        <v>465</v>
      </c>
      <c r="DR127" s="837"/>
      <c r="DS127" s="837"/>
      <c r="DT127" s="837"/>
      <c r="DU127" s="837"/>
      <c r="DV127" s="814" t="s">
        <v>238</v>
      </c>
      <c r="DW127" s="814"/>
      <c r="DX127" s="814"/>
      <c r="DY127" s="814"/>
      <c r="DZ127" s="815"/>
    </row>
    <row r="128" spans="1:130" s="226" customFormat="1" ht="26.25" customHeight="1" thickBot="1">
      <c r="A128" s="816" t="s">
        <v>500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501</v>
      </c>
      <c r="X128" s="818"/>
      <c r="Y128" s="818"/>
      <c r="Z128" s="819"/>
      <c r="AA128" s="820">
        <v>1275299</v>
      </c>
      <c r="AB128" s="821"/>
      <c r="AC128" s="821"/>
      <c r="AD128" s="821"/>
      <c r="AE128" s="822"/>
      <c r="AF128" s="823">
        <v>1273520</v>
      </c>
      <c r="AG128" s="821"/>
      <c r="AH128" s="821"/>
      <c r="AI128" s="821"/>
      <c r="AJ128" s="822"/>
      <c r="AK128" s="823">
        <v>1273006</v>
      </c>
      <c r="AL128" s="821"/>
      <c r="AM128" s="821"/>
      <c r="AN128" s="821"/>
      <c r="AO128" s="822"/>
      <c r="AP128" s="824"/>
      <c r="AQ128" s="825"/>
      <c r="AR128" s="825"/>
      <c r="AS128" s="825"/>
      <c r="AT128" s="826"/>
      <c r="AU128" s="262"/>
      <c r="AV128" s="262"/>
      <c r="AW128" s="262"/>
      <c r="AX128" s="827" t="s">
        <v>502</v>
      </c>
      <c r="AY128" s="828"/>
      <c r="AZ128" s="828"/>
      <c r="BA128" s="828"/>
      <c r="BB128" s="828"/>
      <c r="BC128" s="828"/>
      <c r="BD128" s="828"/>
      <c r="BE128" s="829"/>
      <c r="BF128" s="806" t="s">
        <v>452</v>
      </c>
      <c r="BG128" s="807"/>
      <c r="BH128" s="807"/>
      <c r="BI128" s="807"/>
      <c r="BJ128" s="807"/>
      <c r="BK128" s="807"/>
      <c r="BL128" s="830"/>
      <c r="BM128" s="806">
        <v>11.61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503</v>
      </c>
      <c r="CQ128" s="748"/>
      <c r="CR128" s="748"/>
      <c r="CS128" s="748"/>
      <c r="CT128" s="748"/>
      <c r="CU128" s="748"/>
      <c r="CV128" s="748"/>
      <c r="CW128" s="748"/>
      <c r="CX128" s="748"/>
      <c r="CY128" s="748"/>
      <c r="CZ128" s="748"/>
      <c r="DA128" s="748"/>
      <c r="DB128" s="748"/>
      <c r="DC128" s="748"/>
      <c r="DD128" s="748"/>
      <c r="DE128" s="748"/>
      <c r="DF128" s="749"/>
      <c r="DG128" s="810" t="s">
        <v>238</v>
      </c>
      <c r="DH128" s="811"/>
      <c r="DI128" s="811"/>
      <c r="DJ128" s="811"/>
      <c r="DK128" s="811"/>
      <c r="DL128" s="811" t="s">
        <v>177</v>
      </c>
      <c r="DM128" s="811"/>
      <c r="DN128" s="811"/>
      <c r="DO128" s="811"/>
      <c r="DP128" s="811"/>
      <c r="DQ128" s="811" t="s">
        <v>452</v>
      </c>
      <c r="DR128" s="811"/>
      <c r="DS128" s="811"/>
      <c r="DT128" s="811"/>
      <c r="DU128" s="811"/>
      <c r="DV128" s="812" t="s">
        <v>402</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504</v>
      </c>
      <c r="X129" s="797"/>
      <c r="Y129" s="797"/>
      <c r="Z129" s="798"/>
      <c r="AA129" s="799">
        <v>35777461</v>
      </c>
      <c r="AB129" s="800"/>
      <c r="AC129" s="800"/>
      <c r="AD129" s="800"/>
      <c r="AE129" s="801"/>
      <c r="AF129" s="802">
        <v>35619333</v>
      </c>
      <c r="AG129" s="800"/>
      <c r="AH129" s="800"/>
      <c r="AI129" s="800"/>
      <c r="AJ129" s="801"/>
      <c r="AK129" s="802">
        <v>34921555</v>
      </c>
      <c r="AL129" s="800"/>
      <c r="AM129" s="800"/>
      <c r="AN129" s="800"/>
      <c r="AO129" s="801"/>
      <c r="AP129" s="803"/>
      <c r="AQ129" s="804"/>
      <c r="AR129" s="804"/>
      <c r="AS129" s="804"/>
      <c r="AT129" s="805"/>
      <c r="AU129" s="264"/>
      <c r="AV129" s="264"/>
      <c r="AW129" s="264"/>
      <c r="AX129" s="769" t="s">
        <v>505</v>
      </c>
      <c r="AY129" s="770"/>
      <c r="AZ129" s="770"/>
      <c r="BA129" s="770"/>
      <c r="BB129" s="770"/>
      <c r="BC129" s="770"/>
      <c r="BD129" s="770"/>
      <c r="BE129" s="771"/>
      <c r="BF129" s="789" t="s">
        <v>506</v>
      </c>
      <c r="BG129" s="790"/>
      <c r="BH129" s="790"/>
      <c r="BI129" s="790"/>
      <c r="BJ129" s="790"/>
      <c r="BK129" s="790"/>
      <c r="BL129" s="791"/>
      <c r="BM129" s="789">
        <v>16.61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508</v>
      </c>
      <c r="X130" s="797"/>
      <c r="Y130" s="797"/>
      <c r="Z130" s="798"/>
      <c r="AA130" s="799">
        <v>4918857</v>
      </c>
      <c r="AB130" s="800"/>
      <c r="AC130" s="800"/>
      <c r="AD130" s="800"/>
      <c r="AE130" s="801"/>
      <c r="AF130" s="802">
        <v>4926088</v>
      </c>
      <c r="AG130" s="800"/>
      <c r="AH130" s="800"/>
      <c r="AI130" s="800"/>
      <c r="AJ130" s="801"/>
      <c r="AK130" s="802">
        <v>4867432</v>
      </c>
      <c r="AL130" s="800"/>
      <c r="AM130" s="800"/>
      <c r="AN130" s="800"/>
      <c r="AO130" s="801"/>
      <c r="AP130" s="803"/>
      <c r="AQ130" s="804"/>
      <c r="AR130" s="804"/>
      <c r="AS130" s="804"/>
      <c r="AT130" s="805"/>
      <c r="AU130" s="264"/>
      <c r="AV130" s="264"/>
      <c r="AW130" s="264"/>
      <c r="AX130" s="769" t="s">
        <v>509</v>
      </c>
      <c r="AY130" s="770"/>
      <c r="AZ130" s="770"/>
      <c r="BA130" s="770"/>
      <c r="BB130" s="770"/>
      <c r="BC130" s="770"/>
      <c r="BD130" s="770"/>
      <c r="BE130" s="771"/>
      <c r="BF130" s="772">
        <v>6.6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510</v>
      </c>
      <c r="X131" s="780"/>
      <c r="Y131" s="780"/>
      <c r="Z131" s="781"/>
      <c r="AA131" s="782">
        <v>30858604</v>
      </c>
      <c r="AB131" s="783"/>
      <c r="AC131" s="783"/>
      <c r="AD131" s="783"/>
      <c r="AE131" s="784"/>
      <c r="AF131" s="785">
        <v>30693245</v>
      </c>
      <c r="AG131" s="783"/>
      <c r="AH131" s="783"/>
      <c r="AI131" s="783"/>
      <c r="AJ131" s="784"/>
      <c r="AK131" s="785">
        <v>30054123</v>
      </c>
      <c r="AL131" s="783"/>
      <c r="AM131" s="783"/>
      <c r="AN131" s="783"/>
      <c r="AO131" s="784"/>
      <c r="AP131" s="786"/>
      <c r="AQ131" s="787"/>
      <c r="AR131" s="787"/>
      <c r="AS131" s="787"/>
      <c r="AT131" s="788"/>
      <c r="AU131" s="264"/>
      <c r="AV131" s="264"/>
      <c r="AW131" s="264"/>
      <c r="AX131" s="747" t="s">
        <v>511</v>
      </c>
      <c r="AY131" s="748"/>
      <c r="AZ131" s="748"/>
      <c r="BA131" s="748"/>
      <c r="BB131" s="748"/>
      <c r="BC131" s="748"/>
      <c r="BD131" s="748"/>
      <c r="BE131" s="749"/>
      <c r="BF131" s="750">
        <v>36.200000000000003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513</v>
      </c>
      <c r="W132" s="760"/>
      <c r="X132" s="760"/>
      <c r="Y132" s="760"/>
      <c r="Z132" s="761"/>
      <c r="AA132" s="762">
        <v>6.8839082930000002</v>
      </c>
      <c r="AB132" s="763"/>
      <c r="AC132" s="763"/>
      <c r="AD132" s="763"/>
      <c r="AE132" s="764"/>
      <c r="AF132" s="765">
        <v>6.4784352390000004</v>
      </c>
      <c r="AG132" s="763"/>
      <c r="AH132" s="763"/>
      <c r="AI132" s="763"/>
      <c r="AJ132" s="764"/>
      <c r="AK132" s="765">
        <v>6.6784090740000002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514</v>
      </c>
      <c r="W133" s="739"/>
      <c r="X133" s="739"/>
      <c r="Y133" s="739"/>
      <c r="Z133" s="740"/>
      <c r="AA133" s="741">
        <v>7.7</v>
      </c>
      <c r="AB133" s="742"/>
      <c r="AC133" s="742"/>
      <c r="AD133" s="742"/>
      <c r="AE133" s="743"/>
      <c r="AF133" s="741">
        <v>7</v>
      </c>
      <c r="AG133" s="742"/>
      <c r="AH133" s="742"/>
      <c r="AI133" s="742"/>
      <c r="AJ133" s="743"/>
      <c r="AK133" s="741">
        <v>6.6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X12GCnPNSDnWxybBgQdlQtKehqLwUz14pFsujIOWr6lyks4+bUcCNezV13lnLzmCDf7ST16dQWM+3EHXqZlAA==" saltValue="PC/6Zx1hq7+ib5nkrtDw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70" zoomScaleNormal="85" zoomScaleSheetLayoutView="70" workbookViewId="0">
      <selection activeCell="AL54" sqref="AL5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BvnfB1fF4rXp7vPIEBUyjj9pjuMdMxo6MGoI1OHAqTb3BrgwyfgQAi0BX5kCOQ/q+cjiD06jlU441OZJxDCnA==" saltValue="sF3x5PncrYE2BhBnoTDH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0" zoomScale="70" zoomScaleNormal="70" zoomScaleSheetLayoutView="55" workbookViewId="0">
      <selection activeCell="A64" sqref="A64"/>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RLkCwXpVh6xa+fbRpCRI4lOghtcGhEQaiTzWdJSnGTHmjs/SNDAgPVJNEjxuLOpfC+5cWSMnl5cKcXqfV27Sw==" saltValue="A25PNIg4HyiX7tiPxPLvu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O12" sqref="AO1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518</v>
      </c>
      <c r="AP7" s="283"/>
      <c r="AQ7" s="284" t="s">
        <v>519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520</v>
      </c>
      <c r="AQ8" s="290" t="s">
        <v>521</v>
      </c>
      <c r="AR8" s="291" t="s">
        <v>522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523</v>
      </c>
      <c r="AL9" s="1170"/>
      <c r="AM9" s="1170"/>
      <c r="AN9" s="1171"/>
      <c r="AO9" s="292">
        <v>10428320</v>
      </c>
      <c r="AP9" s="292">
        <v>74909</v>
      </c>
      <c r="AQ9" s="293">
        <v>56134</v>
      </c>
      <c r="AR9" s="294">
        <v>33.4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524</v>
      </c>
      <c r="AL10" s="1170"/>
      <c r="AM10" s="1170"/>
      <c r="AN10" s="1171"/>
      <c r="AO10" s="295">
        <v>882489</v>
      </c>
      <c r="AP10" s="295">
        <v>6339</v>
      </c>
      <c r="AQ10" s="296">
        <v>5510</v>
      </c>
      <c r="AR10" s="297">
        <v>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525</v>
      </c>
      <c r="AL11" s="1170"/>
      <c r="AM11" s="1170"/>
      <c r="AN11" s="1171"/>
      <c r="AO11" s="295">
        <v>11601</v>
      </c>
      <c r="AP11" s="295">
        <v>83</v>
      </c>
      <c r="AQ11" s="296">
        <v>3865</v>
      </c>
      <c r="AR11" s="297">
        <v>-97.9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526</v>
      </c>
      <c r="AL12" s="1170"/>
      <c r="AM12" s="1170"/>
      <c r="AN12" s="1171"/>
      <c r="AO12" s="295">
        <v>573722</v>
      </c>
      <c r="AP12" s="295">
        <v>4121</v>
      </c>
      <c r="AQ12" s="296">
        <v>1439</v>
      </c>
      <c r="AR12" s="297">
        <v>186.4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527</v>
      </c>
      <c r="AL13" s="1170"/>
      <c r="AM13" s="1170"/>
      <c r="AN13" s="1171"/>
      <c r="AO13" s="295" t="s">
        <v>528</v>
      </c>
      <c r="AP13" s="295" t="s">
        <v>528</v>
      </c>
      <c r="AQ13" s="296">
        <v>19</v>
      </c>
      <c r="AR13" s="297" t="s">
        <v>528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529</v>
      </c>
      <c r="AL14" s="1170"/>
      <c r="AM14" s="1170"/>
      <c r="AN14" s="1171"/>
      <c r="AO14" s="295">
        <v>434090</v>
      </c>
      <c r="AP14" s="295">
        <v>3118</v>
      </c>
      <c r="AQ14" s="296">
        <v>2011</v>
      </c>
      <c r="AR14" s="297">
        <v>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530</v>
      </c>
      <c r="AL15" s="1170"/>
      <c r="AM15" s="1170"/>
      <c r="AN15" s="1171"/>
      <c r="AO15" s="295">
        <v>226927</v>
      </c>
      <c r="AP15" s="295">
        <v>1630</v>
      </c>
      <c r="AQ15" s="296">
        <v>1607</v>
      </c>
      <c r="AR15" s="297">
        <v>1.4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531</v>
      </c>
      <c r="AL16" s="1173"/>
      <c r="AM16" s="1173"/>
      <c r="AN16" s="1174"/>
      <c r="AO16" s="295">
        <v>-1507265</v>
      </c>
      <c r="AP16" s="295">
        <v>-10827</v>
      </c>
      <c r="AQ16" s="296">
        <v>-5023</v>
      </c>
      <c r="AR16" s="297">
        <v>115.5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185</v>
      </c>
      <c r="AL17" s="1173"/>
      <c r="AM17" s="1173"/>
      <c r="AN17" s="1174"/>
      <c r="AO17" s="295">
        <v>11049884</v>
      </c>
      <c r="AP17" s="295">
        <v>79373</v>
      </c>
      <c r="AQ17" s="296">
        <v>65561</v>
      </c>
      <c r="AR17" s="297">
        <v>21.1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533</v>
      </c>
      <c r="AP20" s="303" t="s">
        <v>534</v>
      </c>
      <c r="AQ20" s="304" t="s">
        <v>535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536</v>
      </c>
      <c r="AL21" s="1167"/>
      <c r="AM21" s="1167"/>
      <c r="AN21" s="1168"/>
      <c r="AO21" s="307">
        <v>7.64</v>
      </c>
      <c r="AP21" s="308">
        <v>6.51</v>
      </c>
      <c r="AQ21" s="309">
        <v>1.1299999999999999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537</v>
      </c>
      <c r="AL22" s="1167"/>
      <c r="AM22" s="1167"/>
      <c r="AN22" s="1168"/>
      <c r="AO22" s="312">
        <v>99.9</v>
      </c>
      <c r="AP22" s="313">
        <v>99.9</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539</v>
      </c>
      <c r="AO27" s="273"/>
      <c r="AP27" s="273"/>
      <c r="AQ27" s="273"/>
      <c r="AR27" s="273"/>
      <c r="AS27" s="273"/>
      <c r="AT27" s="273"/>
    </row>
    <row r="28" spans="1:46" ht="17.25">
      <c r="A28" s="274" t="s">
        <v>540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518</v>
      </c>
      <c r="AP30" s="283"/>
      <c r="AQ30" s="284" t="s">
        <v>519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520</v>
      </c>
      <c r="AQ31" s="290" t="s">
        <v>521</v>
      </c>
      <c r="AR31" s="291" t="s">
        <v>522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542</v>
      </c>
      <c r="AL32" s="1158"/>
      <c r="AM32" s="1158"/>
      <c r="AN32" s="1159"/>
      <c r="AO32" s="322">
        <v>6962106</v>
      </c>
      <c r="AP32" s="322">
        <v>50010</v>
      </c>
      <c r="AQ32" s="323">
        <v>34736</v>
      </c>
      <c r="AR32" s="324">
        <v>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543</v>
      </c>
      <c r="AL33" s="1158"/>
      <c r="AM33" s="1158"/>
      <c r="AN33" s="1159"/>
      <c r="AO33" s="322" t="s">
        <v>528</v>
      </c>
      <c r="AP33" s="322" t="s">
        <v>528</v>
      </c>
      <c r="AQ33" s="323" t="s">
        <v>528</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544</v>
      </c>
      <c r="AL34" s="1158"/>
      <c r="AM34" s="1158"/>
      <c r="AN34" s="1159"/>
      <c r="AO34" s="322" t="s">
        <v>528</v>
      </c>
      <c r="AP34" s="322" t="s">
        <v>528</v>
      </c>
      <c r="AQ34" s="323">
        <v>3</v>
      </c>
      <c r="AR34" s="324" t="s">
        <v>528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545</v>
      </c>
      <c r="AL35" s="1158"/>
      <c r="AM35" s="1158"/>
      <c r="AN35" s="1159"/>
      <c r="AO35" s="322">
        <v>1185469</v>
      </c>
      <c r="AP35" s="322">
        <v>8515</v>
      </c>
      <c r="AQ35" s="323">
        <v>12174</v>
      </c>
      <c r="AR35" s="324">
        <v>-30.1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546</v>
      </c>
      <c r="AL36" s="1158"/>
      <c r="AM36" s="1158"/>
      <c r="AN36" s="1159"/>
      <c r="AO36" s="322" t="s">
        <v>528</v>
      </c>
      <c r="AP36" s="322" t="s">
        <v>528</v>
      </c>
      <c r="AQ36" s="323">
        <v>1732</v>
      </c>
      <c r="AR36" s="324" t="s">
        <v>528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547</v>
      </c>
      <c r="AL37" s="1158"/>
      <c r="AM37" s="1158"/>
      <c r="AN37" s="1159"/>
      <c r="AO37" s="322" t="s">
        <v>528</v>
      </c>
      <c r="AP37" s="322" t="s">
        <v>528</v>
      </c>
      <c r="AQ37" s="323">
        <v>505</v>
      </c>
      <c r="AR37" s="324" t="s">
        <v>528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548</v>
      </c>
      <c r="AL38" s="1161"/>
      <c r="AM38" s="1161"/>
      <c r="AN38" s="1162"/>
      <c r="AO38" s="325" t="s">
        <v>528</v>
      </c>
      <c r="AP38" s="325" t="s">
        <v>528</v>
      </c>
      <c r="AQ38" s="326">
        <v>0</v>
      </c>
      <c r="AR38" s="314" t="s">
        <v>528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549</v>
      </c>
      <c r="AL39" s="1161"/>
      <c r="AM39" s="1161"/>
      <c r="AN39" s="1162"/>
      <c r="AO39" s="322">
        <v>-1273006</v>
      </c>
      <c r="AP39" s="322">
        <v>-9144</v>
      </c>
      <c r="AQ39" s="323">
        <v>-7643</v>
      </c>
      <c r="AR39" s="324">
        <v>19.600000000000001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550</v>
      </c>
      <c r="AL40" s="1158"/>
      <c r="AM40" s="1158"/>
      <c r="AN40" s="1159"/>
      <c r="AO40" s="322">
        <v>-4867432</v>
      </c>
      <c r="AP40" s="322">
        <v>-34964</v>
      </c>
      <c r="AQ40" s="323">
        <v>-31811</v>
      </c>
      <c r="AR40" s="324">
        <v>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298</v>
      </c>
      <c r="AL41" s="1164"/>
      <c r="AM41" s="1164"/>
      <c r="AN41" s="1165"/>
      <c r="AO41" s="322">
        <v>2007137</v>
      </c>
      <c r="AP41" s="322">
        <v>14418</v>
      </c>
      <c r="AQ41" s="323">
        <v>9697</v>
      </c>
      <c r="AR41" s="324">
        <v>48.7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518</v>
      </c>
      <c r="AN49" s="1152" t="s">
        <v>554</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555</v>
      </c>
      <c r="AO50" s="339" t="s">
        <v>556</v>
      </c>
      <c r="AP50" s="340" t="s">
        <v>557</v>
      </c>
      <c r="AQ50" s="341" t="s">
        <v>558</v>
      </c>
      <c r="AR50" s="342" t="s">
        <v>559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560</v>
      </c>
      <c r="AL51" s="335"/>
      <c r="AM51" s="343">
        <v>7523521</v>
      </c>
      <c r="AN51" s="344">
        <v>51910</v>
      </c>
      <c r="AO51" s="345">
        <v>37.700000000000003</v>
      </c>
      <c r="AP51" s="346">
        <v>50840</v>
      </c>
      <c r="AQ51" s="347">
        <v>16.899999999999999</v>
      </c>
      <c r="AR51" s="348">
        <v>20.8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561</v>
      </c>
      <c r="AM52" s="351">
        <v>4331161</v>
      </c>
      <c r="AN52" s="352">
        <v>29883</v>
      </c>
      <c r="AO52" s="353">
        <v>22.8</v>
      </c>
      <c r="AP52" s="354">
        <v>25367</v>
      </c>
      <c r="AQ52" s="355">
        <v>9.1</v>
      </c>
      <c r="AR52" s="356">
        <v>13.7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562</v>
      </c>
      <c r="AL53" s="335"/>
      <c r="AM53" s="343">
        <v>9523310</v>
      </c>
      <c r="AN53" s="344">
        <v>66357</v>
      </c>
      <c r="AO53" s="345">
        <v>27.8</v>
      </c>
      <c r="AP53" s="346">
        <v>53605</v>
      </c>
      <c r="AQ53" s="347">
        <v>5.4</v>
      </c>
      <c r="AR53" s="348">
        <v>22.4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561</v>
      </c>
      <c r="AM54" s="351">
        <v>5824482</v>
      </c>
      <c r="AN54" s="352">
        <v>40584</v>
      </c>
      <c r="AO54" s="353">
        <v>35.799999999999997</v>
      </c>
      <c r="AP54" s="354">
        <v>28343</v>
      </c>
      <c r="AQ54" s="355">
        <v>11.7</v>
      </c>
      <c r="AR54" s="356">
        <v>24.1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563</v>
      </c>
      <c r="AL55" s="335"/>
      <c r="AM55" s="343">
        <v>5896617</v>
      </c>
      <c r="AN55" s="344">
        <v>41391</v>
      </c>
      <c r="AO55" s="345">
        <v>-37.6</v>
      </c>
      <c r="AP55" s="346">
        <v>46440</v>
      </c>
      <c r="AQ55" s="347">
        <v>-13.4</v>
      </c>
      <c r="AR55" s="348">
        <v>-24.2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561</v>
      </c>
      <c r="AM56" s="351">
        <v>4187903</v>
      </c>
      <c r="AN56" s="352">
        <v>29397</v>
      </c>
      <c r="AO56" s="353">
        <v>-27.6</v>
      </c>
      <c r="AP56" s="354">
        <v>27658</v>
      </c>
      <c r="AQ56" s="355">
        <v>-2.4</v>
      </c>
      <c r="AR56" s="356">
        <v>-25.2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564</v>
      </c>
      <c r="AL57" s="335"/>
      <c r="AM57" s="343">
        <v>6551845</v>
      </c>
      <c r="AN57" s="344">
        <v>46431</v>
      </c>
      <c r="AO57" s="345">
        <v>12.2</v>
      </c>
      <c r="AP57" s="346">
        <v>63257</v>
      </c>
      <c r="AQ57" s="347">
        <v>36.200000000000003</v>
      </c>
      <c r="AR57" s="348">
        <v>-24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561</v>
      </c>
      <c r="AM58" s="351">
        <v>3675950</v>
      </c>
      <c r="AN58" s="352">
        <v>26050</v>
      </c>
      <c r="AO58" s="353">
        <v>-11.4</v>
      </c>
      <c r="AP58" s="354">
        <v>27259</v>
      </c>
      <c r="AQ58" s="355">
        <v>-1.4</v>
      </c>
      <c r="AR58" s="356">
        <v>-10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565</v>
      </c>
      <c r="AL59" s="335"/>
      <c r="AM59" s="343">
        <v>9437607</v>
      </c>
      <c r="AN59" s="344">
        <v>67792</v>
      </c>
      <c r="AO59" s="345">
        <v>46</v>
      </c>
      <c r="AP59" s="346">
        <v>52308</v>
      </c>
      <c r="AQ59" s="347">
        <v>-17.3</v>
      </c>
      <c r="AR59" s="348">
        <v>63.3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561</v>
      </c>
      <c r="AM60" s="351">
        <v>5160629</v>
      </c>
      <c r="AN60" s="352">
        <v>37070</v>
      </c>
      <c r="AO60" s="353">
        <v>42.3</v>
      </c>
      <c r="AP60" s="354">
        <v>28695</v>
      </c>
      <c r="AQ60" s="355">
        <v>5.3</v>
      </c>
      <c r="AR60" s="356">
        <v>37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566</v>
      </c>
      <c r="AL61" s="357"/>
      <c r="AM61" s="358">
        <v>7786580</v>
      </c>
      <c r="AN61" s="359">
        <v>54776</v>
      </c>
      <c r="AO61" s="360">
        <v>17.2</v>
      </c>
      <c r="AP61" s="361">
        <v>53290</v>
      </c>
      <c r="AQ61" s="362">
        <v>5.6</v>
      </c>
      <c r="AR61" s="348">
        <v>11.6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561</v>
      </c>
      <c r="AM62" s="351">
        <v>4636025</v>
      </c>
      <c r="AN62" s="352">
        <v>32597</v>
      </c>
      <c r="AO62" s="353">
        <v>12.4</v>
      </c>
      <c r="AP62" s="354">
        <v>27464</v>
      </c>
      <c r="AQ62" s="355">
        <v>4.5</v>
      </c>
      <c r="AR62" s="356">
        <v>7.9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UfiH5v+xsJkL7Pw2mYz/B7XMqG97JxbI+4TkuncpJBTkD+bFMM8Mc7P+JL0bh+6A747I5Hau0OeLXXlgpViJQ==" saltValue="xWXNzcI8U0oq5JvLhm85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5" zoomScale="70" zoomScaleNormal="70" zoomScaleSheetLayoutView="55" workbookViewId="0">
      <selection activeCell="Y66" sqref="Y66:Z6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Ff4DtkYAmQHiyjfmFWpBsG5/gnCmWAcuPHqSMe9voe+4+xZVaIk26C4LbSukoGxU4p5OB5MqUV2bw823geMkg==" saltValue="LqSoBTEYmEcuQHJfocul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2" zoomScale="85" zoomScaleNormal="85" zoomScaleSheetLayoutView="55" workbookViewId="0">
      <selection activeCell="U116" sqref="U11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HmJLF4wQtUKu/9P+qTFIo5DTosiitc5cp8S0si/lLXn1GHcKcWwZ3u9ruuUJS41BuJQb2+GD7+iKAte638vxw==" saltValue="9BS+Zr5Rp9dhckfS8d2I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75" t="s">
        <v>3</v>
      </c>
      <c r="D47" s="1175"/>
      <c r="E47" s="1176"/>
      <c r="F47" s="11">
        <v>11.73</v>
      </c>
      <c r="G47" s="12">
        <v>13.1</v>
      </c>
      <c r="H47" s="12">
        <v>14.32</v>
      </c>
      <c r="I47" s="12">
        <v>13.78</v>
      </c>
      <c r="J47" s="13">
        <v>14.86</v>
      </c>
    </row>
    <row r="48" spans="2:10" ht="57.75" customHeight="1">
      <c r="B48" s="14"/>
      <c r="C48" s="1177" t="s">
        <v>4</v>
      </c>
      <c r="D48" s="1177"/>
      <c r="E48" s="1178"/>
      <c r="F48" s="15">
        <v>2.64</v>
      </c>
      <c r="G48" s="16">
        <v>2.2799999999999998</v>
      </c>
      <c r="H48" s="16">
        <v>2.73</v>
      </c>
      <c r="I48" s="16">
        <v>1.62</v>
      </c>
      <c r="J48" s="17">
        <v>0.77</v>
      </c>
    </row>
    <row r="49" spans="2:10" ht="57.75" customHeight="1" thickBot="1">
      <c r="B49" s="18"/>
      <c r="C49" s="1179" t="s">
        <v>5</v>
      </c>
      <c r="D49" s="1179"/>
      <c r="E49" s="1180"/>
      <c r="F49" s="19">
        <v>2.5299999999999998</v>
      </c>
      <c r="G49" s="20">
        <v>0.91</v>
      </c>
      <c r="H49" s="20">
        <v>1.65</v>
      </c>
      <c r="I49" s="20" t="s">
        <v>575</v>
      </c>
      <c r="J49" s="21" t="s">
        <v>576</v>
      </c>
    </row>
    <row r="50" spans="2:10" ht="13.5" customHeight="1"/>
    <row r="51" spans="2:10" ht="13.5" hidden="1" customHeight="1"/>
    <row r="52" spans="2:10" ht="13.5" hidden="1" customHeight="1"/>
    <row r="53" spans="2:10" ht="13.5" hidden="1" customHeight="1"/>
  </sheetData>
  <sheetProtection algorithmName="SHA-512" hashValue="cUIXhgup8hbgC5yhnhIqOa2oLyK6yC0sQZ2W/ZjZpmLdxj7k9GQZP+fGzUORuvzNNsoyIM7OaQSW9x5PyfwR5g==" saltValue="iCvbS3Z+FJLe+TLM2QLA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187" t="s">
        <v>577</v>
      </c>
      <c r="D34" s="1187"/>
      <c r="E34" s="1188"/>
      <c r="F34" s="32">
        <v>13.33</v>
      </c>
      <c r="G34" s="33">
        <v>13.39</v>
      </c>
      <c r="H34" s="33">
        <v>14.77</v>
      </c>
      <c r="I34" s="33">
        <v>15.97</v>
      </c>
      <c r="J34" s="34">
        <v>14.23</v>
      </c>
      <c r="K34" s="22"/>
      <c r="L34" s="22"/>
      <c r="M34" s="22"/>
      <c r="N34" s="22"/>
      <c r="O34" s="22"/>
      <c r="P34" s="22"/>
    </row>
    <row r="35" spans="1:16" ht="39" customHeight="1">
      <c r="A35" s="22"/>
      <c r="B35" s="35"/>
      <c r="C35" s="1181" t="s">
        <v>578</v>
      </c>
      <c r="D35" s="1182"/>
      <c r="E35" s="1183"/>
      <c r="F35" s="36">
        <v>7.31</v>
      </c>
      <c r="G35" s="37">
        <v>7.79</v>
      </c>
      <c r="H35" s="37">
        <v>8.43</v>
      </c>
      <c r="I35" s="37">
        <v>8.69</v>
      </c>
      <c r="J35" s="38">
        <v>9.11</v>
      </c>
      <c r="K35" s="22"/>
      <c r="L35" s="22"/>
      <c r="M35" s="22"/>
      <c r="N35" s="22"/>
      <c r="O35" s="22"/>
      <c r="P35" s="22"/>
    </row>
    <row r="36" spans="1:16" ht="39" customHeight="1">
      <c r="A36" s="22"/>
      <c r="B36" s="35"/>
      <c r="C36" s="1181" t="s">
        <v>579</v>
      </c>
      <c r="D36" s="1182"/>
      <c r="E36" s="1183"/>
      <c r="F36" s="36">
        <v>1.24</v>
      </c>
      <c r="G36" s="37">
        <v>0.67</v>
      </c>
      <c r="H36" s="37">
        <v>0.41</v>
      </c>
      <c r="I36" s="37">
        <v>1.1599999999999999</v>
      </c>
      <c r="J36" s="38">
        <v>1.1100000000000001</v>
      </c>
      <c r="K36" s="22"/>
      <c r="L36" s="22"/>
      <c r="M36" s="22"/>
      <c r="N36" s="22"/>
      <c r="O36" s="22"/>
      <c r="P36" s="22"/>
    </row>
    <row r="37" spans="1:16" ht="39" customHeight="1">
      <c r="A37" s="22"/>
      <c r="B37" s="35"/>
      <c r="C37" s="1181" t="s">
        <v>580</v>
      </c>
      <c r="D37" s="1182"/>
      <c r="E37" s="1183"/>
      <c r="F37" s="36">
        <v>2.61</v>
      </c>
      <c r="G37" s="37">
        <v>2.25</v>
      </c>
      <c r="H37" s="37">
        <v>2.67</v>
      </c>
      <c r="I37" s="37">
        <v>1.55</v>
      </c>
      <c r="J37" s="38">
        <v>0.72</v>
      </c>
      <c r="K37" s="22"/>
      <c r="L37" s="22"/>
      <c r="M37" s="22"/>
      <c r="N37" s="22"/>
      <c r="O37" s="22"/>
      <c r="P37" s="22"/>
    </row>
    <row r="38" spans="1:16" ht="39" customHeight="1">
      <c r="A38" s="22"/>
      <c r="B38" s="35"/>
      <c r="C38" s="1181" t="s">
        <v>581</v>
      </c>
      <c r="D38" s="1182"/>
      <c r="E38" s="1183"/>
      <c r="F38" s="36">
        <v>0.01</v>
      </c>
      <c r="G38" s="37">
        <v>0.32</v>
      </c>
      <c r="H38" s="37">
        <v>0.57999999999999996</v>
      </c>
      <c r="I38" s="37">
        <v>0.98</v>
      </c>
      <c r="J38" s="38">
        <v>0.46</v>
      </c>
      <c r="K38" s="22"/>
      <c r="L38" s="22"/>
      <c r="M38" s="22"/>
      <c r="N38" s="22"/>
      <c r="O38" s="22"/>
      <c r="P38" s="22"/>
    </row>
    <row r="39" spans="1:16" ht="39" customHeight="1">
      <c r="A39" s="22"/>
      <c r="B39" s="35"/>
      <c r="C39" s="1181" t="s">
        <v>582</v>
      </c>
      <c r="D39" s="1182"/>
      <c r="E39" s="1183"/>
      <c r="F39" s="36">
        <v>0.11</v>
      </c>
      <c r="G39" s="37">
        <v>0.11</v>
      </c>
      <c r="H39" s="37">
        <v>0.11</v>
      </c>
      <c r="I39" s="37">
        <v>0.13</v>
      </c>
      <c r="J39" s="38">
        <v>0.14000000000000001</v>
      </c>
      <c r="K39" s="22"/>
      <c r="L39" s="22"/>
      <c r="M39" s="22"/>
      <c r="N39" s="22"/>
      <c r="O39" s="22"/>
      <c r="P39" s="22"/>
    </row>
    <row r="40" spans="1:16" ht="39" customHeight="1">
      <c r="A40" s="22"/>
      <c r="B40" s="35"/>
      <c r="C40" s="1181" t="s">
        <v>583</v>
      </c>
      <c r="D40" s="1182"/>
      <c r="E40" s="1183"/>
      <c r="F40" s="36">
        <v>0.02</v>
      </c>
      <c r="G40" s="37">
        <v>0.02</v>
      </c>
      <c r="H40" s="37">
        <v>0.05</v>
      </c>
      <c r="I40" s="37">
        <v>0.06</v>
      </c>
      <c r="J40" s="38">
        <v>0.04</v>
      </c>
      <c r="K40" s="22"/>
      <c r="L40" s="22"/>
      <c r="M40" s="22"/>
      <c r="N40" s="22"/>
      <c r="O40" s="22"/>
      <c r="P40" s="22"/>
    </row>
    <row r="41" spans="1:16" ht="39" customHeight="1">
      <c r="A41" s="22"/>
      <c r="B41" s="35"/>
      <c r="C41" s="1181" t="s">
        <v>584</v>
      </c>
      <c r="D41" s="1182"/>
      <c r="E41" s="1183"/>
      <c r="F41" s="36">
        <v>0</v>
      </c>
      <c r="G41" s="37">
        <v>0</v>
      </c>
      <c r="H41" s="37">
        <v>0</v>
      </c>
      <c r="I41" s="37">
        <v>0</v>
      </c>
      <c r="J41" s="38">
        <v>0</v>
      </c>
      <c r="K41" s="22"/>
      <c r="L41" s="22"/>
      <c r="M41" s="22"/>
      <c r="N41" s="22"/>
      <c r="O41" s="22"/>
      <c r="P41" s="22"/>
    </row>
    <row r="42" spans="1:16" ht="39" customHeight="1">
      <c r="A42" s="22"/>
      <c r="B42" s="39"/>
      <c r="C42" s="1181" t="s">
        <v>585</v>
      </c>
      <c r="D42" s="1182"/>
      <c r="E42" s="1183"/>
      <c r="F42" s="36" t="s">
        <v>528</v>
      </c>
      <c r="G42" s="37" t="s">
        <v>528</v>
      </c>
      <c r="H42" s="37" t="s">
        <v>528</v>
      </c>
      <c r="I42" s="37" t="s">
        <v>528</v>
      </c>
      <c r="J42" s="38" t="s">
        <v>528</v>
      </c>
      <c r="K42" s="22"/>
      <c r="L42" s="22"/>
      <c r="M42" s="22"/>
      <c r="N42" s="22"/>
      <c r="O42" s="22"/>
      <c r="P42" s="22"/>
    </row>
    <row r="43" spans="1:16" ht="39" customHeight="1" thickBot="1">
      <c r="A43" s="22"/>
      <c r="B43" s="40"/>
      <c r="C43" s="1184" t="s">
        <v>586</v>
      </c>
      <c r="D43" s="1185"/>
      <c r="E43" s="118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Q8fNREwNr9xYNOuY9Cdzlt9ZN3fmEx70JpRAe8wynMCc7aEeGJCrlEsQ3cTIoS7nHefFc18/vjQbvVR2euM4Q==" saltValue="P7B1QMK7aABCQhvlg9cr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3"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197" t="s">
        <v>11</v>
      </c>
      <c r="C45" s="1198"/>
      <c r="D45" s="58"/>
      <c r="E45" s="1203" t="s">
        <v>12</v>
      </c>
      <c r="F45" s="1203"/>
      <c r="G45" s="1203"/>
      <c r="H45" s="1203"/>
      <c r="I45" s="1203"/>
      <c r="J45" s="1204"/>
      <c r="K45" s="59">
        <v>7652</v>
      </c>
      <c r="L45" s="60">
        <v>7565</v>
      </c>
      <c r="M45" s="60">
        <v>7132</v>
      </c>
      <c r="N45" s="60">
        <v>7033</v>
      </c>
      <c r="O45" s="61">
        <v>6962</v>
      </c>
      <c r="P45" s="48"/>
      <c r="Q45" s="48"/>
      <c r="R45" s="48"/>
      <c r="S45" s="48"/>
      <c r="T45" s="48"/>
      <c r="U45" s="48"/>
    </row>
    <row r="46" spans="1:21" ht="30.75" customHeight="1">
      <c r="A46" s="48"/>
      <c r="B46" s="1199"/>
      <c r="C46" s="1200"/>
      <c r="D46" s="62"/>
      <c r="E46" s="1191" t="s">
        <v>13</v>
      </c>
      <c r="F46" s="1191"/>
      <c r="G46" s="1191"/>
      <c r="H46" s="1191"/>
      <c r="I46" s="1191"/>
      <c r="J46" s="1192"/>
      <c r="K46" s="63" t="s">
        <v>528</v>
      </c>
      <c r="L46" s="64" t="s">
        <v>528</v>
      </c>
      <c r="M46" s="64" t="s">
        <v>528</v>
      </c>
      <c r="N46" s="64" t="s">
        <v>528</v>
      </c>
      <c r="O46" s="65" t="s">
        <v>528</v>
      </c>
      <c r="P46" s="48"/>
      <c r="Q46" s="48"/>
      <c r="R46" s="48"/>
      <c r="S46" s="48"/>
      <c r="T46" s="48"/>
      <c r="U46" s="48"/>
    </row>
    <row r="47" spans="1:21" ht="30.75" customHeight="1">
      <c r="A47" s="48"/>
      <c r="B47" s="1199"/>
      <c r="C47" s="1200"/>
      <c r="D47" s="62"/>
      <c r="E47" s="1191" t="s">
        <v>14</v>
      </c>
      <c r="F47" s="1191"/>
      <c r="G47" s="1191"/>
      <c r="H47" s="1191"/>
      <c r="I47" s="1191"/>
      <c r="J47" s="1192"/>
      <c r="K47" s="63" t="s">
        <v>528</v>
      </c>
      <c r="L47" s="64" t="s">
        <v>528</v>
      </c>
      <c r="M47" s="64" t="s">
        <v>528</v>
      </c>
      <c r="N47" s="64" t="s">
        <v>528</v>
      </c>
      <c r="O47" s="65" t="s">
        <v>528</v>
      </c>
      <c r="P47" s="48"/>
      <c r="Q47" s="48"/>
      <c r="R47" s="48"/>
      <c r="S47" s="48"/>
      <c r="T47" s="48"/>
      <c r="U47" s="48"/>
    </row>
    <row r="48" spans="1:21" ht="30.75" customHeight="1">
      <c r="A48" s="48"/>
      <c r="B48" s="1199"/>
      <c r="C48" s="1200"/>
      <c r="D48" s="62"/>
      <c r="E48" s="1191" t="s">
        <v>15</v>
      </c>
      <c r="F48" s="1191"/>
      <c r="G48" s="1191"/>
      <c r="H48" s="1191"/>
      <c r="I48" s="1191"/>
      <c r="J48" s="1192"/>
      <c r="K48" s="63">
        <v>1324</v>
      </c>
      <c r="L48" s="64">
        <v>1253</v>
      </c>
      <c r="M48" s="64">
        <v>1186</v>
      </c>
      <c r="N48" s="64">
        <v>1155</v>
      </c>
      <c r="O48" s="65">
        <v>1185</v>
      </c>
      <c r="P48" s="48"/>
      <c r="Q48" s="48"/>
      <c r="R48" s="48"/>
      <c r="S48" s="48"/>
      <c r="T48" s="48"/>
      <c r="U48" s="48"/>
    </row>
    <row r="49" spans="1:21" ht="30.75" customHeight="1">
      <c r="A49" s="48"/>
      <c r="B49" s="1199"/>
      <c r="C49" s="1200"/>
      <c r="D49" s="62"/>
      <c r="E49" s="1191" t="s">
        <v>16</v>
      </c>
      <c r="F49" s="1191"/>
      <c r="G49" s="1191"/>
      <c r="H49" s="1191"/>
      <c r="I49" s="1191"/>
      <c r="J49" s="1192"/>
      <c r="K49" s="63" t="s">
        <v>528</v>
      </c>
      <c r="L49" s="64" t="s">
        <v>528</v>
      </c>
      <c r="M49" s="64" t="s">
        <v>528</v>
      </c>
      <c r="N49" s="64" t="s">
        <v>528</v>
      </c>
      <c r="O49" s="65" t="s">
        <v>528</v>
      </c>
      <c r="P49" s="48"/>
      <c r="Q49" s="48"/>
      <c r="R49" s="48"/>
      <c r="S49" s="48"/>
      <c r="T49" s="48"/>
      <c r="U49" s="48"/>
    </row>
    <row r="50" spans="1:21" ht="30.75" customHeight="1">
      <c r="A50" s="48"/>
      <c r="B50" s="1199"/>
      <c r="C50" s="1200"/>
      <c r="D50" s="62"/>
      <c r="E50" s="1191" t="s">
        <v>17</v>
      </c>
      <c r="F50" s="1191"/>
      <c r="G50" s="1191"/>
      <c r="H50" s="1191"/>
      <c r="I50" s="1191"/>
      <c r="J50" s="1192"/>
      <c r="K50" s="63" t="s">
        <v>528</v>
      </c>
      <c r="L50" s="64" t="s">
        <v>528</v>
      </c>
      <c r="M50" s="64" t="s">
        <v>528</v>
      </c>
      <c r="N50" s="64" t="s">
        <v>528</v>
      </c>
      <c r="O50" s="65" t="s">
        <v>528</v>
      </c>
      <c r="P50" s="48"/>
      <c r="Q50" s="48"/>
      <c r="R50" s="48"/>
      <c r="S50" s="48"/>
      <c r="T50" s="48"/>
      <c r="U50" s="48"/>
    </row>
    <row r="51" spans="1:21" ht="30.75" customHeight="1">
      <c r="A51" s="48"/>
      <c r="B51" s="1201"/>
      <c r="C51" s="1202"/>
      <c r="D51" s="66"/>
      <c r="E51" s="1191" t="s">
        <v>18</v>
      </c>
      <c r="F51" s="1191"/>
      <c r="G51" s="1191"/>
      <c r="H51" s="1191"/>
      <c r="I51" s="1191"/>
      <c r="J51" s="1192"/>
      <c r="K51" s="63">
        <v>0</v>
      </c>
      <c r="L51" s="64">
        <v>0</v>
      </c>
      <c r="M51" s="64">
        <v>0</v>
      </c>
      <c r="N51" s="64">
        <v>0</v>
      </c>
      <c r="O51" s="65" t="s">
        <v>528</v>
      </c>
      <c r="P51" s="48"/>
      <c r="Q51" s="48"/>
      <c r="R51" s="48"/>
      <c r="S51" s="48"/>
      <c r="T51" s="48"/>
      <c r="U51" s="48"/>
    </row>
    <row r="52" spans="1:21" ht="30.75" customHeight="1">
      <c r="A52" s="48"/>
      <c r="B52" s="1189" t="s">
        <v>19</v>
      </c>
      <c r="C52" s="1190"/>
      <c r="D52" s="66"/>
      <c r="E52" s="1191" t="s">
        <v>20</v>
      </c>
      <c r="F52" s="1191"/>
      <c r="G52" s="1191"/>
      <c r="H52" s="1191"/>
      <c r="I52" s="1191"/>
      <c r="J52" s="1192"/>
      <c r="K52" s="63">
        <v>6259</v>
      </c>
      <c r="L52" s="64">
        <v>6426</v>
      </c>
      <c r="M52" s="64">
        <v>6194</v>
      </c>
      <c r="N52" s="64">
        <v>6200</v>
      </c>
      <c r="O52" s="65">
        <v>6141</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2717</v>
      </c>
      <c r="L53" s="69">
        <v>2392</v>
      </c>
      <c r="M53" s="69">
        <v>2124</v>
      </c>
      <c r="N53" s="69">
        <v>1988</v>
      </c>
      <c r="O53" s="70">
        <v>2006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HOCathJZ0ATrS3FRoILdw5QEhkg/gjxCO1bXLR9nuf8cNsL3dO7077LYRQT3PSy0OED3kj3T7IVp3C9KfHx1w==" saltValue="bQLD+fFOen+M6pX6SGFG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570</v>
      </c>
      <c r="J40" s="79" t="s">
        <v>571</v>
      </c>
      <c r="K40" s="79" t="s">
        <v>572</v>
      </c>
      <c r="L40" s="79" t="s">
        <v>573</v>
      </c>
      <c r="M40" s="80" t="s">
        <v>574</v>
      </c>
    </row>
    <row r="41" spans="2:13" ht="27.75" customHeight="1">
      <c r="B41" s="1217" t="s">
        <v>24</v>
      </c>
      <c r="C41" s="1218"/>
      <c r="D41" s="81"/>
      <c r="E41" s="1219" t="s">
        <v>25</v>
      </c>
      <c r="F41" s="1219"/>
      <c r="G41" s="1219"/>
      <c r="H41" s="1220"/>
      <c r="I41" s="82">
        <v>67954</v>
      </c>
      <c r="J41" s="83">
        <v>69139</v>
      </c>
      <c r="K41" s="83">
        <v>67909</v>
      </c>
      <c r="L41" s="83">
        <v>66149</v>
      </c>
      <c r="M41" s="84">
        <v>71632</v>
      </c>
    </row>
    <row r="42" spans="2:13" ht="27.75" customHeight="1">
      <c r="B42" s="1207"/>
      <c r="C42" s="1208"/>
      <c r="D42" s="85"/>
      <c r="E42" s="1211" t="s">
        <v>26</v>
      </c>
      <c r="F42" s="1211"/>
      <c r="G42" s="1211"/>
      <c r="H42" s="1212"/>
      <c r="I42" s="86" t="s">
        <v>528</v>
      </c>
      <c r="J42" s="87" t="s">
        <v>528</v>
      </c>
      <c r="K42" s="87" t="s">
        <v>528</v>
      </c>
      <c r="L42" s="87" t="s">
        <v>528</v>
      </c>
      <c r="M42" s="88" t="s">
        <v>528</v>
      </c>
    </row>
    <row r="43" spans="2:13" ht="27.75" customHeight="1">
      <c r="B43" s="1207"/>
      <c r="C43" s="1208"/>
      <c r="D43" s="85"/>
      <c r="E43" s="1211" t="s">
        <v>27</v>
      </c>
      <c r="F43" s="1211"/>
      <c r="G43" s="1211"/>
      <c r="H43" s="1212"/>
      <c r="I43" s="86">
        <v>15059</v>
      </c>
      <c r="J43" s="87">
        <v>14772</v>
      </c>
      <c r="K43" s="87">
        <v>14756</v>
      </c>
      <c r="L43" s="87">
        <v>14553</v>
      </c>
      <c r="M43" s="88">
        <v>14515</v>
      </c>
    </row>
    <row r="44" spans="2:13" ht="27.75" customHeight="1">
      <c r="B44" s="1207"/>
      <c r="C44" s="1208"/>
      <c r="D44" s="85"/>
      <c r="E44" s="1211" t="s">
        <v>28</v>
      </c>
      <c r="F44" s="1211"/>
      <c r="G44" s="1211"/>
      <c r="H44" s="1212"/>
      <c r="I44" s="86" t="s">
        <v>528</v>
      </c>
      <c r="J44" s="87" t="s">
        <v>528</v>
      </c>
      <c r="K44" s="87" t="s">
        <v>528</v>
      </c>
      <c r="L44" s="87" t="s">
        <v>528</v>
      </c>
      <c r="M44" s="88" t="s">
        <v>528</v>
      </c>
    </row>
    <row r="45" spans="2:13" ht="27.75" customHeight="1">
      <c r="B45" s="1207"/>
      <c r="C45" s="1208"/>
      <c r="D45" s="85"/>
      <c r="E45" s="1211" t="s">
        <v>29</v>
      </c>
      <c r="F45" s="1211"/>
      <c r="G45" s="1211"/>
      <c r="H45" s="1212"/>
      <c r="I45" s="86">
        <v>12001</v>
      </c>
      <c r="J45" s="87">
        <v>11214</v>
      </c>
      <c r="K45" s="87">
        <v>10765</v>
      </c>
      <c r="L45" s="87">
        <v>10753</v>
      </c>
      <c r="M45" s="88">
        <v>10172</v>
      </c>
    </row>
    <row r="46" spans="2:13" ht="27.75" customHeight="1">
      <c r="B46" s="1207"/>
      <c r="C46" s="1208"/>
      <c r="D46" s="89"/>
      <c r="E46" s="1211" t="s">
        <v>30</v>
      </c>
      <c r="F46" s="1211"/>
      <c r="G46" s="1211"/>
      <c r="H46" s="1212"/>
      <c r="I46" s="86" t="s">
        <v>528</v>
      </c>
      <c r="J46" s="87" t="s">
        <v>528</v>
      </c>
      <c r="K46" s="87" t="s">
        <v>528</v>
      </c>
      <c r="L46" s="87" t="s">
        <v>528</v>
      </c>
      <c r="M46" s="88" t="s">
        <v>528</v>
      </c>
    </row>
    <row r="47" spans="2:13" ht="27.75" customHeight="1">
      <c r="B47" s="1207"/>
      <c r="C47" s="1208"/>
      <c r="D47" s="90"/>
      <c r="E47" s="1221" t="s">
        <v>31</v>
      </c>
      <c r="F47" s="1222"/>
      <c r="G47" s="1222"/>
      <c r="H47" s="1223"/>
      <c r="I47" s="86" t="s">
        <v>528</v>
      </c>
      <c r="J47" s="87" t="s">
        <v>528</v>
      </c>
      <c r="K47" s="87" t="s">
        <v>528</v>
      </c>
      <c r="L47" s="87" t="s">
        <v>528</v>
      </c>
      <c r="M47" s="88" t="s">
        <v>528</v>
      </c>
    </row>
    <row r="48" spans="2:13" ht="27.75" customHeight="1">
      <c r="B48" s="1207"/>
      <c r="C48" s="1208"/>
      <c r="D48" s="85"/>
      <c r="E48" s="1211" t="s">
        <v>32</v>
      </c>
      <c r="F48" s="1211"/>
      <c r="G48" s="1211"/>
      <c r="H48" s="1212"/>
      <c r="I48" s="86" t="s">
        <v>528</v>
      </c>
      <c r="J48" s="87" t="s">
        <v>528</v>
      </c>
      <c r="K48" s="87" t="s">
        <v>528</v>
      </c>
      <c r="L48" s="87" t="s">
        <v>528</v>
      </c>
      <c r="M48" s="88" t="s">
        <v>528</v>
      </c>
    </row>
    <row r="49" spans="2:13" ht="27.75" customHeight="1">
      <c r="B49" s="1209"/>
      <c r="C49" s="1210"/>
      <c r="D49" s="85"/>
      <c r="E49" s="1211" t="s">
        <v>33</v>
      </c>
      <c r="F49" s="1211"/>
      <c r="G49" s="1211"/>
      <c r="H49" s="1212"/>
      <c r="I49" s="86" t="s">
        <v>528</v>
      </c>
      <c r="J49" s="87" t="s">
        <v>528</v>
      </c>
      <c r="K49" s="87" t="s">
        <v>528</v>
      </c>
      <c r="L49" s="87" t="s">
        <v>528</v>
      </c>
      <c r="M49" s="88" t="s">
        <v>528</v>
      </c>
    </row>
    <row r="50" spans="2:13" ht="27.75" customHeight="1">
      <c r="B50" s="1205" t="s">
        <v>34</v>
      </c>
      <c r="C50" s="1206"/>
      <c r="D50" s="91"/>
      <c r="E50" s="1211" t="s">
        <v>35</v>
      </c>
      <c r="F50" s="1211"/>
      <c r="G50" s="1211"/>
      <c r="H50" s="1212"/>
      <c r="I50" s="86">
        <v>12325</v>
      </c>
      <c r="J50" s="87">
        <v>13678</v>
      </c>
      <c r="K50" s="87">
        <v>15342</v>
      </c>
      <c r="L50" s="87">
        <v>14823</v>
      </c>
      <c r="M50" s="88">
        <v>15423</v>
      </c>
    </row>
    <row r="51" spans="2:13" ht="27.75" customHeight="1">
      <c r="B51" s="1207"/>
      <c r="C51" s="1208"/>
      <c r="D51" s="85"/>
      <c r="E51" s="1211" t="s">
        <v>36</v>
      </c>
      <c r="F51" s="1211"/>
      <c r="G51" s="1211"/>
      <c r="H51" s="1212"/>
      <c r="I51" s="86">
        <v>12688</v>
      </c>
      <c r="J51" s="87">
        <v>12048</v>
      </c>
      <c r="K51" s="87">
        <v>11980</v>
      </c>
      <c r="L51" s="87">
        <v>11996</v>
      </c>
      <c r="M51" s="88">
        <v>11810</v>
      </c>
    </row>
    <row r="52" spans="2:13" ht="27.75" customHeight="1">
      <c r="B52" s="1209"/>
      <c r="C52" s="1210"/>
      <c r="D52" s="85"/>
      <c r="E52" s="1211" t="s">
        <v>37</v>
      </c>
      <c r="F52" s="1211"/>
      <c r="G52" s="1211"/>
      <c r="H52" s="1212"/>
      <c r="I52" s="86">
        <v>51681</v>
      </c>
      <c r="J52" s="87">
        <v>53891</v>
      </c>
      <c r="K52" s="87">
        <v>54210</v>
      </c>
      <c r="L52" s="87">
        <v>53734</v>
      </c>
      <c r="M52" s="88">
        <v>58189</v>
      </c>
    </row>
    <row r="53" spans="2:13" ht="27.75" customHeight="1" thickBot="1">
      <c r="B53" s="1213" t="s">
        <v>38</v>
      </c>
      <c r="C53" s="1214"/>
      <c r="D53" s="92"/>
      <c r="E53" s="1215" t="s">
        <v>39</v>
      </c>
      <c r="F53" s="1215"/>
      <c r="G53" s="1215"/>
      <c r="H53" s="1216"/>
      <c r="I53" s="93">
        <v>18320</v>
      </c>
      <c r="J53" s="94">
        <v>15508</v>
      </c>
      <c r="K53" s="94">
        <v>11899</v>
      </c>
      <c r="L53" s="94">
        <v>10902</v>
      </c>
      <c r="M53" s="95">
        <v>10897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GYV5sQ+m25jzmkb0ngge05uFN26dlkphgfbSxblaZS5J9rPKA+fMV9R7EThZzqOV4Doz0LsjT9YU1Kmd0/xMA==" saltValue="9FWw1jF1qfXGuqmHzbpT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55" zoomScaleNormal="55" zoomScaleSheetLayoutView="100" workbookViewId="0">
      <selection activeCell="G58" sqref="G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572</v>
      </c>
      <c r="G54" s="104" t="s">
        <v>573</v>
      </c>
      <c r="H54" s="105" t="s">
        <v>574</v>
      </c>
    </row>
    <row r="55" spans="2:8" ht="52.5" customHeight="1">
      <c r="B55" s="106"/>
      <c r="C55" s="1232" t="s">
        <v>42</v>
      </c>
      <c r="D55" s="1232"/>
      <c r="E55" s="1233"/>
      <c r="F55" s="107">
        <v>5125</v>
      </c>
      <c r="G55" s="107">
        <v>4907</v>
      </c>
      <c r="H55" s="108">
        <v>5188</v>
      </c>
    </row>
    <row r="56" spans="2:8" ht="52.5" customHeight="1">
      <c r="B56" s="109"/>
      <c r="C56" s="1234" t="s">
        <v>43</v>
      </c>
      <c r="D56" s="1234"/>
      <c r="E56" s="1235"/>
      <c r="F56" s="110">
        <v>1756</v>
      </c>
      <c r="G56" s="110">
        <v>1758</v>
      </c>
      <c r="H56" s="111">
        <v>1760</v>
      </c>
    </row>
    <row r="57" spans="2:8" ht="53.25" customHeight="1">
      <c r="B57" s="109"/>
      <c r="C57" s="1236" t="s">
        <v>44</v>
      </c>
      <c r="D57" s="1236"/>
      <c r="E57" s="1237"/>
      <c r="F57" s="112">
        <v>5729</v>
      </c>
      <c r="G57" s="112">
        <v>5112</v>
      </c>
      <c r="H57" s="113">
        <v>8683</v>
      </c>
    </row>
    <row r="58" spans="2:8" ht="45.75" customHeight="1">
      <c r="B58" s="114"/>
      <c r="C58" s="1224" t="s">
        <v>600</v>
      </c>
      <c r="D58" s="1225"/>
      <c r="E58" s="1226"/>
      <c r="F58" s="115">
        <v>0</v>
      </c>
      <c r="G58" s="115">
        <v>0</v>
      </c>
      <c r="H58" s="116">
        <v>4000</v>
      </c>
    </row>
    <row r="59" spans="2:8" ht="45.75" customHeight="1">
      <c r="B59" s="114"/>
      <c r="C59" s="1224" t="s">
        <v>601</v>
      </c>
      <c r="D59" s="1225"/>
      <c r="E59" s="1226"/>
      <c r="F59" s="115">
        <v>1604</v>
      </c>
      <c r="G59" s="115">
        <v>1169</v>
      </c>
      <c r="H59" s="116">
        <v>1100</v>
      </c>
    </row>
    <row r="60" spans="2:8" ht="45.75" customHeight="1">
      <c r="B60" s="114"/>
      <c r="C60" s="1224" t="s">
        <v>602</v>
      </c>
      <c r="D60" s="1225"/>
      <c r="E60" s="1226"/>
      <c r="F60" s="115">
        <v>904</v>
      </c>
      <c r="G60" s="115">
        <v>912</v>
      </c>
      <c r="H60" s="116">
        <v>922</v>
      </c>
    </row>
    <row r="61" spans="2:8" ht="45.75" customHeight="1">
      <c r="B61" s="114"/>
      <c r="C61" s="1224" t="s">
        <v>603</v>
      </c>
      <c r="D61" s="1225"/>
      <c r="E61" s="1226"/>
      <c r="F61" s="115">
        <v>803</v>
      </c>
      <c r="G61" s="115">
        <v>843</v>
      </c>
      <c r="H61" s="116">
        <v>821</v>
      </c>
    </row>
    <row r="62" spans="2:8" ht="45.75" customHeight="1" thickBot="1">
      <c r="B62" s="117"/>
      <c r="C62" s="1227" t="s">
        <v>604</v>
      </c>
      <c r="D62" s="1228"/>
      <c r="E62" s="1229"/>
      <c r="F62" s="118">
        <v>1082</v>
      </c>
      <c r="G62" s="118">
        <v>1084</v>
      </c>
      <c r="H62" s="119">
        <v>785</v>
      </c>
    </row>
    <row r="63" spans="2:8" ht="52.5" customHeight="1" thickBot="1">
      <c r="B63" s="120"/>
      <c r="C63" s="1230" t="s">
        <v>45</v>
      </c>
      <c r="D63" s="1230"/>
      <c r="E63" s="1231"/>
      <c r="F63" s="121">
        <v>12611</v>
      </c>
      <c r="G63" s="121">
        <v>11777</v>
      </c>
      <c r="H63" s="122">
        <v>15632</v>
      </c>
    </row>
    <row r="64" spans="2:8" ht="15" customHeight="1"/>
    <row r="65" ht="0" hidden="1" customHeight="1"/>
    <row r="66" ht="0" hidden="1" customHeight="1"/>
  </sheetData>
  <sheetProtection algorithmName="SHA-512" hashValue="oCLHJVzspN7keomcJXxgr89LQ6RnSO+Y+4L9Qh3eBdMovlfweVlhcnzK8Pf6d16VBbkXHiTj/OFwezMIkapkeA==" saltValue="Cgmzbv1KP3IMwCyGQdMk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Normal="100" zoomScaleSheetLayoutView="55" workbookViewId="0">
      <selection activeCell="AZ62" sqref="AZ62"/>
    </sheetView>
  </sheetViews>
  <sheetFormatPr defaultColWidth="0" defaultRowHeight="0" customHeight="1" zeroHeight="1"/>
  <cols>
    <col min="1" max="1" width="6.375" style="1238" customWidth="1"/>
    <col min="2" max="107" width="2.5" style="1238" customWidth="1"/>
    <col min="108" max="108" width="6.125" style="1240" customWidth="1"/>
    <col min="109" max="109" width="5.875" style="1239"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98"/>
      <c r="B1" s="1297"/>
      <c r="DD1" s="1238"/>
      <c r="DE1" s="1238"/>
    </row>
    <row r="2" spans="1:143" ht="25.5" customHeight="1">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38"/>
      <c r="DE2" s="1238"/>
    </row>
    <row r="3" spans="1:143" ht="25.5" customHeight="1">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38"/>
      <c r="DE3" s="1238"/>
    </row>
    <row r="4" spans="1:143" s="270" customFormat="1" ht="13.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c r="DF4" s="271"/>
      <c r="DG4" s="271"/>
      <c r="DH4" s="271"/>
      <c r="DI4" s="271"/>
      <c r="DJ4" s="271"/>
      <c r="DK4" s="271"/>
      <c r="DL4" s="271"/>
      <c r="DM4" s="271"/>
      <c r="DN4" s="271"/>
      <c r="DO4" s="271"/>
      <c r="DP4" s="271"/>
      <c r="DQ4" s="271"/>
      <c r="DR4" s="271"/>
      <c r="DS4" s="271"/>
      <c r="DT4" s="271"/>
      <c r="DU4" s="271"/>
      <c r="DV4" s="271"/>
      <c r="DW4" s="271"/>
    </row>
    <row r="5" spans="1:143" s="270" customFormat="1" ht="13.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271"/>
      <c r="DG5" s="271"/>
      <c r="DH5" s="271"/>
      <c r="DI5" s="271"/>
      <c r="DJ5" s="271"/>
      <c r="DK5" s="271"/>
      <c r="DL5" s="271"/>
      <c r="DM5" s="271"/>
      <c r="DN5" s="271"/>
      <c r="DO5" s="271"/>
      <c r="DP5" s="271"/>
      <c r="DQ5" s="271"/>
      <c r="DR5" s="271"/>
      <c r="DS5" s="271"/>
      <c r="DT5" s="271"/>
      <c r="DU5" s="271"/>
      <c r="DV5" s="271"/>
      <c r="DW5" s="271"/>
    </row>
    <row r="6" spans="1:143" s="270" customFormat="1" ht="13.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c r="DF6" s="271"/>
      <c r="DG6" s="271"/>
      <c r="DH6" s="271"/>
      <c r="DI6" s="271"/>
      <c r="DJ6" s="271"/>
      <c r="DK6" s="271"/>
      <c r="DL6" s="271"/>
      <c r="DM6" s="271"/>
      <c r="DN6" s="271"/>
      <c r="DO6" s="271"/>
      <c r="DP6" s="271"/>
      <c r="DQ6" s="271"/>
      <c r="DR6" s="271"/>
      <c r="DS6" s="271"/>
      <c r="DT6" s="271"/>
      <c r="DU6" s="271"/>
      <c r="DV6" s="271"/>
      <c r="DW6" s="271"/>
    </row>
    <row r="7" spans="1:143" s="270" customFormat="1" ht="13.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c r="DF7" s="271"/>
      <c r="DG7" s="271"/>
      <c r="DH7" s="271"/>
      <c r="DI7" s="271"/>
      <c r="DJ7" s="271"/>
      <c r="DK7" s="271"/>
      <c r="DL7" s="271"/>
      <c r="DM7" s="271"/>
      <c r="DN7" s="271"/>
      <c r="DO7" s="271"/>
      <c r="DP7" s="271"/>
      <c r="DQ7" s="271"/>
      <c r="DR7" s="271"/>
      <c r="DS7" s="271"/>
      <c r="DT7" s="271"/>
      <c r="DU7" s="271"/>
      <c r="DV7" s="271"/>
      <c r="DW7" s="271"/>
    </row>
    <row r="8" spans="1:143" s="270" customFormat="1" ht="13.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c r="DF8" s="271"/>
      <c r="DG8" s="271"/>
      <c r="DH8" s="271"/>
      <c r="DI8" s="271"/>
      <c r="DJ8" s="271"/>
      <c r="DK8" s="271"/>
      <c r="DL8" s="271"/>
      <c r="DM8" s="271"/>
      <c r="DN8" s="271"/>
      <c r="DO8" s="271"/>
      <c r="DP8" s="271"/>
      <c r="DQ8" s="271"/>
      <c r="DR8" s="271"/>
      <c r="DS8" s="271"/>
      <c r="DT8" s="271"/>
      <c r="DU8" s="271"/>
      <c r="DV8" s="271"/>
      <c r="DW8" s="271"/>
    </row>
    <row r="9" spans="1:143" s="270" customFormat="1" ht="13.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271"/>
      <c r="DG9" s="271"/>
      <c r="DH9" s="271"/>
      <c r="DI9" s="271"/>
      <c r="DJ9" s="271"/>
      <c r="DK9" s="271"/>
      <c r="DL9" s="271"/>
      <c r="DM9" s="271"/>
      <c r="DN9" s="271"/>
      <c r="DO9" s="271"/>
      <c r="DP9" s="271"/>
      <c r="DQ9" s="271"/>
      <c r="DR9" s="271"/>
      <c r="DS9" s="271"/>
      <c r="DT9" s="271"/>
      <c r="DU9" s="271"/>
      <c r="DV9" s="271"/>
      <c r="DW9" s="271"/>
    </row>
    <row r="10" spans="1:143" s="270" customFormat="1" ht="13.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c r="DF10" s="271"/>
      <c r="DG10" s="271"/>
      <c r="DH10" s="271"/>
      <c r="DI10" s="271"/>
      <c r="DJ10" s="271"/>
      <c r="DK10" s="271"/>
      <c r="DL10" s="271"/>
      <c r="DM10" s="271"/>
      <c r="DN10" s="271"/>
      <c r="DO10" s="271"/>
      <c r="DP10" s="271"/>
      <c r="DQ10" s="271"/>
      <c r="DR10" s="271"/>
      <c r="DS10" s="271"/>
      <c r="DT10" s="271"/>
      <c r="DU10" s="271"/>
      <c r="DV10" s="271"/>
      <c r="DW10" s="271"/>
      <c r="EM10" s="270" t="s">
        <v>614</v>
      </c>
    </row>
    <row r="11" spans="1:143" s="270" customFormat="1" ht="13.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c r="DF12" s="271"/>
      <c r="DG12" s="271"/>
      <c r="DH12" s="271"/>
      <c r="DI12" s="271"/>
      <c r="DJ12" s="271"/>
      <c r="DK12" s="271"/>
      <c r="DL12" s="271"/>
      <c r="DM12" s="271"/>
      <c r="DN12" s="271"/>
      <c r="DO12" s="271"/>
      <c r="DP12" s="271"/>
      <c r="DQ12" s="271"/>
      <c r="DR12" s="271"/>
      <c r="DS12" s="271"/>
      <c r="DT12" s="271"/>
      <c r="DU12" s="271"/>
      <c r="DV12" s="271"/>
      <c r="DW12" s="271"/>
      <c r="EM12" s="270" t="s">
        <v>614</v>
      </c>
    </row>
    <row r="13" spans="1:143" s="270" customFormat="1" ht="13.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8"/>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8"/>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8"/>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8"/>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c r="DF18" s="271"/>
      <c r="DG18" s="271"/>
      <c r="DH18" s="271"/>
      <c r="DI18" s="271"/>
      <c r="DJ18" s="271"/>
      <c r="DK18" s="271"/>
      <c r="DL18" s="271"/>
      <c r="DM18" s="271"/>
      <c r="DN18" s="271"/>
      <c r="DO18" s="271"/>
      <c r="DP18" s="271"/>
      <c r="DQ18" s="271"/>
      <c r="DR18" s="271"/>
      <c r="DS18" s="271"/>
      <c r="DT18" s="271"/>
      <c r="DU18" s="271"/>
      <c r="DV18" s="271"/>
      <c r="DW18" s="271"/>
    </row>
    <row r="19" spans="1:351" ht="13.5">
      <c r="DD19" s="1238"/>
      <c r="DE19" s="1238"/>
    </row>
    <row r="20" spans="1:351" ht="13.5">
      <c r="DD20" s="1238"/>
      <c r="DE20" s="1238"/>
    </row>
    <row r="21" spans="1:351" ht="17.25">
      <c r="B21" s="1295"/>
      <c r="C21" s="1291"/>
      <c r="D21" s="1291"/>
      <c r="E21" s="1291"/>
      <c r="F21" s="1291"/>
      <c r="G21" s="1291"/>
      <c r="H21" s="1291"/>
      <c r="I21" s="1291"/>
      <c r="J21" s="1291"/>
      <c r="K21" s="1291"/>
      <c r="L21" s="1291"/>
      <c r="M21" s="1291"/>
      <c r="N21" s="1294"/>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4"/>
      <c r="AU21" s="1291"/>
      <c r="AV21" s="1291"/>
      <c r="AW21" s="1291"/>
      <c r="AX21" s="1291"/>
      <c r="AY21" s="1291"/>
      <c r="AZ21" s="1291"/>
      <c r="BA21" s="1291"/>
      <c r="BB21" s="1291"/>
      <c r="BC21" s="1291"/>
      <c r="BD21" s="1291"/>
      <c r="BE21" s="1291"/>
      <c r="BF21" s="1294"/>
      <c r="BG21" s="1291"/>
      <c r="BH21" s="1291"/>
      <c r="BI21" s="1291"/>
      <c r="BJ21" s="1291"/>
      <c r="BK21" s="1291"/>
      <c r="BL21" s="1291"/>
      <c r="BM21" s="1291"/>
      <c r="BN21" s="1291"/>
      <c r="BO21" s="1291"/>
      <c r="BP21" s="1291"/>
      <c r="BQ21" s="1291"/>
      <c r="BR21" s="1294"/>
      <c r="BS21" s="1291"/>
      <c r="BT21" s="1291"/>
      <c r="BU21" s="1291"/>
      <c r="BV21" s="1291"/>
      <c r="BW21" s="1291"/>
      <c r="BX21" s="1291"/>
      <c r="BY21" s="1291"/>
      <c r="BZ21" s="1291"/>
      <c r="CA21" s="1291"/>
      <c r="CB21" s="1291"/>
      <c r="CC21" s="1291"/>
      <c r="CD21" s="1294"/>
      <c r="CE21" s="1291"/>
      <c r="CF21" s="1291"/>
      <c r="CG21" s="1291"/>
      <c r="CH21" s="1291"/>
      <c r="CI21" s="1291"/>
      <c r="CJ21" s="1291"/>
      <c r="CK21" s="1291"/>
      <c r="CL21" s="1291"/>
      <c r="CM21" s="1291"/>
      <c r="CN21" s="1291"/>
      <c r="CO21" s="1291"/>
      <c r="CP21" s="1294"/>
      <c r="CQ21" s="1291"/>
      <c r="CR21" s="1291"/>
      <c r="CS21" s="1291"/>
      <c r="CT21" s="1291"/>
      <c r="CU21" s="1291"/>
      <c r="CV21" s="1291"/>
      <c r="CW21" s="1291"/>
      <c r="CX21" s="1291"/>
      <c r="CY21" s="1291"/>
      <c r="CZ21" s="1291"/>
      <c r="DA21" s="1291"/>
      <c r="DB21" s="1294"/>
      <c r="DC21" s="1291"/>
      <c r="DD21" s="1290"/>
      <c r="DE21" s="1238"/>
      <c r="MM21" s="1293"/>
    </row>
    <row r="22" spans="1:351" ht="17.25">
      <c r="B22" s="1239"/>
      <c r="MM22" s="1293"/>
    </row>
    <row r="23" spans="1:351" ht="13.5">
      <c r="B23" s="1239"/>
    </row>
    <row r="24" spans="1:351" ht="13.5">
      <c r="B24" s="1239"/>
    </row>
    <row r="25" spans="1:351" ht="13.5">
      <c r="B25" s="1239"/>
    </row>
    <row r="26" spans="1:351" ht="13.5">
      <c r="B26" s="1239"/>
    </row>
    <row r="27" spans="1:351" ht="13.5">
      <c r="B27" s="1239"/>
    </row>
    <row r="28" spans="1:351" ht="13.5">
      <c r="B28" s="1239"/>
    </row>
    <row r="29" spans="1:351" ht="13.5">
      <c r="B29" s="1239"/>
    </row>
    <row r="30" spans="1:351" ht="13.5">
      <c r="B30" s="1239"/>
    </row>
    <row r="31" spans="1:351" ht="13.5">
      <c r="B31" s="1239"/>
    </row>
    <row r="32" spans="1:351" ht="13.5">
      <c r="B32" s="1239"/>
    </row>
    <row r="33" spans="2:109" ht="13.5">
      <c r="B33" s="1239"/>
    </row>
    <row r="34" spans="2:109" ht="13.5">
      <c r="B34" s="1239"/>
    </row>
    <row r="35" spans="2:109" ht="13.5">
      <c r="B35" s="1239"/>
    </row>
    <row r="36" spans="2:109" ht="13.5">
      <c r="B36" s="1239"/>
    </row>
    <row r="37" spans="2:109" ht="13.5">
      <c r="B37" s="1239"/>
    </row>
    <row r="38" spans="2:109" ht="13.5">
      <c r="B38" s="1239"/>
    </row>
    <row r="39" spans="2:109" ht="13.5">
      <c r="B39" s="1244"/>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2"/>
    </row>
    <row r="40" spans="2:109" ht="13.5">
      <c r="B40" s="1280"/>
      <c r="DD40" s="1280"/>
      <c r="DE40" s="1238"/>
    </row>
    <row r="41" spans="2:109" ht="17.25">
      <c r="B41" s="1292" t="s">
        <v>613</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c r="B42" s="1239"/>
      <c r="G42" s="1276"/>
      <c r="I42" s="1275"/>
      <c r="J42" s="1275"/>
      <c r="K42" s="1275"/>
      <c r="AM42" s="1276"/>
      <c r="AN42" s="1276" t="s">
        <v>610</v>
      </c>
      <c r="AP42" s="1275"/>
      <c r="AQ42" s="1275"/>
      <c r="AR42" s="1275"/>
      <c r="AY42" s="1276"/>
      <c r="BA42" s="1275"/>
      <c r="BB42" s="1275"/>
      <c r="BC42" s="1275"/>
      <c r="BK42" s="1276"/>
      <c r="BM42" s="1275"/>
      <c r="BN42" s="1275"/>
      <c r="BO42" s="1275"/>
      <c r="BW42" s="1276"/>
      <c r="BY42" s="1275"/>
      <c r="BZ42" s="1275"/>
      <c r="CA42" s="1275"/>
      <c r="CI42" s="1276"/>
      <c r="CK42" s="1275"/>
      <c r="CL42" s="1275"/>
      <c r="CM42" s="1275"/>
      <c r="CU42" s="1276"/>
      <c r="CW42" s="1275"/>
      <c r="CX42" s="1275"/>
      <c r="CY42" s="1275"/>
    </row>
    <row r="43" spans="2:109" ht="13.5" customHeight="1">
      <c r="B43" s="1239"/>
      <c r="AN43" s="1274" t="s">
        <v>617</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2"/>
    </row>
    <row r="44" spans="2:109" ht="13.5">
      <c r="B44" s="1239"/>
      <c r="AN44" s="1271"/>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69"/>
    </row>
    <row r="45" spans="2:109" ht="13.5">
      <c r="B45" s="1239"/>
      <c r="AN45" s="1271"/>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69"/>
    </row>
    <row r="46" spans="2:109" ht="13.5">
      <c r="B46" s="1239"/>
      <c r="AN46" s="1271"/>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69"/>
    </row>
    <row r="47" spans="2:109" ht="13.5">
      <c r="B47" s="1239"/>
      <c r="AN47" s="1268"/>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6"/>
    </row>
    <row r="48" spans="2:109" ht="13.5">
      <c r="B48" s="1239"/>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5">
      <c r="B49" s="1239"/>
      <c r="AN49" s="1238" t="s">
        <v>609</v>
      </c>
    </row>
    <row r="50" spans="1:109" ht="13.5">
      <c r="B50" s="1239"/>
      <c r="G50" s="1251"/>
      <c r="H50" s="1251"/>
      <c r="I50" s="1251"/>
      <c r="J50" s="1251"/>
      <c r="K50" s="1260"/>
      <c r="L50" s="1260"/>
      <c r="M50" s="1259"/>
      <c r="N50" s="1259"/>
      <c r="AN50" s="1258"/>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6"/>
      <c r="BP50" s="1248" t="s">
        <v>570</v>
      </c>
      <c r="BQ50" s="1248"/>
      <c r="BR50" s="1248"/>
      <c r="BS50" s="1248"/>
      <c r="BT50" s="1248"/>
      <c r="BU50" s="1248"/>
      <c r="BV50" s="1248"/>
      <c r="BW50" s="1248"/>
      <c r="BX50" s="1248" t="s">
        <v>571</v>
      </c>
      <c r="BY50" s="1248"/>
      <c r="BZ50" s="1248"/>
      <c r="CA50" s="1248"/>
      <c r="CB50" s="1248"/>
      <c r="CC50" s="1248"/>
      <c r="CD50" s="1248"/>
      <c r="CE50" s="1248"/>
      <c r="CF50" s="1248" t="s">
        <v>572</v>
      </c>
      <c r="CG50" s="1248"/>
      <c r="CH50" s="1248"/>
      <c r="CI50" s="1248"/>
      <c r="CJ50" s="1248"/>
      <c r="CK50" s="1248"/>
      <c r="CL50" s="1248"/>
      <c r="CM50" s="1248"/>
      <c r="CN50" s="1248" t="s">
        <v>573</v>
      </c>
      <c r="CO50" s="1248"/>
      <c r="CP50" s="1248"/>
      <c r="CQ50" s="1248"/>
      <c r="CR50" s="1248"/>
      <c r="CS50" s="1248"/>
      <c r="CT50" s="1248"/>
      <c r="CU50" s="1248"/>
      <c r="CV50" s="1248" t="s">
        <v>574</v>
      </c>
      <c r="CW50" s="1248"/>
      <c r="CX50" s="1248"/>
      <c r="CY50" s="1248"/>
      <c r="CZ50" s="1248"/>
      <c r="DA50" s="1248"/>
      <c r="DB50" s="1248"/>
      <c r="DC50" s="1248"/>
    </row>
    <row r="51" spans="1:109" ht="13.5" customHeight="1">
      <c r="B51" s="1239"/>
      <c r="G51" s="1255"/>
      <c r="H51" s="1255"/>
      <c r="I51" s="1289"/>
      <c r="J51" s="1289"/>
      <c r="K51" s="1254"/>
      <c r="L51" s="1254"/>
      <c r="M51" s="1254"/>
      <c r="N51" s="1254"/>
      <c r="AM51" s="1253"/>
      <c r="AN51" s="1247" t="s">
        <v>608</v>
      </c>
      <c r="AO51" s="1247"/>
      <c r="AP51" s="1247"/>
      <c r="AQ51" s="1247"/>
      <c r="AR51" s="1247"/>
      <c r="AS51" s="1247"/>
      <c r="AT51" s="1247"/>
      <c r="AU51" s="1247"/>
      <c r="AV51" s="1247"/>
      <c r="AW51" s="1247"/>
      <c r="AX51" s="1247"/>
      <c r="AY51" s="1247"/>
      <c r="AZ51" s="1247"/>
      <c r="BA51" s="1247"/>
      <c r="BB51" s="1247" t="s">
        <v>606</v>
      </c>
      <c r="BC51" s="1247"/>
      <c r="BD51" s="1247"/>
      <c r="BE51" s="1247"/>
      <c r="BF51" s="1247"/>
      <c r="BG51" s="1247"/>
      <c r="BH51" s="1247"/>
      <c r="BI51" s="1247"/>
      <c r="BJ51" s="1247"/>
      <c r="BK51" s="1247"/>
      <c r="BL51" s="1247"/>
      <c r="BM51" s="1247"/>
      <c r="BN51" s="1247"/>
      <c r="BO51" s="1247"/>
      <c r="BP51" s="1288"/>
      <c r="BQ51" s="1246"/>
      <c r="BR51" s="1246"/>
      <c r="BS51" s="1246"/>
      <c r="BT51" s="1246"/>
      <c r="BU51" s="1246"/>
      <c r="BV51" s="1246"/>
      <c r="BW51" s="1246"/>
      <c r="BX51" s="1288"/>
      <c r="BY51" s="1246"/>
      <c r="BZ51" s="1246"/>
      <c r="CA51" s="1246"/>
      <c r="CB51" s="1246"/>
      <c r="CC51" s="1246"/>
      <c r="CD51" s="1246"/>
      <c r="CE51" s="1246"/>
      <c r="CF51" s="1246">
        <v>38.5</v>
      </c>
      <c r="CG51" s="1246"/>
      <c r="CH51" s="1246"/>
      <c r="CI51" s="1246"/>
      <c r="CJ51" s="1246"/>
      <c r="CK51" s="1246"/>
      <c r="CL51" s="1246"/>
      <c r="CM51" s="1246"/>
      <c r="CN51" s="1246">
        <v>35.5</v>
      </c>
      <c r="CO51" s="1246"/>
      <c r="CP51" s="1246"/>
      <c r="CQ51" s="1246"/>
      <c r="CR51" s="1246"/>
      <c r="CS51" s="1246"/>
      <c r="CT51" s="1246"/>
      <c r="CU51" s="1246"/>
      <c r="CV51" s="1246">
        <v>36.200000000000003</v>
      </c>
      <c r="CW51" s="1246"/>
      <c r="CX51" s="1246"/>
      <c r="CY51" s="1246"/>
      <c r="CZ51" s="1246"/>
      <c r="DA51" s="1246"/>
      <c r="DB51" s="1246"/>
      <c r="DC51" s="1246"/>
    </row>
    <row r="52" spans="1:109" ht="13.5">
      <c r="B52" s="1239"/>
      <c r="G52" s="1255"/>
      <c r="H52" s="1255"/>
      <c r="I52" s="1289"/>
      <c r="J52" s="1289"/>
      <c r="K52" s="1254"/>
      <c r="L52" s="1254"/>
      <c r="M52" s="1254"/>
      <c r="N52" s="1254"/>
      <c r="AM52" s="1253"/>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5">
      <c r="A53" s="1275"/>
      <c r="B53" s="1239"/>
      <c r="G53" s="1255"/>
      <c r="H53" s="1255"/>
      <c r="I53" s="1251"/>
      <c r="J53" s="1251"/>
      <c r="K53" s="1254"/>
      <c r="L53" s="1254"/>
      <c r="M53" s="1254"/>
      <c r="N53" s="1254"/>
      <c r="AM53" s="1253"/>
      <c r="AN53" s="1247"/>
      <c r="AO53" s="1247"/>
      <c r="AP53" s="1247"/>
      <c r="AQ53" s="1247"/>
      <c r="AR53" s="1247"/>
      <c r="AS53" s="1247"/>
      <c r="AT53" s="1247"/>
      <c r="AU53" s="1247"/>
      <c r="AV53" s="1247"/>
      <c r="AW53" s="1247"/>
      <c r="AX53" s="1247"/>
      <c r="AY53" s="1247"/>
      <c r="AZ53" s="1247"/>
      <c r="BA53" s="1247"/>
      <c r="BB53" s="1247" t="s">
        <v>612</v>
      </c>
      <c r="BC53" s="1247"/>
      <c r="BD53" s="1247"/>
      <c r="BE53" s="1247"/>
      <c r="BF53" s="1247"/>
      <c r="BG53" s="1247"/>
      <c r="BH53" s="1247"/>
      <c r="BI53" s="1247"/>
      <c r="BJ53" s="1247"/>
      <c r="BK53" s="1247"/>
      <c r="BL53" s="1247"/>
      <c r="BM53" s="1247"/>
      <c r="BN53" s="1247"/>
      <c r="BO53" s="1247"/>
      <c r="BP53" s="1288"/>
      <c r="BQ53" s="1246"/>
      <c r="BR53" s="1246"/>
      <c r="BS53" s="1246"/>
      <c r="BT53" s="1246"/>
      <c r="BU53" s="1246"/>
      <c r="BV53" s="1246"/>
      <c r="BW53" s="1246"/>
      <c r="BX53" s="1288"/>
      <c r="BY53" s="1246"/>
      <c r="BZ53" s="1246"/>
      <c r="CA53" s="1246"/>
      <c r="CB53" s="1246"/>
      <c r="CC53" s="1246"/>
      <c r="CD53" s="1246"/>
      <c r="CE53" s="1246"/>
      <c r="CF53" s="1246">
        <v>62.8</v>
      </c>
      <c r="CG53" s="1246"/>
      <c r="CH53" s="1246"/>
      <c r="CI53" s="1246"/>
      <c r="CJ53" s="1246"/>
      <c r="CK53" s="1246"/>
      <c r="CL53" s="1246"/>
      <c r="CM53" s="1246"/>
      <c r="CN53" s="1246">
        <v>63.7</v>
      </c>
      <c r="CO53" s="1246"/>
      <c r="CP53" s="1246"/>
      <c r="CQ53" s="1246"/>
      <c r="CR53" s="1246"/>
      <c r="CS53" s="1246"/>
      <c r="CT53" s="1246"/>
      <c r="CU53" s="1246"/>
      <c r="CV53" s="1246">
        <v>64.099999999999994</v>
      </c>
      <c r="CW53" s="1246"/>
      <c r="CX53" s="1246"/>
      <c r="CY53" s="1246"/>
      <c r="CZ53" s="1246"/>
      <c r="DA53" s="1246"/>
      <c r="DB53" s="1246"/>
      <c r="DC53" s="1246"/>
    </row>
    <row r="54" spans="1:109" ht="13.5">
      <c r="A54" s="1275"/>
      <c r="B54" s="1239"/>
      <c r="G54" s="1255"/>
      <c r="H54" s="1255"/>
      <c r="I54" s="1251"/>
      <c r="J54" s="1251"/>
      <c r="K54" s="1254"/>
      <c r="L54" s="1254"/>
      <c r="M54" s="1254"/>
      <c r="N54" s="1254"/>
      <c r="AM54" s="1253"/>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5">
      <c r="A55" s="1275"/>
      <c r="B55" s="1239"/>
      <c r="G55" s="1251"/>
      <c r="H55" s="1251"/>
      <c r="I55" s="1251"/>
      <c r="J55" s="1251"/>
      <c r="K55" s="1254"/>
      <c r="L55" s="1254"/>
      <c r="M55" s="1254"/>
      <c r="N55" s="1254"/>
      <c r="AN55" s="1248" t="s">
        <v>607</v>
      </c>
      <c r="AO55" s="1248"/>
      <c r="AP55" s="1248"/>
      <c r="AQ55" s="1248"/>
      <c r="AR55" s="1248"/>
      <c r="AS55" s="1248"/>
      <c r="AT55" s="1248"/>
      <c r="AU55" s="1248"/>
      <c r="AV55" s="1248"/>
      <c r="AW55" s="1248"/>
      <c r="AX55" s="1248"/>
      <c r="AY55" s="1248"/>
      <c r="AZ55" s="1248"/>
      <c r="BA55" s="1248"/>
      <c r="BB55" s="1247" t="s">
        <v>606</v>
      </c>
      <c r="BC55" s="1247"/>
      <c r="BD55" s="1247"/>
      <c r="BE55" s="1247"/>
      <c r="BF55" s="1247"/>
      <c r="BG55" s="1247"/>
      <c r="BH55" s="1247"/>
      <c r="BI55" s="1247"/>
      <c r="BJ55" s="1247"/>
      <c r="BK55" s="1247"/>
      <c r="BL55" s="1247"/>
      <c r="BM55" s="1247"/>
      <c r="BN55" s="1247"/>
      <c r="BO55" s="1247"/>
      <c r="BP55" s="1288"/>
      <c r="BQ55" s="1246"/>
      <c r="BR55" s="1246"/>
      <c r="BS55" s="1246"/>
      <c r="BT55" s="1246"/>
      <c r="BU55" s="1246"/>
      <c r="BV55" s="1246"/>
      <c r="BW55" s="1246"/>
      <c r="BX55" s="1288"/>
      <c r="BY55" s="1246"/>
      <c r="BZ55" s="1246"/>
      <c r="CA55" s="1246"/>
      <c r="CB55" s="1246"/>
      <c r="CC55" s="1246"/>
      <c r="CD55" s="1246"/>
      <c r="CE55" s="1246"/>
      <c r="CF55" s="1246">
        <v>15.8</v>
      </c>
      <c r="CG55" s="1246"/>
      <c r="CH55" s="1246"/>
      <c r="CI55" s="1246"/>
      <c r="CJ55" s="1246"/>
      <c r="CK55" s="1246"/>
      <c r="CL55" s="1246"/>
      <c r="CM55" s="1246"/>
      <c r="CN55" s="1246">
        <v>6.5</v>
      </c>
      <c r="CO55" s="1246"/>
      <c r="CP55" s="1246"/>
      <c r="CQ55" s="1246"/>
      <c r="CR55" s="1246"/>
      <c r="CS55" s="1246"/>
      <c r="CT55" s="1246"/>
      <c r="CU55" s="1246"/>
      <c r="CV55" s="1246">
        <v>5.8</v>
      </c>
      <c r="CW55" s="1246"/>
      <c r="CX55" s="1246"/>
      <c r="CY55" s="1246"/>
      <c r="CZ55" s="1246"/>
      <c r="DA55" s="1246"/>
      <c r="DB55" s="1246"/>
      <c r="DC55" s="1246"/>
    </row>
    <row r="56" spans="1:109" ht="13.5">
      <c r="A56" s="1275"/>
      <c r="B56" s="1239"/>
      <c r="G56" s="1251"/>
      <c r="H56" s="1251"/>
      <c r="I56" s="1251"/>
      <c r="J56" s="1251"/>
      <c r="K56" s="1254"/>
      <c r="L56" s="1254"/>
      <c r="M56" s="1254"/>
      <c r="N56" s="1254"/>
      <c r="AN56" s="1248"/>
      <c r="AO56" s="1248"/>
      <c r="AP56" s="1248"/>
      <c r="AQ56" s="1248"/>
      <c r="AR56" s="1248"/>
      <c r="AS56" s="1248"/>
      <c r="AT56" s="1248"/>
      <c r="AU56" s="1248"/>
      <c r="AV56" s="1248"/>
      <c r="AW56" s="1248"/>
      <c r="AX56" s="1248"/>
      <c r="AY56" s="1248"/>
      <c r="AZ56" s="1248"/>
      <c r="BA56" s="1248"/>
      <c r="BB56" s="1247"/>
      <c r="BC56" s="1247"/>
      <c r="BD56" s="1247"/>
      <c r="BE56" s="1247"/>
      <c r="BF56" s="1247"/>
      <c r="BG56" s="1247"/>
      <c r="BH56" s="1247"/>
      <c r="BI56" s="1247"/>
      <c r="BJ56" s="1247"/>
      <c r="BK56" s="1247"/>
      <c r="BL56" s="1247"/>
      <c r="BM56" s="1247"/>
      <c r="BN56" s="1247"/>
      <c r="BO56" s="1247"/>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75" customFormat="1" ht="13.5">
      <c r="B57" s="1281"/>
      <c r="G57" s="1251"/>
      <c r="H57" s="1251"/>
      <c r="I57" s="1250"/>
      <c r="J57" s="1250"/>
      <c r="K57" s="1254"/>
      <c r="L57" s="1254"/>
      <c r="M57" s="1254"/>
      <c r="N57" s="1254"/>
      <c r="AM57" s="1238"/>
      <c r="AN57" s="1248"/>
      <c r="AO57" s="1248"/>
      <c r="AP57" s="1248"/>
      <c r="AQ57" s="1248"/>
      <c r="AR57" s="1248"/>
      <c r="AS57" s="1248"/>
      <c r="AT57" s="1248"/>
      <c r="AU57" s="1248"/>
      <c r="AV57" s="1248"/>
      <c r="AW57" s="1248"/>
      <c r="AX57" s="1248"/>
      <c r="AY57" s="1248"/>
      <c r="AZ57" s="1248"/>
      <c r="BA57" s="1248"/>
      <c r="BB57" s="1247" t="s">
        <v>612</v>
      </c>
      <c r="BC57" s="1247"/>
      <c r="BD57" s="1247"/>
      <c r="BE57" s="1247"/>
      <c r="BF57" s="1247"/>
      <c r="BG57" s="1247"/>
      <c r="BH57" s="1247"/>
      <c r="BI57" s="1247"/>
      <c r="BJ57" s="1247"/>
      <c r="BK57" s="1247"/>
      <c r="BL57" s="1247"/>
      <c r="BM57" s="1247"/>
      <c r="BN57" s="1247"/>
      <c r="BO57" s="1247"/>
      <c r="BP57" s="1288"/>
      <c r="BQ57" s="1246"/>
      <c r="BR57" s="1246"/>
      <c r="BS57" s="1246"/>
      <c r="BT57" s="1246"/>
      <c r="BU57" s="1246"/>
      <c r="BV57" s="1246"/>
      <c r="BW57" s="1246"/>
      <c r="BX57" s="1288"/>
      <c r="BY57" s="1246"/>
      <c r="BZ57" s="1246"/>
      <c r="CA57" s="1246"/>
      <c r="CB57" s="1246"/>
      <c r="CC57" s="1246"/>
      <c r="CD57" s="1246"/>
      <c r="CE57" s="1246"/>
      <c r="CF57" s="1246">
        <v>54.5</v>
      </c>
      <c r="CG57" s="1246"/>
      <c r="CH57" s="1246"/>
      <c r="CI57" s="1246"/>
      <c r="CJ57" s="1246"/>
      <c r="CK57" s="1246"/>
      <c r="CL57" s="1246"/>
      <c r="CM57" s="1246"/>
      <c r="CN57" s="1246">
        <v>57.2</v>
      </c>
      <c r="CO57" s="1246"/>
      <c r="CP57" s="1246"/>
      <c r="CQ57" s="1246"/>
      <c r="CR57" s="1246"/>
      <c r="CS57" s="1246"/>
      <c r="CT57" s="1246"/>
      <c r="CU57" s="1246"/>
      <c r="CV57" s="1246">
        <v>58.5</v>
      </c>
      <c r="CW57" s="1246"/>
      <c r="CX57" s="1246"/>
      <c r="CY57" s="1246"/>
      <c r="CZ57" s="1246"/>
      <c r="DA57" s="1246"/>
      <c r="DB57" s="1246"/>
      <c r="DC57" s="1246"/>
      <c r="DD57" s="1286"/>
      <c r="DE57" s="1281"/>
    </row>
    <row r="58" spans="1:109" s="1275" customFormat="1" ht="13.5">
      <c r="A58" s="1238"/>
      <c r="B58" s="1281"/>
      <c r="G58" s="1251"/>
      <c r="H58" s="1251"/>
      <c r="I58" s="1250"/>
      <c r="J58" s="1250"/>
      <c r="K58" s="1254"/>
      <c r="L58" s="1254"/>
      <c r="M58" s="1254"/>
      <c r="N58" s="1254"/>
      <c r="AM58" s="1238"/>
      <c r="AN58" s="1248"/>
      <c r="AO58" s="1248"/>
      <c r="AP58" s="1248"/>
      <c r="AQ58" s="1248"/>
      <c r="AR58" s="1248"/>
      <c r="AS58" s="1248"/>
      <c r="AT58" s="1248"/>
      <c r="AU58" s="1248"/>
      <c r="AV58" s="1248"/>
      <c r="AW58" s="1248"/>
      <c r="AX58" s="1248"/>
      <c r="AY58" s="1248"/>
      <c r="AZ58" s="1248"/>
      <c r="BA58" s="1248"/>
      <c r="BB58" s="1247"/>
      <c r="BC58" s="1247"/>
      <c r="BD58" s="1247"/>
      <c r="BE58" s="1247"/>
      <c r="BF58" s="1247"/>
      <c r="BG58" s="1247"/>
      <c r="BH58" s="1247"/>
      <c r="BI58" s="1247"/>
      <c r="BJ58" s="1247"/>
      <c r="BK58" s="1247"/>
      <c r="BL58" s="1247"/>
      <c r="BM58" s="1247"/>
      <c r="BN58" s="1247"/>
      <c r="BO58" s="1247"/>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86"/>
      <c r="DE58" s="1281"/>
    </row>
    <row r="59" spans="1:109" s="1275" customFormat="1" ht="13.5">
      <c r="A59" s="1238"/>
      <c r="B59" s="1281"/>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1"/>
    </row>
    <row r="60" spans="1:109" s="1275" customFormat="1" ht="13.5">
      <c r="A60" s="1238"/>
      <c r="B60" s="1281"/>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1"/>
    </row>
    <row r="61" spans="1:109" s="1275" customFormat="1" ht="13.5">
      <c r="A61" s="1238"/>
      <c r="B61" s="1285"/>
      <c r="C61" s="1284"/>
      <c r="D61" s="1284"/>
      <c r="E61" s="1284"/>
      <c r="F61" s="1284"/>
      <c r="G61" s="1284"/>
      <c r="H61" s="1284"/>
      <c r="I61" s="1284"/>
      <c r="J61" s="1284"/>
      <c r="K61" s="1284"/>
      <c r="L61" s="1284"/>
      <c r="M61" s="1283"/>
      <c r="N61" s="1283"/>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3"/>
      <c r="AT61" s="1283"/>
      <c r="AU61" s="1284"/>
      <c r="AV61" s="1284"/>
      <c r="AW61" s="1284"/>
      <c r="AX61" s="1284"/>
      <c r="AY61" s="1284"/>
      <c r="AZ61" s="1284"/>
      <c r="BA61" s="1284"/>
      <c r="BB61" s="1284"/>
      <c r="BC61" s="1284"/>
      <c r="BD61" s="1284"/>
      <c r="BE61" s="1283"/>
      <c r="BF61" s="1283"/>
      <c r="BG61" s="1284"/>
      <c r="BH61" s="1284"/>
      <c r="BI61" s="1284"/>
      <c r="BJ61" s="1284"/>
      <c r="BK61" s="1284"/>
      <c r="BL61" s="1284"/>
      <c r="BM61" s="1284"/>
      <c r="BN61" s="1284"/>
      <c r="BO61" s="1284"/>
      <c r="BP61" s="1284"/>
      <c r="BQ61" s="1283"/>
      <c r="BR61" s="1283"/>
      <c r="BS61" s="1284"/>
      <c r="BT61" s="1284"/>
      <c r="BU61" s="1284"/>
      <c r="BV61" s="1284"/>
      <c r="BW61" s="1284"/>
      <c r="BX61" s="1284"/>
      <c r="BY61" s="1284"/>
      <c r="BZ61" s="1284"/>
      <c r="CA61" s="1284"/>
      <c r="CB61" s="1284"/>
      <c r="CC61" s="1283"/>
      <c r="CD61" s="1283"/>
      <c r="CE61" s="1284"/>
      <c r="CF61" s="1284"/>
      <c r="CG61" s="1284"/>
      <c r="CH61" s="1284"/>
      <c r="CI61" s="1284"/>
      <c r="CJ61" s="1284"/>
      <c r="CK61" s="1284"/>
      <c r="CL61" s="1284"/>
      <c r="CM61" s="1284"/>
      <c r="CN61" s="1284"/>
      <c r="CO61" s="1283"/>
      <c r="CP61" s="1283"/>
      <c r="CQ61" s="1284"/>
      <c r="CR61" s="1284"/>
      <c r="CS61" s="1284"/>
      <c r="CT61" s="1284"/>
      <c r="CU61" s="1284"/>
      <c r="CV61" s="1284"/>
      <c r="CW61" s="1284"/>
      <c r="CX61" s="1284"/>
      <c r="CY61" s="1284"/>
      <c r="CZ61" s="1284"/>
      <c r="DA61" s="1283"/>
      <c r="DB61" s="1283"/>
      <c r="DC61" s="1283"/>
      <c r="DD61" s="1282"/>
      <c r="DE61" s="1281"/>
    </row>
    <row r="62" spans="1:109" ht="13.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38"/>
    </row>
    <row r="63" spans="1:109" ht="17.25">
      <c r="B63" s="1279" t="s">
        <v>611</v>
      </c>
    </row>
    <row r="64" spans="1:109" ht="13.5">
      <c r="B64" s="1239"/>
      <c r="G64" s="1276"/>
      <c r="I64" s="1278"/>
      <c r="J64" s="1278"/>
      <c r="K64" s="1278"/>
      <c r="L64" s="1278"/>
      <c r="M64" s="1278"/>
      <c r="N64" s="1277"/>
      <c r="AM64" s="1276"/>
      <c r="AN64" s="1276" t="s">
        <v>610</v>
      </c>
      <c r="AP64" s="1275"/>
      <c r="AQ64" s="1275"/>
      <c r="AR64" s="1275"/>
      <c r="AY64" s="1276"/>
      <c r="BA64" s="1275"/>
      <c r="BB64" s="1275"/>
      <c r="BC64" s="1275"/>
      <c r="BK64" s="1276"/>
      <c r="BM64" s="1275"/>
      <c r="BN64" s="1275"/>
      <c r="BO64" s="1275"/>
      <c r="BW64" s="1276"/>
      <c r="BY64" s="1275"/>
      <c r="BZ64" s="1275"/>
      <c r="CA64" s="1275"/>
      <c r="CI64" s="1276"/>
      <c r="CK64" s="1275"/>
      <c r="CL64" s="1275"/>
      <c r="CM64" s="1275"/>
      <c r="CU64" s="1276"/>
      <c r="CW64" s="1275"/>
      <c r="CX64" s="1275"/>
      <c r="CY64" s="1275"/>
    </row>
    <row r="65" spans="2:107" ht="13.5">
      <c r="B65" s="1239"/>
      <c r="AN65" s="1274" t="s">
        <v>618</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2"/>
    </row>
    <row r="66" spans="2:107" ht="13.5">
      <c r="B66" s="1239"/>
      <c r="AN66" s="1271"/>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69"/>
    </row>
    <row r="67" spans="2:107" ht="13.5">
      <c r="B67" s="1239"/>
      <c r="AN67" s="1271"/>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69"/>
    </row>
    <row r="68" spans="2:107" ht="13.5">
      <c r="B68" s="1239"/>
      <c r="AN68" s="1271"/>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69"/>
    </row>
    <row r="69" spans="2:107" ht="13.5">
      <c r="B69" s="1239"/>
      <c r="AN69" s="1268"/>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6"/>
    </row>
    <row r="70" spans="2:107" ht="13.5">
      <c r="B70" s="1239"/>
      <c r="H70" s="1265"/>
      <c r="I70" s="1265"/>
      <c r="J70" s="1263"/>
      <c r="K70" s="1263"/>
      <c r="L70" s="1262"/>
      <c r="M70" s="1263"/>
      <c r="N70" s="1262"/>
      <c r="AN70" s="1253"/>
      <c r="AO70" s="1253"/>
      <c r="AP70" s="1253"/>
      <c r="AZ70" s="1253"/>
      <c r="BA70" s="1253"/>
      <c r="BB70" s="1253"/>
      <c r="BL70" s="1253"/>
      <c r="BM70" s="1253"/>
      <c r="BN70" s="1253"/>
      <c r="BX70" s="1253"/>
      <c r="BY70" s="1253"/>
      <c r="BZ70" s="1253"/>
      <c r="CJ70" s="1253"/>
      <c r="CK70" s="1253"/>
      <c r="CL70" s="1253"/>
      <c r="CV70" s="1253"/>
      <c r="CW70" s="1253"/>
      <c r="CX70" s="1253"/>
    </row>
    <row r="71" spans="2:107" ht="13.5">
      <c r="B71" s="1239"/>
      <c r="G71" s="1261"/>
      <c r="I71" s="1264"/>
      <c r="J71" s="1263"/>
      <c r="K71" s="1263"/>
      <c r="L71" s="1262"/>
      <c r="M71" s="1263"/>
      <c r="N71" s="1262"/>
      <c r="AM71" s="1261"/>
      <c r="AN71" s="1238" t="s">
        <v>609</v>
      </c>
    </row>
    <row r="72" spans="2:107" ht="13.5">
      <c r="B72" s="1239"/>
      <c r="G72" s="1251"/>
      <c r="H72" s="1251"/>
      <c r="I72" s="1251"/>
      <c r="J72" s="1251"/>
      <c r="K72" s="1260"/>
      <c r="L72" s="1260"/>
      <c r="M72" s="1259"/>
      <c r="N72" s="1259"/>
      <c r="AN72" s="1258"/>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6"/>
      <c r="BP72" s="1248" t="s">
        <v>570</v>
      </c>
      <c r="BQ72" s="1248"/>
      <c r="BR72" s="1248"/>
      <c r="BS72" s="1248"/>
      <c r="BT72" s="1248"/>
      <c r="BU72" s="1248"/>
      <c r="BV72" s="1248"/>
      <c r="BW72" s="1248"/>
      <c r="BX72" s="1248" t="s">
        <v>571</v>
      </c>
      <c r="BY72" s="1248"/>
      <c r="BZ72" s="1248"/>
      <c r="CA72" s="1248"/>
      <c r="CB72" s="1248"/>
      <c r="CC72" s="1248"/>
      <c r="CD72" s="1248"/>
      <c r="CE72" s="1248"/>
      <c r="CF72" s="1248" t="s">
        <v>572</v>
      </c>
      <c r="CG72" s="1248"/>
      <c r="CH72" s="1248"/>
      <c r="CI72" s="1248"/>
      <c r="CJ72" s="1248"/>
      <c r="CK72" s="1248"/>
      <c r="CL72" s="1248"/>
      <c r="CM72" s="1248"/>
      <c r="CN72" s="1248" t="s">
        <v>573</v>
      </c>
      <c r="CO72" s="1248"/>
      <c r="CP72" s="1248"/>
      <c r="CQ72" s="1248"/>
      <c r="CR72" s="1248"/>
      <c r="CS72" s="1248"/>
      <c r="CT72" s="1248"/>
      <c r="CU72" s="1248"/>
      <c r="CV72" s="1248" t="s">
        <v>574</v>
      </c>
      <c r="CW72" s="1248"/>
      <c r="CX72" s="1248"/>
      <c r="CY72" s="1248"/>
      <c r="CZ72" s="1248"/>
      <c r="DA72" s="1248"/>
      <c r="DB72" s="1248"/>
      <c r="DC72" s="1248"/>
    </row>
    <row r="73" spans="2:107" ht="13.5">
      <c r="B73" s="1239"/>
      <c r="G73" s="1255"/>
      <c r="H73" s="1255"/>
      <c r="I73" s="1255"/>
      <c r="J73" s="1255"/>
      <c r="K73" s="1252"/>
      <c r="L73" s="1252"/>
      <c r="M73" s="1252"/>
      <c r="N73" s="1252"/>
      <c r="AM73" s="1253"/>
      <c r="AN73" s="1247" t="s">
        <v>608</v>
      </c>
      <c r="AO73" s="1247"/>
      <c r="AP73" s="1247"/>
      <c r="AQ73" s="1247"/>
      <c r="AR73" s="1247"/>
      <c r="AS73" s="1247"/>
      <c r="AT73" s="1247"/>
      <c r="AU73" s="1247"/>
      <c r="AV73" s="1247"/>
      <c r="AW73" s="1247"/>
      <c r="AX73" s="1247"/>
      <c r="AY73" s="1247"/>
      <c r="AZ73" s="1247"/>
      <c r="BA73" s="1247"/>
      <c r="BB73" s="1247" t="s">
        <v>606</v>
      </c>
      <c r="BC73" s="1247"/>
      <c r="BD73" s="1247"/>
      <c r="BE73" s="1247"/>
      <c r="BF73" s="1247"/>
      <c r="BG73" s="1247"/>
      <c r="BH73" s="1247"/>
      <c r="BI73" s="1247"/>
      <c r="BJ73" s="1247"/>
      <c r="BK73" s="1247"/>
      <c r="BL73" s="1247"/>
      <c r="BM73" s="1247"/>
      <c r="BN73" s="1247"/>
      <c r="BO73" s="1247"/>
      <c r="BP73" s="1246">
        <v>58.6</v>
      </c>
      <c r="BQ73" s="1246"/>
      <c r="BR73" s="1246"/>
      <c r="BS73" s="1246"/>
      <c r="BT73" s="1246"/>
      <c r="BU73" s="1246"/>
      <c r="BV73" s="1246"/>
      <c r="BW73" s="1246"/>
      <c r="BX73" s="1246">
        <v>50.2</v>
      </c>
      <c r="BY73" s="1246"/>
      <c r="BZ73" s="1246"/>
      <c r="CA73" s="1246"/>
      <c r="CB73" s="1246"/>
      <c r="CC73" s="1246"/>
      <c r="CD73" s="1246"/>
      <c r="CE73" s="1246"/>
      <c r="CF73" s="1246">
        <v>38.5</v>
      </c>
      <c r="CG73" s="1246"/>
      <c r="CH73" s="1246"/>
      <c r="CI73" s="1246"/>
      <c r="CJ73" s="1246"/>
      <c r="CK73" s="1246"/>
      <c r="CL73" s="1246"/>
      <c r="CM73" s="1246"/>
      <c r="CN73" s="1246">
        <v>35.5</v>
      </c>
      <c r="CO73" s="1246"/>
      <c r="CP73" s="1246"/>
      <c r="CQ73" s="1246"/>
      <c r="CR73" s="1246"/>
      <c r="CS73" s="1246"/>
      <c r="CT73" s="1246"/>
      <c r="CU73" s="1246"/>
      <c r="CV73" s="1246">
        <v>36.200000000000003</v>
      </c>
      <c r="CW73" s="1246"/>
      <c r="CX73" s="1246"/>
      <c r="CY73" s="1246"/>
      <c r="CZ73" s="1246"/>
      <c r="DA73" s="1246"/>
      <c r="DB73" s="1246"/>
      <c r="DC73" s="1246"/>
    </row>
    <row r="74" spans="2:107" ht="13.5">
      <c r="B74" s="1239"/>
      <c r="G74" s="1255"/>
      <c r="H74" s="1255"/>
      <c r="I74" s="1255"/>
      <c r="J74" s="1255"/>
      <c r="K74" s="1252"/>
      <c r="L74" s="1252"/>
      <c r="M74" s="1252"/>
      <c r="N74" s="1252"/>
      <c r="AM74" s="1253"/>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5">
      <c r="B75" s="1239"/>
      <c r="G75" s="1255"/>
      <c r="H75" s="1255"/>
      <c r="I75" s="1251"/>
      <c r="J75" s="1251"/>
      <c r="K75" s="1254"/>
      <c r="L75" s="1254"/>
      <c r="M75" s="1254"/>
      <c r="N75" s="1254"/>
      <c r="AM75" s="1253"/>
      <c r="AN75" s="1247"/>
      <c r="AO75" s="1247"/>
      <c r="AP75" s="1247"/>
      <c r="AQ75" s="1247"/>
      <c r="AR75" s="1247"/>
      <c r="AS75" s="1247"/>
      <c r="AT75" s="1247"/>
      <c r="AU75" s="1247"/>
      <c r="AV75" s="1247"/>
      <c r="AW75" s="1247"/>
      <c r="AX75" s="1247"/>
      <c r="AY75" s="1247"/>
      <c r="AZ75" s="1247"/>
      <c r="BA75" s="1247"/>
      <c r="BB75" s="1247" t="s">
        <v>605</v>
      </c>
      <c r="BC75" s="1247"/>
      <c r="BD75" s="1247"/>
      <c r="BE75" s="1247"/>
      <c r="BF75" s="1247"/>
      <c r="BG75" s="1247"/>
      <c r="BH75" s="1247"/>
      <c r="BI75" s="1247"/>
      <c r="BJ75" s="1247"/>
      <c r="BK75" s="1247"/>
      <c r="BL75" s="1247"/>
      <c r="BM75" s="1247"/>
      <c r="BN75" s="1247"/>
      <c r="BO75" s="1247"/>
      <c r="BP75" s="1246">
        <v>9</v>
      </c>
      <c r="BQ75" s="1246"/>
      <c r="BR75" s="1246"/>
      <c r="BS75" s="1246"/>
      <c r="BT75" s="1246"/>
      <c r="BU75" s="1246"/>
      <c r="BV75" s="1246"/>
      <c r="BW75" s="1246"/>
      <c r="BX75" s="1246">
        <v>8.4</v>
      </c>
      <c r="BY75" s="1246"/>
      <c r="BZ75" s="1246"/>
      <c r="CA75" s="1246"/>
      <c r="CB75" s="1246"/>
      <c r="CC75" s="1246"/>
      <c r="CD75" s="1246"/>
      <c r="CE75" s="1246"/>
      <c r="CF75" s="1246">
        <v>7.7</v>
      </c>
      <c r="CG75" s="1246"/>
      <c r="CH75" s="1246"/>
      <c r="CI75" s="1246"/>
      <c r="CJ75" s="1246"/>
      <c r="CK75" s="1246"/>
      <c r="CL75" s="1246"/>
      <c r="CM75" s="1246"/>
      <c r="CN75" s="1246">
        <v>7</v>
      </c>
      <c r="CO75" s="1246"/>
      <c r="CP75" s="1246"/>
      <c r="CQ75" s="1246"/>
      <c r="CR75" s="1246"/>
      <c r="CS75" s="1246"/>
      <c r="CT75" s="1246"/>
      <c r="CU75" s="1246"/>
      <c r="CV75" s="1246">
        <v>6.6</v>
      </c>
      <c r="CW75" s="1246"/>
      <c r="CX75" s="1246"/>
      <c r="CY75" s="1246"/>
      <c r="CZ75" s="1246"/>
      <c r="DA75" s="1246"/>
      <c r="DB75" s="1246"/>
      <c r="DC75" s="1246"/>
    </row>
    <row r="76" spans="2:107" ht="13.5">
      <c r="B76" s="1239"/>
      <c r="G76" s="1255"/>
      <c r="H76" s="1255"/>
      <c r="I76" s="1251"/>
      <c r="J76" s="1251"/>
      <c r="K76" s="1254"/>
      <c r="L76" s="1254"/>
      <c r="M76" s="1254"/>
      <c r="N76" s="1254"/>
      <c r="AM76" s="1253"/>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5">
      <c r="B77" s="1239"/>
      <c r="G77" s="1251"/>
      <c r="H77" s="1251"/>
      <c r="I77" s="1251"/>
      <c r="J77" s="1251"/>
      <c r="K77" s="1252"/>
      <c r="L77" s="1252"/>
      <c r="M77" s="1252"/>
      <c r="N77" s="1252"/>
      <c r="AN77" s="1248" t="s">
        <v>607</v>
      </c>
      <c r="AO77" s="1248"/>
      <c r="AP77" s="1248"/>
      <c r="AQ77" s="1248"/>
      <c r="AR77" s="1248"/>
      <c r="AS77" s="1248"/>
      <c r="AT77" s="1248"/>
      <c r="AU77" s="1248"/>
      <c r="AV77" s="1248"/>
      <c r="AW77" s="1248"/>
      <c r="AX77" s="1248"/>
      <c r="AY77" s="1248"/>
      <c r="AZ77" s="1248"/>
      <c r="BA77" s="1248"/>
      <c r="BB77" s="1247" t="s">
        <v>606</v>
      </c>
      <c r="BC77" s="1247"/>
      <c r="BD77" s="1247"/>
      <c r="BE77" s="1247"/>
      <c r="BF77" s="1247"/>
      <c r="BG77" s="1247"/>
      <c r="BH77" s="1247"/>
      <c r="BI77" s="1247"/>
      <c r="BJ77" s="1247"/>
      <c r="BK77" s="1247"/>
      <c r="BL77" s="1247"/>
      <c r="BM77" s="1247"/>
      <c r="BN77" s="1247"/>
      <c r="BO77" s="1247"/>
      <c r="BP77" s="1246">
        <v>37.6</v>
      </c>
      <c r="BQ77" s="1246"/>
      <c r="BR77" s="1246"/>
      <c r="BS77" s="1246"/>
      <c r="BT77" s="1246"/>
      <c r="BU77" s="1246"/>
      <c r="BV77" s="1246"/>
      <c r="BW77" s="1246"/>
      <c r="BX77" s="1246">
        <v>33.799999999999997</v>
      </c>
      <c r="BY77" s="1246"/>
      <c r="BZ77" s="1246"/>
      <c r="CA77" s="1246"/>
      <c r="CB77" s="1246"/>
      <c r="CC77" s="1246"/>
      <c r="CD77" s="1246"/>
      <c r="CE77" s="1246"/>
      <c r="CF77" s="1246">
        <v>15.8</v>
      </c>
      <c r="CG77" s="1246"/>
      <c r="CH77" s="1246"/>
      <c r="CI77" s="1246"/>
      <c r="CJ77" s="1246"/>
      <c r="CK77" s="1246"/>
      <c r="CL77" s="1246"/>
      <c r="CM77" s="1246"/>
      <c r="CN77" s="1246">
        <v>6.5</v>
      </c>
      <c r="CO77" s="1246"/>
      <c r="CP77" s="1246"/>
      <c r="CQ77" s="1246"/>
      <c r="CR77" s="1246"/>
      <c r="CS77" s="1246"/>
      <c r="CT77" s="1246"/>
      <c r="CU77" s="1246"/>
      <c r="CV77" s="1246">
        <v>5.8</v>
      </c>
      <c r="CW77" s="1246"/>
      <c r="CX77" s="1246"/>
      <c r="CY77" s="1246"/>
      <c r="CZ77" s="1246"/>
      <c r="DA77" s="1246"/>
      <c r="DB77" s="1246"/>
      <c r="DC77" s="1246"/>
    </row>
    <row r="78" spans="2:107" ht="13.5">
      <c r="B78" s="1239"/>
      <c r="G78" s="1251"/>
      <c r="H78" s="1251"/>
      <c r="I78" s="1251"/>
      <c r="J78" s="1251"/>
      <c r="K78" s="1252"/>
      <c r="L78" s="1252"/>
      <c r="M78" s="1252"/>
      <c r="N78" s="1252"/>
      <c r="AN78" s="1248"/>
      <c r="AO78" s="1248"/>
      <c r="AP78" s="1248"/>
      <c r="AQ78" s="1248"/>
      <c r="AR78" s="1248"/>
      <c r="AS78" s="1248"/>
      <c r="AT78" s="1248"/>
      <c r="AU78" s="1248"/>
      <c r="AV78" s="1248"/>
      <c r="AW78" s="1248"/>
      <c r="AX78" s="1248"/>
      <c r="AY78" s="1248"/>
      <c r="AZ78" s="1248"/>
      <c r="BA78" s="1248"/>
      <c r="BB78" s="1247"/>
      <c r="BC78" s="1247"/>
      <c r="BD78" s="1247"/>
      <c r="BE78" s="1247"/>
      <c r="BF78" s="1247"/>
      <c r="BG78" s="1247"/>
      <c r="BH78" s="1247"/>
      <c r="BI78" s="1247"/>
      <c r="BJ78" s="1247"/>
      <c r="BK78" s="1247"/>
      <c r="BL78" s="1247"/>
      <c r="BM78" s="1247"/>
      <c r="BN78" s="1247"/>
      <c r="BO78" s="1247"/>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5">
      <c r="B79" s="1239"/>
      <c r="G79" s="1251"/>
      <c r="H79" s="1251"/>
      <c r="I79" s="1250"/>
      <c r="J79" s="1250"/>
      <c r="K79" s="1249"/>
      <c r="L79" s="1249"/>
      <c r="M79" s="1249"/>
      <c r="N79" s="1249"/>
      <c r="AN79" s="1248"/>
      <c r="AO79" s="1248"/>
      <c r="AP79" s="1248"/>
      <c r="AQ79" s="1248"/>
      <c r="AR79" s="1248"/>
      <c r="AS79" s="1248"/>
      <c r="AT79" s="1248"/>
      <c r="AU79" s="1248"/>
      <c r="AV79" s="1248"/>
      <c r="AW79" s="1248"/>
      <c r="AX79" s="1248"/>
      <c r="AY79" s="1248"/>
      <c r="AZ79" s="1248"/>
      <c r="BA79" s="1248"/>
      <c r="BB79" s="1247" t="s">
        <v>605</v>
      </c>
      <c r="BC79" s="1247"/>
      <c r="BD79" s="1247"/>
      <c r="BE79" s="1247"/>
      <c r="BF79" s="1247"/>
      <c r="BG79" s="1247"/>
      <c r="BH79" s="1247"/>
      <c r="BI79" s="1247"/>
      <c r="BJ79" s="1247"/>
      <c r="BK79" s="1247"/>
      <c r="BL79" s="1247"/>
      <c r="BM79" s="1247"/>
      <c r="BN79" s="1247"/>
      <c r="BO79" s="1247"/>
      <c r="BP79" s="1246">
        <v>7.9</v>
      </c>
      <c r="BQ79" s="1246"/>
      <c r="BR79" s="1246"/>
      <c r="BS79" s="1246"/>
      <c r="BT79" s="1246"/>
      <c r="BU79" s="1246"/>
      <c r="BV79" s="1246"/>
      <c r="BW79" s="1246"/>
      <c r="BX79" s="1246">
        <v>7.1</v>
      </c>
      <c r="BY79" s="1246"/>
      <c r="BZ79" s="1246"/>
      <c r="CA79" s="1246"/>
      <c r="CB79" s="1246"/>
      <c r="CC79" s="1246"/>
      <c r="CD79" s="1246"/>
      <c r="CE79" s="1246"/>
      <c r="CF79" s="1246">
        <v>6.2</v>
      </c>
      <c r="CG79" s="1246"/>
      <c r="CH79" s="1246"/>
      <c r="CI79" s="1246"/>
      <c r="CJ79" s="1246"/>
      <c r="CK79" s="1246"/>
      <c r="CL79" s="1246"/>
      <c r="CM79" s="1246"/>
      <c r="CN79" s="1246">
        <v>5.9</v>
      </c>
      <c r="CO79" s="1246"/>
      <c r="CP79" s="1246"/>
      <c r="CQ79" s="1246"/>
      <c r="CR79" s="1246"/>
      <c r="CS79" s="1246"/>
      <c r="CT79" s="1246"/>
      <c r="CU79" s="1246"/>
      <c r="CV79" s="1246">
        <v>5.3</v>
      </c>
      <c r="CW79" s="1246"/>
      <c r="CX79" s="1246"/>
      <c r="CY79" s="1246"/>
      <c r="CZ79" s="1246"/>
      <c r="DA79" s="1246"/>
      <c r="DB79" s="1246"/>
      <c r="DC79" s="1246"/>
    </row>
    <row r="80" spans="2:107" ht="13.5">
      <c r="B80" s="1239"/>
      <c r="G80" s="1251"/>
      <c r="H80" s="1251"/>
      <c r="I80" s="1250"/>
      <c r="J80" s="1250"/>
      <c r="K80" s="1249"/>
      <c r="L80" s="1249"/>
      <c r="M80" s="1249"/>
      <c r="N80" s="1249"/>
      <c r="AN80" s="1248"/>
      <c r="AO80" s="1248"/>
      <c r="AP80" s="1248"/>
      <c r="AQ80" s="1248"/>
      <c r="AR80" s="1248"/>
      <c r="AS80" s="1248"/>
      <c r="AT80" s="1248"/>
      <c r="AU80" s="1248"/>
      <c r="AV80" s="1248"/>
      <c r="AW80" s="1248"/>
      <c r="AX80" s="1248"/>
      <c r="AY80" s="1248"/>
      <c r="AZ80" s="1248"/>
      <c r="BA80" s="1248"/>
      <c r="BB80" s="1247"/>
      <c r="BC80" s="1247"/>
      <c r="BD80" s="1247"/>
      <c r="BE80" s="1247"/>
      <c r="BF80" s="1247"/>
      <c r="BG80" s="1247"/>
      <c r="BH80" s="1247"/>
      <c r="BI80" s="1247"/>
      <c r="BJ80" s="1247"/>
      <c r="BK80" s="1247"/>
      <c r="BL80" s="1247"/>
      <c r="BM80" s="1247"/>
      <c r="BN80" s="1247"/>
      <c r="BO80" s="1247"/>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5">
      <c r="B81" s="1239"/>
    </row>
    <row r="82" spans="2:109" ht="17.25">
      <c r="B82" s="1239"/>
      <c r="K82" s="1245"/>
      <c r="L82" s="1245"/>
      <c r="M82" s="1245"/>
      <c r="N82" s="1245"/>
      <c r="AQ82" s="1245"/>
      <c r="AR82" s="1245"/>
      <c r="AS82" s="1245"/>
      <c r="AT82" s="1245"/>
      <c r="BC82" s="1245"/>
      <c r="BD82" s="1245"/>
      <c r="BE82" s="1245"/>
      <c r="BF82" s="1245"/>
      <c r="BO82" s="1245"/>
      <c r="BP82" s="1245"/>
      <c r="BQ82" s="1245"/>
      <c r="BR82" s="1245"/>
      <c r="CA82" s="1245"/>
      <c r="CB82" s="1245"/>
      <c r="CC82" s="1245"/>
      <c r="CD82" s="1245"/>
      <c r="CM82" s="1245"/>
      <c r="CN82" s="1245"/>
      <c r="CO82" s="1245"/>
      <c r="CP82" s="1245"/>
      <c r="CY82" s="1245"/>
      <c r="CZ82" s="1245"/>
      <c r="DA82" s="1245"/>
      <c r="DB82" s="1245"/>
      <c r="DC82" s="1245"/>
    </row>
    <row r="83" spans="2:109" ht="13.5">
      <c r="B83" s="1244"/>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2"/>
    </row>
    <row r="84" spans="2:109" ht="13.5">
      <c r="DD84" s="1238"/>
      <c r="DE84" s="1238"/>
    </row>
    <row r="85" spans="2:109" ht="13.5">
      <c r="DD85" s="1238"/>
      <c r="DE85" s="1238"/>
    </row>
    <row r="86" spans="2:109" ht="13.5" hidden="1">
      <c r="DD86" s="1238"/>
      <c r="DE86" s="1238"/>
    </row>
    <row r="87" spans="2:109" ht="13.5" hidden="1">
      <c r="K87" s="1241"/>
      <c r="AQ87" s="1241"/>
      <c r="BC87" s="1241"/>
      <c r="BO87" s="1241"/>
      <c r="CA87" s="1241"/>
      <c r="CM87" s="1241"/>
      <c r="CY87" s="1241"/>
      <c r="DD87" s="1238"/>
      <c r="DE87" s="1238"/>
    </row>
    <row r="88" spans="2:109" ht="13.5" hidden="1">
      <c r="DD88" s="1238"/>
      <c r="DE88" s="1238"/>
    </row>
    <row r="89" spans="2:109" ht="13.5" hidden="1">
      <c r="DD89" s="1238"/>
      <c r="DE89" s="1238"/>
    </row>
    <row r="90" spans="2:109" ht="13.5" hidden="1">
      <c r="DD90" s="1238"/>
      <c r="DE90" s="1238"/>
    </row>
    <row r="91" spans="2:109" ht="13.5"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jbCB4y3ph/uM+v+TJevzfUYS2GJVLknop70YGyTn/LhgkeT/HBCCeQKZWehI8KNff4gk0tf/DLhaF9H/ghKyQ==" saltValue="GUnLCijlQrq6fs6gbotVIQ=="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XBHkJg6slbEgr3i24PhE07o8CfDNvMdm8lJ01YQI9qKsRKYoxNUp6krBJs/9uJHPb4GmX1zpin1AQLtmkJ63A==" saltValue="I1GycETWBV5ew8NntqdF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vuMjR3OhhyxU9Dmflc1KQktCdcS4/qSMVcbjuM6irNSaQ/pVeq3Cczs9u65k//PYANNRQqX93DM3TbsAx39nA==" saltValue="n6UJpinX0KrPuVmXjx192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567</v>
      </c>
      <c r="G2" s="136"/>
      <c r="H2" s="137"/>
    </row>
    <row r="3" spans="1:8">
      <c r="A3" s="133" t="s">
        <v>560</v>
      </c>
      <c r="B3" s="138"/>
      <c r="C3" s="139"/>
      <c r="D3" s="140">
        <v>51910</v>
      </c>
      <c r="E3" s="141"/>
      <c r="F3" s="142">
        <v>50840</v>
      </c>
      <c r="G3" s="143"/>
      <c r="H3" s="144"/>
    </row>
    <row r="4" spans="1:8">
      <c r="A4" s="145"/>
      <c r="B4" s="146"/>
      <c r="C4" s="147"/>
      <c r="D4" s="148">
        <v>29883</v>
      </c>
      <c r="E4" s="149"/>
      <c r="F4" s="150">
        <v>25367</v>
      </c>
      <c r="G4" s="151"/>
      <c r="H4" s="152"/>
    </row>
    <row r="5" spans="1:8">
      <c r="A5" s="133" t="s">
        <v>562</v>
      </c>
      <c r="B5" s="138"/>
      <c r="C5" s="139"/>
      <c r="D5" s="140">
        <v>66357</v>
      </c>
      <c r="E5" s="141"/>
      <c r="F5" s="142">
        <v>53605</v>
      </c>
      <c r="G5" s="143"/>
      <c r="H5" s="144"/>
    </row>
    <row r="6" spans="1:8">
      <c r="A6" s="145"/>
      <c r="B6" s="146"/>
      <c r="C6" s="147"/>
      <c r="D6" s="148">
        <v>40584</v>
      </c>
      <c r="E6" s="149"/>
      <c r="F6" s="150">
        <v>28343</v>
      </c>
      <c r="G6" s="151"/>
      <c r="H6" s="152"/>
    </row>
    <row r="7" spans="1:8">
      <c r="A7" s="133" t="s">
        <v>563</v>
      </c>
      <c r="B7" s="138"/>
      <c r="C7" s="139"/>
      <c r="D7" s="140">
        <v>41391</v>
      </c>
      <c r="E7" s="141"/>
      <c r="F7" s="142">
        <v>46440</v>
      </c>
      <c r="G7" s="143"/>
      <c r="H7" s="144"/>
    </row>
    <row r="8" spans="1:8">
      <c r="A8" s="145"/>
      <c r="B8" s="146"/>
      <c r="C8" s="147"/>
      <c r="D8" s="148">
        <v>29397</v>
      </c>
      <c r="E8" s="149"/>
      <c r="F8" s="150">
        <v>27658</v>
      </c>
      <c r="G8" s="151"/>
      <c r="H8" s="152"/>
    </row>
    <row r="9" spans="1:8">
      <c r="A9" s="133" t="s">
        <v>564</v>
      </c>
      <c r="B9" s="138"/>
      <c r="C9" s="139"/>
      <c r="D9" s="140">
        <v>46431</v>
      </c>
      <c r="E9" s="141"/>
      <c r="F9" s="142">
        <v>63257</v>
      </c>
      <c r="G9" s="143"/>
      <c r="H9" s="144"/>
    </row>
    <row r="10" spans="1:8">
      <c r="A10" s="145"/>
      <c r="B10" s="146"/>
      <c r="C10" s="147"/>
      <c r="D10" s="148">
        <v>26050</v>
      </c>
      <c r="E10" s="149"/>
      <c r="F10" s="150">
        <v>27259</v>
      </c>
      <c r="G10" s="151"/>
      <c r="H10" s="152"/>
    </row>
    <row r="11" spans="1:8">
      <c r="A11" s="133" t="s">
        <v>565</v>
      </c>
      <c r="B11" s="138"/>
      <c r="C11" s="139"/>
      <c r="D11" s="140">
        <v>67792</v>
      </c>
      <c r="E11" s="141"/>
      <c r="F11" s="142">
        <v>52308</v>
      </c>
      <c r="G11" s="143"/>
      <c r="H11" s="144"/>
    </row>
    <row r="12" spans="1:8">
      <c r="A12" s="145"/>
      <c r="B12" s="146"/>
      <c r="C12" s="153"/>
      <c r="D12" s="148">
        <v>37070</v>
      </c>
      <c r="E12" s="149"/>
      <c r="F12" s="150">
        <v>28695</v>
      </c>
      <c r="G12" s="151"/>
      <c r="H12" s="152"/>
    </row>
    <row r="13" spans="1:8">
      <c r="A13" s="133"/>
      <c r="B13" s="138"/>
      <c r="C13" s="154"/>
      <c r="D13" s="155">
        <v>54776</v>
      </c>
      <c r="E13" s="156"/>
      <c r="F13" s="157">
        <v>53290</v>
      </c>
      <c r="G13" s="158"/>
      <c r="H13" s="144"/>
    </row>
    <row r="14" spans="1:8">
      <c r="A14" s="145"/>
      <c r="B14" s="146"/>
      <c r="C14" s="147"/>
      <c r="D14" s="148">
        <v>32597</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2.64</v>
      </c>
      <c r="C19" s="159">
        <f>ROUND(VALUE(SUBSTITUTE(実質収支比率等に係る経年分析!G$48,"▲","-")),2)</f>
        <v>2.2799999999999998</v>
      </c>
      <c r="D19" s="159">
        <f>ROUND(VALUE(SUBSTITUTE(実質収支比率等に係る経年分析!H$48,"▲","-")),2)</f>
        <v>2.73</v>
      </c>
      <c r="E19" s="159">
        <f>ROUND(VALUE(SUBSTITUTE(実質収支比率等に係る経年分析!I$48,"▲","-")),2)</f>
        <v>1.62</v>
      </c>
      <c r="F19" s="159">
        <f>ROUND(VALUE(SUBSTITUTE(実質収支比率等に係る経年分析!J$48,"▲","-")),2)</f>
        <v>0.77</v>
      </c>
    </row>
    <row r="20" spans="1:11">
      <c r="A20" s="159" t="s">
        <v>49</v>
      </c>
      <c r="B20" s="159">
        <f>ROUND(VALUE(SUBSTITUTE(実質収支比率等に係る経年分析!F$47,"▲","-")),2)</f>
        <v>11.73</v>
      </c>
      <c r="C20" s="159">
        <f>ROUND(VALUE(SUBSTITUTE(実質収支比率等に係る経年分析!G$47,"▲","-")),2)</f>
        <v>13.1</v>
      </c>
      <c r="D20" s="159">
        <f>ROUND(VALUE(SUBSTITUTE(実質収支比率等に係る経年分析!H$47,"▲","-")),2)</f>
        <v>14.32</v>
      </c>
      <c r="E20" s="159">
        <f>ROUND(VALUE(SUBSTITUTE(実質収支比率等に係る経年分析!I$47,"▲","-")),2)</f>
        <v>13.78</v>
      </c>
      <c r="F20" s="159">
        <f>ROUND(VALUE(SUBSTITUTE(実質収支比率等に係る経年分析!J$47,"▲","-")),2)</f>
        <v>14.86</v>
      </c>
    </row>
    <row r="21" spans="1:11">
      <c r="A21" s="159" t="s">
        <v>50</v>
      </c>
      <c r="B21" s="159">
        <f>IF(ISNUMBER(VALUE(SUBSTITUTE(実質収支比率等に係る経年分析!F$49,"▲","-"))),ROUND(VALUE(SUBSTITUTE(実質収支比率等に係る経年分析!F$49,"▲","-")),2),NA())</f>
        <v>2.5299999999999998</v>
      </c>
      <c r="C21" s="159">
        <f>IF(ISNUMBER(VALUE(SUBSTITUTE(実質収支比率等に係る経年分析!G$49,"▲","-"))),ROUND(VALUE(SUBSTITUTE(実質収支比率等に係る経年分析!G$49,"▲","-")),2),NA())</f>
        <v>0.91</v>
      </c>
      <c r="D21" s="159">
        <f>IF(ISNUMBER(VALUE(SUBSTITUTE(実質収支比率等に係る経年分析!H$49,"▲","-"))),ROUND(VALUE(SUBSTITUTE(実質収支比率等に係る経年分析!H$49,"▲","-")),2),NA())</f>
        <v>1.65</v>
      </c>
      <c r="E21" s="159">
        <f>IF(ISNUMBER(VALUE(SUBSTITUTE(実質収支比率等に係る経年分析!I$49,"▲","-"))),ROUND(VALUE(SUBSTITUTE(実質収支比率等に係る経年分析!I$49,"▲","-")),2),NA())</f>
        <v>-1.65</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夜間救急診療所事業特別会計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港湾事業特別会計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0.57999999999999996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1.1100000000000001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9.11</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6259</v>
      </c>
      <c r="E42" s="161"/>
      <c r="F42" s="161"/>
      <c r="G42" s="161">
        <f>'実質公債費比率（分子）の構造'!L$52</f>
        <v>6426</v>
      </c>
      <c r="H42" s="161"/>
      <c r="I42" s="161"/>
      <c r="J42" s="161">
        <f>'実質公債費比率（分子）の構造'!M$52</f>
        <v>6194</v>
      </c>
      <c r="K42" s="161"/>
      <c r="L42" s="161"/>
      <c r="M42" s="161">
        <f>'実質公債費比率（分子）の構造'!N$52</f>
        <v>6200</v>
      </c>
      <c r="N42" s="161"/>
      <c r="O42" s="161"/>
      <c r="P42" s="161">
        <f>'実質公債費比率（分子）の構造'!O$52</f>
        <v>6141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1324</v>
      </c>
      <c r="C46" s="161"/>
      <c r="D46" s="161"/>
      <c r="E46" s="161">
        <f>'実質公債費比率（分子）の構造'!L$48</f>
        <v>1253</v>
      </c>
      <c r="F46" s="161"/>
      <c r="G46" s="161"/>
      <c r="H46" s="161">
        <f>'実質公債費比率（分子）の構造'!M$48</f>
        <v>1186</v>
      </c>
      <c r="I46" s="161"/>
      <c r="J46" s="161"/>
      <c r="K46" s="161">
        <f>'実質公債費比率（分子）の構造'!N$48</f>
        <v>1155</v>
      </c>
      <c r="L46" s="161"/>
      <c r="M46" s="161"/>
      <c r="N46" s="161">
        <f>'実質公債費比率（分子）の構造'!O$48</f>
        <v>1185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7652</v>
      </c>
      <c r="C49" s="161"/>
      <c r="D49" s="161"/>
      <c r="E49" s="161">
        <f>'実質公債費比率（分子）の構造'!L$45</f>
        <v>7565</v>
      </c>
      <c r="F49" s="161"/>
      <c r="G49" s="161"/>
      <c r="H49" s="161">
        <f>'実質公債費比率（分子）の構造'!M$45</f>
        <v>7132</v>
      </c>
      <c r="I49" s="161"/>
      <c r="J49" s="161"/>
      <c r="K49" s="161">
        <f>'実質公債費比率（分子）の構造'!N$45</f>
        <v>7033</v>
      </c>
      <c r="L49" s="161"/>
      <c r="M49" s="161"/>
      <c r="N49" s="161">
        <f>'実質公債費比率（分子）の構造'!O$45</f>
        <v>6962</v>
      </c>
      <c r="O49" s="161"/>
      <c r="P49" s="161"/>
    </row>
    <row r="50" spans="1:16">
      <c r="A50" s="161" t="s">
        <v>65</v>
      </c>
      <c r="B50" s="161" t="e">
        <f>NA()</f>
        <v>#N/A</v>
      </c>
      <c r="C50" s="161">
        <f>IF(ISNUMBER('実質公債費比率（分子）の構造'!K$53),'実質公債費比率（分子）の構造'!K$53,NA())</f>
        <v>2717</v>
      </c>
      <c r="D50" s="161" t="e">
        <f>NA()</f>
        <v>#N/A</v>
      </c>
      <c r="E50" s="161" t="e">
        <f>NA()</f>
        <v>#N/A</v>
      </c>
      <c r="F50" s="161">
        <f>IF(ISNUMBER('実質公債費比率（分子）の構造'!L$53),'実質公債費比率（分子）の構造'!L$53,NA())</f>
        <v>2392</v>
      </c>
      <c r="G50" s="161" t="e">
        <f>NA()</f>
        <v>#N/A</v>
      </c>
      <c r="H50" s="161" t="e">
        <f>NA()</f>
        <v>#N/A</v>
      </c>
      <c r="I50" s="161">
        <f>IF(ISNUMBER('実質公債費比率（分子）の構造'!M$53),'実質公債費比率（分子）の構造'!M$53,NA())</f>
        <v>2124</v>
      </c>
      <c r="J50" s="161" t="e">
        <f>NA()</f>
        <v>#N/A</v>
      </c>
      <c r="K50" s="161" t="e">
        <f>NA()</f>
        <v>#N/A</v>
      </c>
      <c r="L50" s="161">
        <f>IF(ISNUMBER('実質公債費比率（分子）の構造'!N$53),'実質公債費比率（分子）の構造'!N$53,NA())</f>
        <v>1988</v>
      </c>
      <c r="M50" s="161" t="e">
        <f>NA()</f>
        <v>#N/A</v>
      </c>
      <c r="N50" s="161" t="e">
        <f>NA()</f>
        <v>#N/A</v>
      </c>
      <c r="O50" s="161">
        <f>IF(ISNUMBER('実質公債費比率（分子）の構造'!O$53),'実質公債費比率（分子）の構造'!O$53,NA())</f>
        <v>2006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51681</v>
      </c>
      <c r="E56" s="160"/>
      <c r="F56" s="160"/>
      <c r="G56" s="160">
        <f>'将来負担比率（分子）の構造'!J$52</f>
        <v>53891</v>
      </c>
      <c r="H56" s="160"/>
      <c r="I56" s="160"/>
      <c r="J56" s="160">
        <f>'将来負担比率（分子）の構造'!K$52</f>
        <v>54210</v>
      </c>
      <c r="K56" s="160"/>
      <c r="L56" s="160"/>
      <c r="M56" s="160">
        <f>'将来負担比率（分子）の構造'!L$52</f>
        <v>53734</v>
      </c>
      <c r="N56" s="160"/>
      <c r="O56" s="160"/>
      <c r="P56" s="160">
        <f>'将来負担比率（分子）の構造'!M$52</f>
        <v>58189</v>
      </c>
    </row>
    <row r="57" spans="1:16">
      <c r="A57" s="160" t="s">
        <v>36</v>
      </c>
      <c r="B57" s="160"/>
      <c r="C57" s="160"/>
      <c r="D57" s="160">
        <f>'将来負担比率（分子）の構造'!I$51</f>
        <v>12688</v>
      </c>
      <c r="E57" s="160"/>
      <c r="F57" s="160"/>
      <c r="G57" s="160">
        <f>'将来負担比率（分子）の構造'!J$51</f>
        <v>12048</v>
      </c>
      <c r="H57" s="160"/>
      <c r="I57" s="160"/>
      <c r="J57" s="160">
        <f>'将来負担比率（分子）の構造'!K$51</f>
        <v>11980</v>
      </c>
      <c r="K57" s="160"/>
      <c r="L57" s="160"/>
      <c r="M57" s="160">
        <f>'将来負担比率（分子）の構造'!L$51</f>
        <v>11996</v>
      </c>
      <c r="N57" s="160"/>
      <c r="O57" s="160"/>
      <c r="P57" s="160">
        <f>'将来負担比率（分子）の構造'!M$51</f>
        <v>11810</v>
      </c>
    </row>
    <row r="58" spans="1:16">
      <c r="A58" s="160" t="s">
        <v>35</v>
      </c>
      <c r="B58" s="160"/>
      <c r="C58" s="160"/>
      <c r="D58" s="160">
        <f>'将来負担比率（分子）の構造'!I$50</f>
        <v>12325</v>
      </c>
      <c r="E58" s="160"/>
      <c r="F58" s="160"/>
      <c r="G58" s="160">
        <f>'将来負担比率（分子）の構造'!J$50</f>
        <v>13678</v>
      </c>
      <c r="H58" s="160"/>
      <c r="I58" s="160"/>
      <c r="J58" s="160">
        <f>'将来負担比率（分子）の構造'!K$50</f>
        <v>15342</v>
      </c>
      <c r="K58" s="160"/>
      <c r="L58" s="160"/>
      <c r="M58" s="160">
        <f>'将来負担比率（分子）の構造'!L$50</f>
        <v>14823</v>
      </c>
      <c r="N58" s="160"/>
      <c r="O58" s="160"/>
      <c r="P58" s="160">
        <f>'将来負担比率（分子）の構造'!M$50</f>
        <v>15423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12001</v>
      </c>
      <c r="C62" s="160"/>
      <c r="D62" s="160"/>
      <c r="E62" s="160">
        <f>'将来負担比率（分子）の構造'!J$45</f>
        <v>11214</v>
      </c>
      <c r="F62" s="160"/>
      <c r="G62" s="160"/>
      <c r="H62" s="160">
        <f>'将来負担比率（分子）の構造'!K$45</f>
        <v>10765</v>
      </c>
      <c r="I62" s="160"/>
      <c r="J62" s="160"/>
      <c r="K62" s="160">
        <f>'将来負担比率（分子）の構造'!L$45</f>
        <v>10753</v>
      </c>
      <c r="L62" s="160"/>
      <c r="M62" s="160"/>
      <c r="N62" s="160">
        <f>'将来負担比率（分子）の構造'!M$45</f>
        <v>10172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15059</v>
      </c>
      <c r="C64" s="160"/>
      <c r="D64" s="160"/>
      <c r="E64" s="160">
        <f>'将来負担比率（分子）の構造'!J$43</f>
        <v>14772</v>
      </c>
      <c r="F64" s="160"/>
      <c r="G64" s="160"/>
      <c r="H64" s="160">
        <f>'将来負担比率（分子）の構造'!K$43</f>
        <v>14756</v>
      </c>
      <c r="I64" s="160"/>
      <c r="J64" s="160"/>
      <c r="K64" s="160">
        <f>'将来負担比率（分子）の構造'!L$43</f>
        <v>14553</v>
      </c>
      <c r="L64" s="160"/>
      <c r="M64" s="160"/>
      <c r="N64" s="160">
        <f>'将来負担比率（分子）の構造'!M$43</f>
        <v>14515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67954</v>
      </c>
      <c r="C66" s="160"/>
      <c r="D66" s="160"/>
      <c r="E66" s="160">
        <f>'将来負担比率（分子）の構造'!J$41</f>
        <v>69139</v>
      </c>
      <c r="F66" s="160"/>
      <c r="G66" s="160"/>
      <c r="H66" s="160">
        <f>'将来負担比率（分子）の構造'!K$41</f>
        <v>67909</v>
      </c>
      <c r="I66" s="160"/>
      <c r="J66" s="160"/>
      <c r="K66" s="160">
        <f>'将来負担比率（分子）の構造'!L$41</f>
        <v>66149</v>
      </c>
      <c r="L66" s="160"/>
      <c r="M66" s="160"/>
      <c r="N66" s="160">
        <f>'将来負担比率（分子）の構造'!M$41</f>
        <v>71632</v>
      </c>
      <c r="O66" s="160"/>
      <c r="P66" s="160"/>
    </row>
    <row r="67" spans="1:16">
      <c r="A67" s="160" t="s">
        <v>69</v>
      </c>
      <c r="B67" s="160" t="e">
        <f>NA()</f>
        <v>#N/A</v>
      </c>
      <c r="C67" s="160">
        <f>IF(ISNUMBER('将来負担比率（分子）の構造'!I$53), IF('将来負担比率（分子）の構造'!I$53 &lt; 0, 0, '将来負担比率（分子）の構造'!I$53), NA())</f>
        <v>18320</v>
      </c>
      <c r="D67" s="160" t="e">
        <f>NA()</f>
        <v>#N/A</v>
      </c>
      <c r="E67" s="160" t="e">
        <f>NA()</f>
        <v>#N/A</v>
      </c>
      <c r="F67" s="160">
        <f>IF(ISNUMBER('将来負担比率（分子）の構造'!J$53), IF('将来負担比率（分子）の構造'!J$53 &lt; 0, 0, '将来負担比率（分子）の構造'!J$53), NA())</f>
        <v>15508</v>
      </c>
      <c r="G67" s="160" t="e">
        <f>NA()</f>
        <v>#N/A</v>
      </c>
      <c r="H67" s="160" t="e">
        <f>NA()</f>
        <v>#N/A</v>
      </c>
      <c r="I67" s="160">
        <f>IF(ISNUMBER('将来負担比率（分子）の構造'!K$53), IF('将来負担比率（分子）の構造'!K$53 &lt; 0, 0, '将来負担比率（分子）の構造'!K$53), NA())</f>
        <v>11899</v>
      </c>
      <c r="J67" s="160" t="e">
        <f>NA()</f>
        <v>#N/A</v>
      </c>
      <c r="K67" s="160" t="e">
        <f>NA()</f>
        <v>#N/A</v>
      </c>
      <c r="L67" s="160">
        <f>IF(ISNUMBER('将来負担比率（分子）の構造'!L$53), IF('将来負担比率（分子）の構造'!L$53 &lt; 0, 0, '将来負担比率（分子）の構造'!L$53), NA())</f>
        <v>10902</v>
      </c>
      <c r="M67" s="160" t="e">
        <f>NA()</f>
        <v>#N/A</v>
      </c>
      <c r="N67" s="160" t="e">
        <f>NA()</f>
        <v>#N/A</v>
      </c>
      <c r="O67" s="160">
        <f>IF(ISNUMBER('将来負担比率（分子）の構造'!M$53), IF('将来負担比率（分子）の構造'!M$53 &lt; 0, 0, '将来負担比率（分子）の構造'!M$53), NA())</f>
        <v>10897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5125</v>
      </c>
      <c r="C72" s="164">
        <f>基金残高に係る経年分析!G55</f>
        <v>4907</v>
      </c>
      <c r="D72" s="164">
        <f>基金残高に係る経年分析!H55</f>
        <v>5188</v>
      </c>
    </row>
    <row r="73" spans="1:16">
      <c r="A73" s="163" t="s">
        <v>72</v>
      </c>
      <c r="B73" s="164">
        <f>基金残高に係る経年分析!F56</f>
        <v>1756</v>
      </c>
      <c r="C73" s="164">
        <f>基金残高に係る経年分析!G56</f>
        <v>1758</v>
      </c>
      <c r="D73" s="164">
        <f>基金残高に係る経年分析!H56</f>
        <v>1760</v>
      </c>
    </row>
    <row r="74" spans="1:16">
      <c r="A74" s="163" t="s">
        <v>73</v>
      </c>
      <c r="B74" s="164">
        <f>基金残高に係る経年分析!F57</f>
        <v>5729</v>
      </c>
      <c r="C74" s="164">
        <f>基金残高に係る経年分析!G57</f>
        <v>5112</v>
      </c>
      <c r="D74" s="164">
        <f>基金残高に係る経年分析!H57</f>
        <v>8683</v>
      </c>
    </row>
  </sheetData>
  <sheetProtection algorithmName="SHA-512" hashValue="0fCMwbnNcdw8lqg7d16AfJrT11Q/dkuG4sROgfcAu8Gnv09NARqA/G6b7fkBoE7zXtH+tvLf8kuZnPxphs/pHg==" saltValue="3tL+tJ5F73A/yXlaRUo1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福原　秀顕</cp:lastModifiedBy>
  <cp:lastPrinted>2019-11-22T02:14:08Z</cp:lastPrinted>
  <dcterms:created xsi:type="dcterms:W3CDTF">2019-02-14T04:19:20Z</dcterms:created>
  <dcterms:modified xsi:type="dcterms:W3CDTF">2019-11-22T02:15:39Z</dcterms:modified>
  <cp:category/>
</cp:coreProperties>
</file>