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<sst xmlns="http://schemas.openxmlformats.org/spreadsheetml/2006/main" count="221" uniqueCount="111">
  <si>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</si>
  <si>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</si>
  <si>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</si>
  <si>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</si>
  <si>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</si>
  <si>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</si>
  <si>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</si>
  <si>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</si>
  <si>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</si>
  <si>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</si>
  <si>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</si>
  <si>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</si>
  <si>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</si>
  <si>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</si>
  <si>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</si>
  <si>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</si>
  <si>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</si>
  <si>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</si>
  <si>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</si>
  <si>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</si>
  <si>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</si>
  <si>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</si>
  <si>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</si>
  <si>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</si>
  <si>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</si>
  <si>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</si>
  <si>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</si>
  <si>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</si>
  <si>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</si>
  <si>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</si>
  <si>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</si>
  <si>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</si>
  <si>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</si>
  <si>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</si>
  <si>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</si>
  <si>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</si>
  <si>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</si>
  <si>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</si>
  <si>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</si>
  <si>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</si>
  <si>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</si>
  <si>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</si>
  <si>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</si>
  <si>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</si>
  <si>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</si>
  <si>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</si>
  <si>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</si>
  <si>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</si>
  <si>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</si>
  <si>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</si>
  <si>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</si>
  <si>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</si>
  <si>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</si>
  <si>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</si>
  <si>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</si>
  <si>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</si>
  <si>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</si>
  <si>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</si>
  <si>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</si>
  <si>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</si>
  <si>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</si>
  <si>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</si>
  <si>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</si>
  <si>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</si>
  <si>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</si>
  <si>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</si>
  <si>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</si>
  <si>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</si>
  <si>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</si>
  <si>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</si>
  <si>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</si>
  <si>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</si>
  <si>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</si>
  <si>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</si>
  <si>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</si>
  <si>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</si>
  <si>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</si>
  <si>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</si>
  <si>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</si>
  <si>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</si>
  <si>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</si>
  <si>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</si>
  <si>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</si>
  <si>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</si>
  <si>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</si>
  <si>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</si>
  <si>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</si>
  <si>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</si>
  <si>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</si>
  <si>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</si>
  <si>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</si>
  <si>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</si>
  <si>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</si>
  <si>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</si>
  <si>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</si>
  <si>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</si>
  <si>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</si>
  <si>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</si>
  <si>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</si>
  <si>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</si>
  <si>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</si>
  <si>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</si>
  <si>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</si>
  <si>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</si>
  <si>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</si>
  <si>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</si>
  <si>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</si>
  <si>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</si>
  <si>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本市の公共下水道は、平成元年に供用を開始し、順次、管渠整備事業を進めてきました。
　将来的には老朽化を見据えた長寿命化を図っていく必要があるものの、現在のところ、管渠の更新時期に達していないため、「管渠改善率」は0％となっています。
　なお、処理場については、平成25年度から第1次長寿命化5か年計画に着手しています。管渠も供用開始後25年を経過し、更新の必要性の確認のための主要幹線の点検調査を行っています。
</t>
    <phoneticPr fontId="4"/>
  </si>
  <si>
    <t>　本市の公共下水道は、供用開始後25年を経過し、施設の長寿命化に着手しています。
　引き続き水洗化人口及び有収水量の増加を目指し経営の効率化を進めるとともに、計画的な施設更新に取り組む必要があります。</t>
    <phoneticPr fontId="4"/>
  </si>
  <si>
    <t>　経営の健全性・効率性に関する指標は、類似団体と比較すると、「④企業債残高対事業規模比率」「⑤経費回収率」「⑦施設利用率」が平均値より良好であることが分かりました。
　一方、水洗化人口の増に伴い料金収入は増加しているものの総収益の大幅増につながる程ではなく、23年度以降、「①収益的収支比率」が低下傾向にあります。
　「⑧水洗化率」は平均値を下回っており、改善に向けた一層の取り組みが必要であると考えられます。
　経営改善のためには、今後も引き続き、水洗化人口及び有収水量の増加を目指していく必要があります。</t>
    <rPh sb="84" eb="86">
      <t>イッポウ</t>
    </rPh>
    <rPh sb="87" eb="90">
      <t>スイセンカ</t>
    </rPh>
    <rPh sb="90" eb="92">
      <t>ジンコウ</t>
    </rPh>
    <rPh sb="93" eb="94">
      <t>ゾウ</t>
    </rPh>
    <rPh sb="95" eb="96">
      <t>トモナ</t>
    </rPh>
    <rPh sb="97" eb="99">
      <t>リョウキン</t>
    </rPh>
    <rPh sb="99" eb="101">
      <t>シュウニュウ</t>
    </rPh>
    <rPh sb="102" eb="104">
      <t>ゾウカ</t>
    </rPh>
    <rPh sb="111" eb="114">
      <t>ソウシュウエキ</t>
    </rPh>
    <rPh sb="115" eb="117">
      <t>オオハバ</t>
    </rPh>
    <rPh sb="117" eb="118">
      <t>ゾウ</t>
    </rPh>
    <rPh sb="123" eb="124">
      <t>ホド</t>
    </rPh>
    <rPh sb="131" eb="133">
      <t>ネンド</t>
    </rPh>
    <rPh sb="133" eb="135">
      <t>イコウ</t>
    </rPh>
    <rPh sb="147" eb="149">
      <t>テイカ</t>
    </rPh>
    <rPh sb="161" eb="164">
      <t>スイセンカ</t>
    </rPh>
    <rPh sb="164" eb="165">
      <t>リツ</t>
    </rPh>
    <rPh sb="167" eb="170">
      <t>ヘイキンチ</t>
    </rPh>
    <rPh sb="171" eb="173">
      <t>シタマワ</t>
    </rPh>
    <rPh sb="184" eb="186">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</si>
</sst>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18816"/>
        <c:axId val="928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0.13</c:v>
                </c:pt>
                <c:pt idx="2">
                  <c:v>0.17</c:v>
                </c:pt>
                <c:pt idx="3">
                  <c:v>0.12</c:v>
                </c:pt>
                <c:pt idx="4">
                  <c:v>0.11</c:v>
                </c:pt>
              </c:numCache>
            </c:numRef>
          </c:val>
          <c:smooth val="0"/>
        </c:ser>
        <c:dLbls>
          <c:showLegendKey val="0"/>
          <c:showVal val="0"/>
          <c:showCatName val="0"/>
          <c:showSerName val="0"/>
          <c:showPercent val="0"/>
          <c:showBubbleSize val="0"/>
        </c:dLbls>
        <c:marker val="1"/>
        <c:smooth val="0"/>
        <c:axId val="92818816"/>
        <c:axId val="92829184"/>
      </c:lineChart>
      <c:dateAx>
        <c:axId val="92818816"/>
        <c:scaling>
          <c:orientation val="minMax"/>
        </c:scaling>
        <c:delete val="1"/>
        <c:axPos val="b"/>
        <c:numFmt formatCode="ge" sourceLinked="1"/>
        <c:majorTickMark val="none"/>
        <c:minorTickMark val="none"/>
        <c:tickLblPos val="none"/>
        <c:crossAx val="92829184"/>
        <c:crosses val="autoZero"/>
        <c:auto val="1"/>
        <c:lblOffset val="100"/>
        <c:baseTimeUnit val="years"/>
      </c:dateAx>
      <c:valAx>
        <c:axId val="928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55.38</c:v>
                </c:pt>
                <c:pt idx="1">
                  <c:v>56.87</c:v>
                </c:pt>
                <c:pt idx="2">
                  <c:v>56.6</c:v>
                </c:pt>
                <c:pt idx="3">
                  <c:v>57.3</c:v>
                </c:pt>
                <c:pt idx="4">
                  <c:v>58.97</c:v>
                </c:pt>
              </c:numCache>
            </c:numRef>
          </c:val>
        </c:ser>
        <c:dLbls>
          <c:showLegendKey val="0"/>
          <c:showVal val="0"/>
          <c:showCatName val="0"/>
          <c:showSerName val="0"/>
          <c:showPercent val="0"/>
          <c:showBubbleSize val="0"/>
        </c:dLbls>
        <c:gapWidth val="150"/>
        <c:axId val="93384704"/>
        <c:axId val="933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57.71</c:v>
                </c:pt>
                <c:pt idx="1">
                  <c:v>54.91</c:v>
                </c:pt>
                <c:pt idx="2">
                  <c:v>51.83</c:v>
                </c:pt>
                <c:pt idx="3">
                  <c:v>50.27</c:v>
                </c:pt>
                <c:pt idx="4">
                  <c:v>51.08</c:v>
                </c:pt>
              </c:numCache>
            </c:numRef>
          </c:val>
          <c:smooth val="0"/>
        </c:ser>
        <c:dLbls>
          <c:showLegendKey val="0"/>
          <c:showVal val="0"/>
          <c:showCatName val="0"/>
          <c:showSerName val="0"/>
          <c:showPercent val="0"/>
          <c:showBubbleSize val="0"/>
        </c:dLbls>
        <c:marker val="1"/>
        <c:smooth val="0"/>
        <c:axId val="93384704"/>
        <c:axId val="93386624"/>
      </c:lineChart>
      <c:dateAx>
        <c:axId val="93384704"/>
        <c:scaling>
          <c:orientation val="minMax"/>
        </c:scaling>
        <c:delete val="1"/>
        <c:axPos val="b"/>
        <c:numFmt formatCode="ge" sourceLinked="1"/>
        <c:majorTickMark val="none"/>
        <c:minorTickMark val="none"/>
        <c:tickLblPos val="none"/>
        <c:crossAx val="93386624"/>
        <c:crosses val="autoZero"/>
        <c:auto val="1"/>
        <c:lblOffset val="100"/>
        <c:baseTimeUnit val="years"/>
      </c:dateAx>
      <c:valAx>
        <c:axId val="933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78.06</c:v>
                </c:pt>
                <c:pt idx="1">
                  <c:v>78.290000000000006</c:v>
                </c:pt>
                <c:pt idx="2">
                  <c:v>78.47</c:v>
                </c:pt>
                <c:pt idx="3">
                  <c:v>78.760000000000005</c:v>
                </c:pt>
                <c:pt idx="4">
                  <c:v>80.8</c:v>
                </c:pt>
              </c:numCache>
            </c:numRef>
          </c:val>
        </c:ser>
        <c:dLbls>
          <c:showLegendKey val="0"/>
          <c:showVal val="0"/>
          <c:showCatName val="0"/>
          <c:showSerName val="0"/>
          <c:showPercent val="0"/>
          <c:showBubbleSize val="0"/>
        </c:dLbls>
        <c:gapWidth val="150"/>
        <c:axId val="93404544"/>
        <c:axId val="934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c:v>
                </c:pt>
                <c:pt idx="1">
                  <c:v>89.2</c:v>
                </c:pt>
                <c:pt idx="2">
                  <c:v>88.67</c:v>
                </c:pt>
                <c:pt idx="3">
                  <c:v>89.13</c:v>
                </c:pt>
                <c:pt idx="4">
                  <c:v>88.59</c:v>
                </c:pt>
              </c:numCache>
            </c:numRef>
          </c:val>
          <c:smooth val="0"/>
        </c:ser>
        <c:dLbls>
          <c:showLegendKey val="0"/>
          <c:showVal val="0"/>
          <c:showCatName val="0"/>
          <c:showSerName val="0"/>
          <c:showPercent val="0"/>
          <c:showBubbleSize val="0"/>
        </c:dLbls>
        <c:marker val="1"/>
        <c:smooth val="0"/>
        <c:axId val="93404544"/>
        <c:axId val="93414912"/>
      </c:lineChart>
      <c:dateAx>
        <c:axId val="93404544"/>
        <c:scaling>
          <c:orientation val="minMax"/>
        </c:scaling>
        <c:delete val="1"/>
        <c:axPos val="b"/>
        <c:numFmt formatCode="ge" sourceLinked="1"/>
        <c:majorTickMark val="none"/>
        <c:minorTickMark val="none"/>
        <c:tickLblPos val="none"/>
        <c:crossAx val="93414912"/>
        <c:crosses val="autoZero"/>
        <c:auto val="1"/>
        <c:lblOffset val="100"/>
        <c:baseTimeUnit val="years"/>
      </c:dateAx>
      <c:valAx>
        <c:axId val="934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69.37</c:v>
                </c:pt>
                <c:pt idx="1">
                  <c:v>76.61</c:v>
                </c:pt>
                <c:pt idx="2">
                  <c:v>75.59</c:v>
                </c:pt>
                <c:pt idx="3">
                  <c:v>75.17</c:v>
                </c:pt>
                <c:pt idx="4">
                  <c:v>73.010000000000005</c:v>
                </c:pt>
              </c:numCache>
            </c:numRef>
          </c:val>
        </c:ser>
        <c:dLbls>
          <c:showLegendKey val="0"/>
          <c:showVal val="0"/>
          <c:showCatName val="0"/>
          <c:showSerName val="0"/>
          <c:showPercent val="0"/>
          <c:showBubbleSize val="0"/>
        </c:dLbls>
        <c:gapWidth val="150"/>
        <c:axId val="92744704"/>
        <c:axId val="927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44704"/>
        <c:axId val="92755072"/>
      </c:lineChart>
      <c:dateAx>
        <c:axId val="92744704"/>
        <c:scaling>
          <c:orientation val="minMax"/>
        </c:scaling>
        <c:delete val="1"/>
        <c:axPos val="b"/>
        <c:numFmt formatCode="ge" sourceLinked="1"/>
        <c:majorTickMark val="none"/>
        <c:minorTickMark val="none"/>
        <c:tickLblPos val="none"/>
        <c:crossAx val="92755072"/>
        <c:crosses val="autoZero"/>
        <c:auto val="1"/>
        <c:lblOffset val="100"/>
        <c:baseTimeUnit val="years"/>
      </c:dateAx>
      <c:valAx>
        <c:axId val="927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68896"/>
        <c:axId val="927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68896"/>
        <c:axId val="92783360"/>
      </c:lineChart>
      <c:dateAx>
        <c:axId val="92768896"/>
        <c:scaling>
          <c:orientation val="minMax"/>
        </c:scaling>
        <c:delete val="1"/>
        <c:axPos val="b"/>
        <c:numFmt formatCode="ge" sourceLinked="1"/>
        <c:majorTickMark val="none"/>
        <c:minorTickMark val="none"/>
        <c:tickLblPos val="none"/>
        <c:crossAx val="92783360"/>
        <c:crosses val="autoZero"/>
        <c:auto val="1"/>
        <c:lblOffset val="100"/>
        <c:baseTimeUnit val="years"/>
      </c:dateAx>
      <c:valAx>
        <c:axId val="927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33344"/>
        <c:axId val="926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33344"/>
        <c:axId val="92643712"/>
      </c:lineChart>
      <c:dateAx>
        <c:axId val="92633344"/>
        <c:scaling>
          <c:orientation val="minMax"/>
        </c:scaling>
        <c:delete val="1"/>
        <c:axPos val="b"/>
        <c:numFmt formatCode="ge" sourceLinked="1"/>
        <c:majorTickMark val="none"/>
        <c:minorTickMark val="none"/>
        <c:tickLblPos val="none"/>
        <c:crossAx val="92643712"/>
        <c:crosses val="autoZero"/>
        <c:auto val="1"/>
        <c:lblOffset val="100"/>
        <c:baseTimeUnit val="years"/>
      </c:dateAx>
      <c:valAx>
        <c:axId val="926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66816"/>
        <c:axId val="92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66816"/>
        <c:axId val="92873088"/>
      </c:lineChart>
      <c:dateAx>
        <c:axId val="92866816"/>
        <c:scaling>
          <c:orientation val="minMax"/>
        </c:scaling>
        <c:delete val="1"/>
        <c:axPos val="b"/>
        <c:numFmt formatCode="ge" sourceLinked="1"/>
        <c:majorTickMark val="none"/>
        <c:minorTickMark val="none"/>
        <c:tickLblPos val="none"/>
        <c:crossAx val="92873088"/>
        <c:crosses val="autoZero"/>
        <c:auto val="1"/>
        <c:lblOffset val="100"/>
        <c:baseTimeUnit val="years"/>
      </c:dateAx>
      <c:valAx>
        <c:axId val="92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21856"/>
        <c:axId val="929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21856"/>
        <c:axId val="92923776"/>
      </c:lineChart>
      <c:dateAx>
        <c:axId val="92921856"/>
        <c:scaling>
          <c:orientation val="minMax"/>
        </c:scaling>
        <c:delete val="1"/>
        <c:axPos val="b"/>
        <c:numFmt formatCode="ge" sourceLinked="1"/>
        <c:majorTickMark val="none"/>
        <c:minorTickMark val="none"/>
        <c:tickLblPos val="none"/>
        <c:crossAx val="92923776"/>
        <c:crosses val="autoZero"/>
        <c:auto val="1"/>
        <c:lblOffset val="100"/>
        <c:baseTimeUnit val="years"/>
      </c:dateAx>
      <c:valAx>
        <c:axId val="929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230.99</c:v>
                </c:pt>
                <c:pt idx="1">
                  <c:v>203.25</c:v>
                </c:pt>
                <c:pt idx="2">
                  <c:v>176.95</c:v>
                </c:pt>
                <c:pt idx="3">
                  <c:v>153.41</c:v>
                </c:pt>
                <c:pt idx="4">
                  <c:v>124.27</c:v>
                </c:pt>
              </c:numCache>
            </c:numRef>
          </c:val>
        </c:ser>
        <c:dLbls>
          <c:showLegendKey val="0"/>
          <c:showVal val="0"/>
          <c:showCatName val="0"/>
          <c:showSerName val="0"/>
          <c:showPercent val="0"/>
          <c:showBubbleSize val="0"/>
        </c:dLbls>
        <c:gapWidth val="150"/>
        <c:axId val="93198208"/>
        <c:axId val="932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1266.5</c:v>
                </c:pt>
                <c:pt idx="1">
                  <c:v>1258.6099999999999</c:v>
                </c:pt>
                <c:pt idx="2">
                  <c:v>1252.8800000000001</c:v>
                </c:pt>
                <c:pt idx="3">
                  <c:v>1119.4100000000001</c:v>
                </c:pt>
                <c:pt idx="4">
                  <c:v>1067.74</c:v>
                </c:pt>
              </c:numCache>
            </c:numRef>
          </c:val>
          <c:smooth val="0"/>
        </c:ser>
        <c:dLbls>
          <c:showLegendKey val="0"/>
          <c:showVal val="0"/>
          <c:showCatName val="0"/>
          <c:showSerName val="0"/>
          <c:showPercent val="0"/>
          <c:showBubbleSize val="0"/>
        </c:dLbls>
        <c:marker val="1"/>
        <c:smooth val="0"/>
        <c:axId val="93198208"/>
        <c:axId val="93212672"/>
      </c:lineChart>
      <c:dateAx>
        <c:axId val="93198208"/>
        <c:scaling>
          <c:orientation val="minMax"/>
        </c:scaling>
        <c:delete val="1"/>
        <c:axPos val="b"/>
        <c:numFmt formatCode="ge" sourceLinked="1"/>
        <c:majorTickMark val="none"/>
        <c:minorTickMark val="none"/>
        <c:tickLblPos val="none"/>
        <c:crossAx val="93212672"/>
        <c:crosses val="autoZero"/>
        <c:auto val="1"/>
        <c:lblOffset val="100"/>
        <c:baseTimeUnit val="years"/>
      </c:dateAx>
      <c:valAx>
        <c:axId val="932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90.81</c:v>
                </c:pt>
                <c:pt idx="1">
                  <c:v>96.59</c:v>
                </c:pt>
                <c:pt idx="2">
                  <c:v>91.63</c:v>
                </c:pt>
                <c:pt idx="3">
                  <c:v>92.57</c:v>
                </c:pt>
                <c:pt idx="4">
                  <c:v>84.99</c:v>
                </c:pt>
              </c:numCache>
            </c:numRef>
          </c:val>
        </c:ser>
        <c:dLbls>
          <c:showLegendKey val="0"/>
          <c:showVal val="0"/>
          <c:showCatName val="0"/>
          <c:showSerName val="0"/>
          <c:showPercent val="0"/>
          <c:showBubbleSize val="0"/>
        </c:dLbls>
        <c:gapWidth val="150"/>
        <c:axId val="93246976"/>
        <c:axId val="932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65.92</c:v>
                </c:pt>
                <c:pt idx="1">
                  <c:v>66.02</c:v>
                </c:pt>
                <c:pt idx="2">
                  <c:v>66.87</c:v>
                </c:pt>
                <c:pt idx="3">
                  <c:v>71.349999999999994</c:v>
                </c:pt>
                <c:pt idx="4">
                  <c:v>73.569999999999993</c:v>
                </c:pt>
              </c:numCache>
            </c:numRef>
          </c:val>
          <c:smooth val="0"/>
        </c:ser>
        <c:dLbls>
          <c:showLegendKey val="0"/>
          <c:showVal val="0"/>
          <c:showCatName val="0"/>
          <c:showSerName val="0"/>
          <c:showPercent val="0"/>
          <c:showBubbleSize val="0"/>
        </c:dLbls>
        <c:marker val="1"/>
        <c:smooth val="0"/>
        <c:axId val="93246976"/>
        <c:axId val="93248896"/>
      </c:lineChart>
      <c:dateAx>
        <c:axId val="93246976"/>
        <c:scaling>
          <c:orientation val="minMax"/>
        </c:scaling>
        <c:delete val="1"/>
        <c:axPos val="b"/>
        <c:numFmt formatCode="ge" sourceLinked="1"/>
        <c:majorTickMark val="none"/>
        <c:minorTickMark val="none"/>
        <c:tickLblPos val="none"/>
        <c:crossAx val="93248896"/>
        <c:crosses val="autoZero"/>
        <c:auto val="1"/>
        <c:lblOffset val="100"/>
        <c:baseTimeUnit val="years"/>
      </c:dateAx>
      <c:valAx>
        <c:axId val="932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175.56</c:v>
                </c:pt>
                <c:pt idx="1">
                  <c:v>165.04</c:v>
                </c:pt>
                <c:pt idx="2">
                  <c:v>174.67</c:v>
                </c:pt>
                <c:pt idx="3">
                  <c:v>172.53</c:v>
                </c:pt>
                <c:pt idx="4">
                  <c:v>192.54</c:v>
                </c:pt>
              </c:numCache>
            </c:numRef>
          </c:val>
        </c:ser>
        <c:dLbls>
          <c:showLegendKey val="0"/>
          <c:showVal val="0"/>
          <c:showCatName val="0"/>
          <c:showSerName val="0"/>
          <c:showPercent val="0"/>
          <c:showBubbleSize val="0"/>
        </c:dLbls>
        <c:gapWidth val="150"/>
        <c:axId val="93344128"/>
        <c:axId val="933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193.71</c:v>
                </c:pt>
                <c:pt idx="1">
                  <c:v>196.8</c:v>
                </c:pt>
                <c:pt idx="2">
                  <c:v>195.15</c:v>
                </c:pt>
                <c:pt idx="3">
                  <c:v>182.55</c:v>
                </c:pt>
                <c:pt idx="4">
                  <c:v>184.87</c:v>
                </c:pt>
              </c:numCache>
            </c:numRef>
          </c:val>
          <c:smooth val="0"/>
        </c:ser>
        <c:dLbls>
          <c:showLegendKey val="0"/>
          <c:showVal val="0"/>
          <c:showCatName val="0"/>
          <c:showSerName val="0"/>
          <c:showPercent val="0"/>
          <c:showBubbleSize val="0"/>
        </c:dLbls>
        <c:marker val="1"/>
        <c:smooth val="0"/>
        <c:axId val="93344128"/>
        <c:axId val="93346048"/>
      </c:lineChart>
      <c:dateAx>
        <c:axId val="93344128"/>
        <c:scaling>
          <c:orientation val="minMax"/>
        </c:scaling>
        <c:delete val="1"/>
        <c:axPos val="b"/>
        <c:numFmt formatCode="ge" sourceLinked="1"/>
        <c:majorTickMark val="none"/>
        <c:minorTickMark val="none"/>
        <c:tickLblPos val="none"/>
        <c:crossAx val="93346048"/>
        <c:crosses val="autoZero"/>
        <c:auto val="1"/>
        <c:lblOffset val="100"/>
        <c:baseTimeUnit val="years"/>
      </c:dateAx>
      <c:valAx>
        <c:axId val="933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尾道市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143516</v>
      </c>
      <c r="AM8" s="64"/>
      <c r="AN8" s="64"/>
      <c r="AO8" s="64"/>
      <c r="AP8" s="64"/>
      <c r="AQ8" s="64"/>
      <c r="AR8" s="64"/>
      <c r="AS8" s="64"/>
      <c r="AT8" s="63">
        <f>データ!S6</f>
        <v>285.08999999999997</v>
      </c>
      <c r="AU8" s="63"/>
      <c r="AV8" s="63"/>
      <c r="AW8" s="63"/>
      <c r="AX8" s="63"/>
      <c r="AY8" s="63"/>
      <c r="AZ8" s="63"/>
      <c r="BA8" s="63"/>
      <c r="BB8" s="63">
        <f>データ!T6</f>
        <v>503.41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8.7100000000000009</v>
      </c>
      <c r="Q10" s="63"/>
      <c r="R10" s="63"/>
      <c r="S10" s="63"/>
      <c r="T10" s="63"/>
      <c r="U10" s="63"/>
      <c r="V10" s="63"/>
      <c r="W10" s="63">
        <f>データ!P6</f>
        <v>97.27</v>
      </c>
      <c r="X10" s="63"/>
      <c r="Y10" s="63"/>
      <c r="Z10" s="63"/>
      <c r="AA10" s="63"/>
      <c r="AB10" s="63"/>
      <c r="AC10" s="63"/>
      <c r="AD10" s="64">
        <f>データ!Q6</f>
        <v>2590</v>
      </c>
      <c r="AE10" s="64"/>
      <c r="AF10" s="64"/>
      <c r="AG10" s="64"/>
      <c r="AH10" s="64"/>
      <c r="AI10" s="64"/>
      <c r="AJ10" s="64"/>
      <c r="AK10" s="2"/>
      <c r="AL10" s="64">
        <f>データ!U6</f>
        <v>12451</v>
      </c>
      <c r="AM10" s="64"/>
      <c r="AN10" s="64"/>
      <c r="AO10" s="64"/>
      <c r="AP10" s="64"/>
      <c r="AQ10" s="64"/>
      <c r="AR10" s="64"/>
      <c r="AS10" s="64"/>
      <c r="AT10" s="63">
        <f>データ!V6</f>
        <v>2.09</v>
      </c>
      <c r="AU10" s="63"/>
      <c r="AV10" s="63"/>
      <c r="AW10" s="63"/>
      <c r="AX10" s="63"/>
      <c r="AY10" s="63"/>
      <c r="AZ10" s="63"/>
      <c r="BA10" s="63"/>
      <c r="BB10" s="63">
        <f>データ!W6</f>
        <v>5957.42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342050</v>
      </c>
      <c r="D6" s="31">
        <f t="shared" si="3"/>
        <v>47</v>
      </c>
      <c r="E6" s="31">
        <f t="shared" si="3"/>
        <v>17</v>
      </c>
      <c r="F6" s="31">
        <f t="shared" si="3"/>
        <v>1</v>
      </c>
      <c r="G6" s="31">
        <f t="shared" si="3"/>
        <v>0</v>
      </c>
      <c r="H6" s="31" t="str">
        <f t="shared" si="3"/>
        <v>広島県　尾道市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8.7100000000000009</v>
      </c>
      <c r="P6" s="32">
        <f t="shared" si="3"/>
        <v>97.27</v>
      </c>
      <c r="Q6" s="32">
        <f t="shared" si="3"/>
        <v>2590</v>
      </c>
      <c r="R6" s="32">
        <f t="shared" si="3"/>
        <v>143516</v>
      </c>
      <c r="S6" s="32">
        <f t="shared" si="3"/>
        <v>285.08999999999997</v>
      </c>
      <c r="T6" s="32">
        <f t="shared" si="3"/>
        <v>503.41</v>
      </c>
      <c r="U6" s="32">
        <f t="shared" si="3"/>
        <v>12451</v>
      </c>
      <c r="V6" s="32">
        <f t="shared" si="3"/>
        <v>2.09</v>
      </c>
      <c r="W6" s="32">
        <f t="shared" si="3"/>
        <v>5957.42</v>
      </c>
      <c r="X6" s="33">
        <f>IF(X7="",NA(),X7)</f>
        <v>69.37</v>
      </c>
      <c r="Y6" s="33">
        <f t="shared" ref="Y6:AG6" si="4">IF(Y7="",NA(),Y7)</f>
        <v>76.61</v>
      </c>
      <c r="Z6" s="33">
        <f t="shared" si="4"/>
        <v>75.59</v>
      </c>
      <c r="AA6" s="33">
        <f t="shared" si="4"/>
        <v>75.17</v>
      </c>
      <c r="AB6" s="33">
        <f t="shared" si="4"/>
        <v>73.010000000000005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230.99</v>
      </c>
      <c r="BF6" s="33">
        <f t="shared" ref="BF6:BN6" si="7">IF(BF7="",NA(),BF7)</f>
        <v>203.25</v>
      </c>
      <c r="BG6" s="33">
        <f t="shared" si="7"/>
        <v>176.95</v>
      </c>
      <c r="BH6" s="33">
        <f t="shared" si="7"/>
        <v>153.41</v>
      </c>
      <c r="BI6" s="33">
        <f t="shared" si="7"/>
        <v>124.27</v>
      </c>
      <c r="BJ6" s="33">
        <f t="shared" si="7"/>
        <v>1266.5</v>
      </c>
      <c r="BK6" s="33">
        <f t="shared" si="7"/>
        <v>1258.6099999999999</v>
      </c>
      <c r="BL6" s="33">
        <f t="shared" si="7"/>
        <v>1252.8800000000001</v>
      </c>
      <c r="BM6" s="33">
        <f t="shared" si="7"/>
        <v>1119.4100000000001</v>
      </c>
      <c r="BN6" s="33">
        <f t="shared" si="7"/>
        <v>1067.74</v>
      </c>
      <c r="BO6" s="32" t="str">
        <f>IF(BO7="","",IF(BO7="-","【-】","【"&amp;SUBSTITUTE(TEXT(BO7,"#,##0.00"),"-","△")&amp;"】"))</f>
        <v>【776.35】</v>
      </c>
      <c r="BP6" s="33">
        <f>IF(BP7="",NA(),BP7)</f>
        <v>90.81</v>
      </c>
      <c r="BQ6" s="33">
        <f t="shared" ref="BQ6:BY6" si="8">IF(BQ7="",NA(),BQ7)</f>
        <v>96.59</v>
      </c>
      <c r="BR6" s="33">
        <f t="shared" si="8"/>
        <v>91.63</v>
      </c>
      <c r="BS6" s="33">
        <f t="shared" si="8"/>
        <v>92.57</v>
      </c>
      <c r="BT6" s="33">
        <f t="shared" si="8"/>
        <v>84.99</v>
      </c>
      <c r="BU6" s="33">
        <f t="shared" si="8"/>
        <v>65.92</v>
      </c>
      <c r="BV6" s="33">
        <f t="shared" si="8"/>
        <v>66.02</v>
      </c>
      <c r="BW6" s="33">
        <f t="shared" si="8"/>
        <v>66.87</v>
      </c>
      <c r="BX6" s="33">
        <f t="shared" si="8"/>
        <v>71.349999999999994</v>
      </c>
      <c r="BY6" s="33">
        <f t="shared" si="8"/>
        <v>73.569999999999993</v>
      </c>
      <c r="BZ6" s="32" t="str">
        <f>IF(BZ7="","",IF(BZ7="-","【-】","【"&amp;SUBSTITUTE(TEXT(BZ7,"#,##0.00"),"-","△")&amp;"】"))</f>
        <v>【96.57】</v>
      </c>
      <c r="CA6" s="33">
        <f>IF(CA7="",NA(),CA7)</f>
        <v>175.56</v>
      </c>
      <c r="CB6" s="33">
        <f t="shared" ref="CB6:CJ6" si="9">IF(CB7="",NA(),CB7)</f>
        <v>165.04</v>
      </c>
      <c r="CC6" s="33">
        <f t="shared" si="9"/>
        <v>174.67</v>
      </c>
      <c r="CD6" s="33">
        <f t="shared" si="9"/>
        <v>172.53</v>
      </c>
      <c r="CE6" s="33">
        <f t="shared" si="9"/>
        <v>192.54</v>
      </c>
      <c r="CF6" s="33">
        <f t="shared" si="9"/>
        <v>193.71</v>
      </c>
      <c r="CG6" s="33">
        <f t="shared" si="9"/>
        <v>196.8</v>
      </c>
      <c r="CH6" s="33">
        <f t="shared" si="9"/>
        <v>195.15</v>
      </c>
      <c r="CI6" s="33">
        <f t="shared" si="9"/>
        <v>182.55</v>
      </c>
      <c r="CJ6" s="33">
        <f t="shared" si="9"/>
        <v>184.87</v>
      </c>
      <c r="CK6" s="32" t="str">
        <f>IF(CK7="","",IF(CK7="-","【-】","【"&amp;SUBSTITUTE(TEXT(CK7,"#,##0.00"),"-","△")&amp;"】"))</f>
        <v>【142.28】</v>
      </c>
      <c r="CL6" s="33">
        <f>IF(CL7="",NA(),CL7)</f>
        <v>55.38</v>
      </c>
      <c r="CM6" s="33">
        <f t="shared" ref="CM6:CU6" si="10">IF(CM7="",NA(),CM7)</f>
        <v>56.87</v>
      </c>
      <c r="CN6" s="33">
        <f t="shared" si="10"/>
        <v>56.6</v>
      </c>
      <c r="CO6" s="33">
        <f t="shared" si="10"/>
        <v>57.3</v>
      </c>
      <c r="CP6" s="33">
        <f t="shared" si="10"/>
        <v>58.97</v>
      </c>
      <c r="CQ6" s="33">
        <f t="shared" si="10"/>
        <v>57.71</v>
      </c>
      <c r="CR6" s="33">
        <f t="shared" si="10"/>
        <v>54.91</v>
      </c>
      <c r="CS6" s="33">
        <f t="shared" si="10"/>
        <v>51.83</v>
      </c>
      <c r="CT6" s="33">
        <f t="shared" si="10"/>
        <v>50.27</v>
      </c>
      <c r="CU6" s="33">
        <f t="shared" si="10"/>
        <v>51.08</v>
      </c>
      <c r="CV6" s="32" t="str">
        <f>IF(CV7="","",IF(CV7="-","【-】","【"&amp;SUBSTITUTE(TEXT(CV7,"#,##0.00"),"-","△")&amp;"】"))</f>
        <v>【60.35】</v>
      </c>
      <c r="CW6" s="33">
        <f>IF(CW7="",NA(),CW7)</f>
        <v>78.06</v>
      </c>
      <c r="CX6" s="33">
        <f t="shared" ref="CX6:DF6" si="11">IF(CX7="",NA(),CX7)</f>
        <v>78.290000000000006</v>
      </c>
      <c r="CY6" s="33">
        <f t="shared" si="11"/>
        <v>78.47</v>
      </c>
      <c r="CZ6" s="33">
        <f t="shared" si="11"/>
        <v>78.760000000000005</v>
      </c>
      <c r="DA6" s="33">
        <f t="shared" si="11"/>
        <v>80.8</v>
      </c>
      <c r="DB6" s="33">
        <f t="shared" si="11"/>
        <v>89.1</v>
      </c>
      <c r="DC6" s="33">
        <f t="shared" si="11"/>
        <v>89.2</v>
      </c>
      <c r="DD6" s="33">
        <f t="shared" si="11"/>
        <v>88.67</v>
      </c>
      <c r="DE6" s="33">
        <f t="shared" si="11"/>
        <v>89.13</v>
      </c>
      <c r="DF6" s="33">
        <f t="shared" si="11"/>
        <v>88.59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v>
      </c>
      <c r="EJ6" s="33">
        <f t="shared" si="14"/>
        <v>0.13</v>
      </c>
      <c r="EK6" s="33">
        <f t="shared" si="14"/>
        <v>0.17</v>
      </c>
      <c r="EL6" s="33">
        <f t="shared" si="14"/>
        <v>0.12</v>
      </c>
      <c r="EM6" s="33">
        <f t="shared" si="14"/>
        <v>0.11</v>
      </c>
      <c r="EN6" s="32" t="str">
        <f>IF(EN7="","",IF(EN7="-","【-】","【"&amp;SUBSTITUTE(TEXT(EN7,"#,##0.00"),"-","△")&amp;"】"))</f>
        <v>【0.17】</v>
      </c>
    </row>
    <row r="7" spans="1:144" s="34" customFormat="1">
      <c r="A7" s="26"/>
      <c r="B7" s="35">
        <v>2014</v>
      </c>
      <c r="C7" s="35">
        <v>342050</v>
      </c>
      <c r="D7" s="35">
        <v>47</v>
      </c>
      <c r="E7" s="35">
        <v>17</v>
      </c>
      <c r="F7" s="35">
        <v>1</v>
      </c>
      <c r="G7" s="35">
        <v>0</v>
      </c>
      <c r="H7" s="35" t="s">
        <v>96</v>
      </c>
      <c r="I7" s="35" t="s">
        <v>97</v>
      </c>
      <c r="J7" s="35" t="s">
        <v>98</v>
      </c>
      <c r="K7" s="35" t="s">
        <v>99</v>
      </c>
      <c r="L7" s="35" t="s">
        <v>100</v>
      </c>
      <c r="M7" s="36" t="s">
        <v>101</v>
      </c>
      <c r="N7" s="36" t="s">
        <v>102</v>
      </c>
      <c r="O7" s="36">
        <v>8.7100000000000009</v>
      </c>
      <c r="P7" s="36">
        <v>97.27</v>
      </c>
      <c r="Q7" s="36">
        <v>2590</v>
      </c>
      <c r="R7" s="36">
        <v>143516</v>
      </c>
      <c r="S7" s="36">
        <v>285.08999999999997</v>
      </c>
      <c r="T7" s="36">
        <v>503.41</v>
      </c>
      <c r="U7" s="36">
        <v>12451</v>
      </c>
      <c r="V7" s="36">
        <v>2.09</v>
      </c>
      <c r="W7" s="36">
        <v>5957.42</v>
      </c>
      <c r="X7" s="36">
        <v>69.37</v>
      </c>
      <c r="Y7" s="36">
        <v>76.61</v>
      </c>
      <c r="Z7" s="36">
        <v>75.59</v>
      </c>
      <c r="AA7" s="36">
        <v>75.17</v>
      </c>
      <c r="AB7" s="36">
        <v>73.010000000000005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230.99</v>
      </c>
      <c r="BF7" s="36">
        <v>203.25</v>
      </c>
      <c r="BG7" s="36">
        <v>176.95</v>
      </c>
      <c r="BH7" s="36">
        <v>153.41</v>
      </c>
      <c r="BI7" s="36">
        <v>124.27</v>
      </c>
      <c r="BJ7" s="36">
        <v>1266.5</v>
      </c>
      <c r="BK7" s="36">
        <v>1258.6099999999999</v>
      </c>
      <c r="BL7" s="36">
        <v>1252.8800000000001</v>
      </c>
      <c r="BM7" s="36">
        <v>1119.4100000000001</v>
      </c>
      <c r="BN7" s="36">
        <v>1067.74</v>
      </c>
      <c r="BO7" s="36">
        <v>776.35</v>
      </c>
      <c r="BP7" s="36">
        <v>90.81</v>
      </c>
      <c r="BQ7" s="36">
        <v>96.59</v>
      </c>
      <c r="BR7" s="36">
        <v>91.63</v>
      </c>
      <c r="BS7" s="36">
        <v>92.57</v>
      </c>
      <c r="BT7" s="36">
        <v>84.99</v>
      </c>
      <c r="BU7" s="36">
        <v>65.92</v>
      </c>
      <c r="BV7" s="36">
        <v>66.02</v>
      </c>
      <c r="BW7" s="36">
        <v>66.87</v>
      </c>
      <c r="BX7" s="36">
        <v>71.349999999999994</v>
      </c>
      <c r="BY7" s="36">
        <v>73.569999999999993</v>
      </c>
      <c r="BZ7" s="36">
        <v>96.57</v>
      </c>
      <c r="CA7" s="36">
        <v>175.56</v>
      </c>
      <c r="CB7" s="36">
        <v>165.04</v>
      </c>
      <c r="CC7" s="36">
        <v>174.67</v>
      </c>
      <c r="CD7" s="36">
        <v>172.53</v>
      </c>
      <c r="CE7" s="36">
        <v>192.54</v>
      </c>
      <c r="CF7" s="36">
        <v>193.71</v>
      </c>
      <c r="CG7" s="36">
        <v>196.8</v>
      </c>
      <c r="CH7" s="36">
        <v>195.15</v>
      </c>
      <c r="CI7" s="36">
        <v>182.55</v>
      </c>
      <c r="CJ7" s="36">
        <v>184.87</v>
      </c>
      <c r="CK7" s="36">
        <v>142.28</v>
      </c>
      <c r="CL7" s="36">
        <v>55.38</v>
      </c>
      <c r="CM7" s="36">
        <v>56.87</v>
      </c>
      <c r="CN7" s="36">
        <v>56.6</v>
      </c>
      <c r="CO7" s="36">
        <v>57.3</v>
      </c>
      <c r="CP7" s="36">
        <v>58.97</v>
      </c>
      <c r="CQ7" s="36">
        <v>57.71</v>
      </c>
      <c r="CR7" s="36">
        <v>54.91</v>
      </c>
      <c r="CS7" s="36">
        <v>51.83</v>
      </c>
      <c r="CT7" s="36">
        <v>50.27</v>
      </c>
      <c r="CU7" s="36">
        <v>51.08</v>
      </c>
      <c r="CV7" s="36">
        <v>60.35</v>
      </c>
      <c r="CW7" s="36">
        <v>78.06</v>
      </c>
      <c r="CX7" s="36">
        <v>78.290000000000006</v>
      </c>
      <c r="CY7" s="36">
        <v>78.47</v>
      </c>
      <c r="CZ7" s="36">
        <v>78.760000000000005</v>
      </c>
      <c r="DA7" s="36">
        <v>80.8</v>
      </c>
      <c r="DB7" s="36">
        <v>89.1</v>
      </c>
      <c r="DC7" s="36">
        <v>89.2</v>
      </c>
      <c r="DD7" s="36">
        <v>88.67</v>
      </c>
      <c r="DE7" s="36">
        <v>89.13</v>
      </c>
      <c r="DF7" s="36">
        <v>88.59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v>
      </c>
      <c r="EJ7" s="36">
        <v>0.13</v>
      </c>
      <c r="EK7" s="36">
        <v>0.17</v>
      </c>
      <c r="EL7" s="36">
        <v>0.12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和彦</cp:lastModifiedBy>
  <cp:lastPrinted>2016-02-17T10:16:32Z</cp:lastPrinted>
  <dcterms:created xsi:type="dcterms:W3CDTF">2016-02-03T08:56:11Z</dcterms:created>
  <dcterms:modified xsi:type="dcterms:W3CDTF">2016-02-23T00:13:51Z</dcterms:modified>
  <cp:category/>
</cp:coreProperties>
</file>