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<sst xmlns="http://schemas.openxmlformats.org/spreadsheetml/2006/main" count="221" uniqueCount="111">
  <si>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</si>
  <si>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</si>
  <si>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</si>
  <si>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</si>
  <si>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</si>
  <si>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</si>
  <si>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</si>
  <si>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</si>
  <si>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</si>
  <si>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</si>
  <si>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</si>
  <si>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</si>
  <si>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</si>
  <si>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</si>
  <si>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</si>
  <si>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</si>
  <si>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</si>
  <si>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</si>
  <si>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</si>
  <si>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</si>
  <si>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</si>
  <si>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</si>
  <si>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</si>
  <si>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</si>
  <si>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</si>
  <si>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</si>
  <si>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</si>
  <si>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</si>
  <si>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</si>
  <si>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</si>
  <si>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</si>
  <si>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</si>
  <si>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</si>
  <si>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</si>
  <si>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</si>
  <si>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</si>
  <si>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</si>
  <si>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</si>
  <si>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</si>
  <si>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</si>
  <si>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</si>
  <si>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</si>
  <si>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</si>
  <si>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</si>
  <si>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</si>
  <si>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</si>
  <si>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</si>
  <si>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</si>
  <si>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</si>
  <si>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</si>
  <si>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</si>
  <si>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</si>
  <si>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</si>
  <si>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</si>
  <si>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</si>
  <si>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</si>
  <si>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</si>
  <si>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</si>
  <si>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</si>
  <si>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</si>
  <si>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</si>
  <si>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</si>
  <si>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</si>
  <si>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</si>
  <si>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</si>
  <si>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</si>
  <si>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</si>
  <si>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</si>
  <si>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</si>
  <si>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</si>
  <si>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</si>
  <si>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</si>
  <si>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</si>
  <si>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</si>
  <si>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</si>
  <si>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</si>
  <si>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</si>
  <si>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</si>
  <si>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</si>
  <si>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</si>
  <si>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</si>
  <si>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</si>
  <si>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</si>
  <si>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</si>
  <si>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</si>
  <si>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</si>
  <si>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</si>
  <si>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</si>
  <si>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</si>
  <si>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</si>
  <si>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</si>
  <si>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</si>
  <si>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</si>
  <si>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</si>
  <si>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</si>
  <si>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</si>
  <si>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</si>
  <si>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</si>
  <si>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</si>
  <si>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</si>
  <si>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</si>
  <si>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</si>
  <si>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</si>
  <si>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</si>
  <si>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</si>
  <si>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</si>
  <si>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</si>
  <si>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</si>
  <si>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本市の特定環境保全公共下水道事業は比較的新しい事業であり、これまで整備事業を中心に事業実施してきましたが、供用開始から20年が経過し、長寿命化を検討する時期に入っています。
　引き続き水洗化人口及び有収水量の増加により経営の効率性の向上を目指すとともに、計画的な施設更新に取り組む必要があります。</t>
    <phoneticPr fontId="4"/>
  </si>
  <si>
    <t>　本市の特定環境保全公共下水道事業は、平成5年度に御調町市処理区、平成12年度に御調町上川辺処理区を供用開始し、整備事業を概ね終了したところです。
　将来的には老朽化を見据えた長寿命化を図っていく必要があるものの、現在のところ、管渠の更新時期に達していないため、「管渠改善率」は0％となっています。
　なお、処理場については、平成28年度に更新の必要性の確認のための点検調査を行います。</t>
    <phoneticPr fontId="4"/>
  </si>
  <si>
    <t>　経営の健全性・効率性に関する指標は、類似団体と比較すると、「④企業債残高対事業規模比率」「⑤経費回収率」「⑥汚水処理原価」「⑦施設利用率」「⑧水洗化率」が平均値より良好であることが分かりました。しかしながら、「①収益的収支比率」は改善傾向にあるものの未だ100％に達しておらず、今後も改善に向けた取り組みが必要であると考えられます。
　経営改善のためには、今後も引き続き、水洗化人口及び有収水量の増加を目指していく必要があります。</t>
    <rPh sb="64" eb="66">
      <t>シセツ</t>
    </rPh>
    <rPh sb="66" eb="69">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</si>
</sst>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78880"/>
        <c:axId val="875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7578880"/>
        <c:axId val="87593344"/>
      </c:lineChart>
      <c:dateAx>
        <c:axId val="87578880"/>
        <c:scaling>
          <c:orientation val="minMax"/>
        </c:scaling>
        <c:delete val="1"/>
        <c:axPos val="b"/>
        <c:numFmt formatCode="ge" sourceLinked="1"/>
        <c:majorTickMark val="none"/>
        <c:minorTickMark val="none"/>
        <c:tickLblPos val="none"/>
        <c:crossAx val="87593344"/>
        <c:crosses val="autoZero"/>
        <c:auto val="1"/>
        <c:lblOffset val="100"/>
        <c:baseTimeUnit val="years"/>
      </c:dateAx>
      <c:valAx>
        <c:axId val="87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57.51</c:v>
                </c:pt>
                <c:pt idx="1">
                  <c:v>63.54</c:v>
                </c:pt>
                <c:pt idx="2">
                  <c:v>62.11</c:v>
                </c:pt>
                <c:pt idx="3">
                  <c:v>59.95</c:v>
                </c:pt>
                <c:pt idx="4">
                  <c:v>54.67</c:v>
                </c:pt>
              </c:numCache>
            </c:numRef>
          </c:val>
        </c:ser>
        <c:dLbls>
          <c:showLegendKey val="0"/>
          <c:showVal val="0"/>
          <c:showCatName val="0"/>
          <c:showSerName val="0"/>
          <c:showPercent val="0"/>
          <c:showBubbleSize val="0"/>
        </c:dLbls>
        <c:gapWidth val="150"/>
        <c:axId val="90221184"/>
        <c:axId val="90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0221184"/>
        <c:axId val="90309376"/>
      </c:lineChart>
      <c:dateAx>
        <c:axId val="90221184"/>
        <c:scaling>
          <c:orientation val="minMax"/>
        </c:scaling>
        <c:delete val="1"/>
        <c:axPos val="b"/>
        <c:numFmt formatCode="ge" sourceLinked="1"/>
        <c:majorTickMark val="none"/>
        <c:minorTickMark val="none"/>
        <c:tickLblPos val="none"/>
        <c:crossAx val="90309376"/>
        <c:crosses val="autoZero"/>
        <c:auto val="1"/>
        <c:lblOffset val="100"/>
        <c:baseTimeUnit val="years"/>
      </c:dateAx>
      <c:valAx>
        <c:axId val="90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88.32</c:v>
                </c:pt>
                <c:pt idx="1">
                  <c:v>88.86</c:v>
                </c:pt>
                <c:pt idx="2">
                  <c:v>89.53</c:v>
                </c:pt>
                <c:pt idx="3">
                  <c:v>90.44</c:v>
                </c:pt>
                <c:pt idx="4">
                  <c:v>90.5</c:v>
                </c:pt>
              </c:numCache>
            </c:numRef>
          </c:val>
        </c:ser>
        <c:dLbls>
          <c:showLegendKey val="0"/>
          <c:showVal val="0"/>
          <c:showCatName val="0"/>
          <c:showSerName val="0"/>
          <c:showPercent val="0"/>
          <c:showBubbleSize val="0"/>
        </c:dLbls>
        <c:gapWidth val="150"/>
        <c:axId val="90331776"/>
        <c:axId val="903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0331776"/>
        <c:axId val="90333952"/>
      </c:lineChart>
      <c:dateAx>
        <c:axId val="90331776"/>
        <c:scaling>
          <c:orientation val="minMax"/>
        </c:scaling>
        <c:delete val="1"/>
        <c:axPos val="b"/>
        <c:numFmt formatCode="ge" sourceLinked="1"/>
        <c:majorTickMark val="none"/>
        <c:minorTickMark val="none"/>
        <c:tickLblPos val="none"/>
        <c:crossAx val="90333952"/>
        <c:crosses val="autoZero"/>
        <c:auto val="1"/>
        <c:lblOffset val="100"/>
        <c:baseTimeUnit val="years"/>
      </c:dateAx>
      <c:valAx>
        <c:axId val="903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92.95</c:v>
                </c:pt>
                <c:pt idx="1">
                  <c:v>98.3</c:v>
                </c:pt>
                <c:pt idx="2">
                  <c:v>96.38</c:v>
                </c:pt>
                <c:pt idx="3">
                  <c:v>97.21</c:v>
                </c:pt>
                <c:pt idx="4">
                  <c:v>98.04</c:v>
                </c:pt>
              </c:numCache>
            </c:numRef>
          </c:val>
        </c:ser>
        <c:dLbls>
          <c:showLegendKey val="0"/>
          <c:showVal val="0"/>
          <c:showCatName val="0"/>
          <c:showSerName val="0"/>
          <c:showPercent val="0"/>
          <c:showBubbleSize val="0"/>
        </c:dLbls>
        <c:gapWidth val="150"/>
        <c:axId val="86194048"/>
        <c:axId val="862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94048"/>
        <c:axId val="86204416"/>
      </c:lineChart>
      <c:dateAx>
        <c:axId val="86194048"/>
        <c:scaling>
          <c:orientation val="minMax"/>
        </c:scaling>
        <c:delete val="1"/>
        <c:axPos val="b"/>
        <c:numFmt formatCode="ge" sourceLinked="1"/>
        <c:majorTickMark val="none"/>
        <c:minorTickMark val="none"/>
        <c:tickLblPos val="none"/>
        <c:crossAx val="86204416"/>
        <c:crosses val="autoZero"/>
        <c:auto val="1"/>
        <c:lblOffset val="100"/>
        <c:baseTimeUnit val="years"/>
      </c:dateAx>
      <c:valAx>
        <c:axId val="862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26432"/>
        <c:axId val="86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26432"/>
        <c:axId val="86228352"/>
      </c:lineChart>
      <c:dateAx>
        <c:axId val="86226432"/>
        <c:scaling>
          <c:orientation val="minMax"/>
        </c:scaling>
        <c:delete val="1"/>
        <c:axPos val="b"/>
        <c:numFmt formatCode="ge" sourceLinked="1"/>
        <c:majorTickMark val="none"/>
        <c:minorTickMark val="none"/>
        <c:tickLblPos val="none"/>
        <c:crossAx val="86228352"/>
        <c:crosses val="autoZero"/>
        <c:auto val="1"/>
        <c:lblOffset val="100"/>
        <c:baseTimeUnit val="years"/>
      </c:dateAx>
      <c:valAx>
        <c:axId val="86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12896"/>
        <c:axId val="87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12896"/>
        <c:axId val="87714816"/>
      </c:lineChart>
      <c:dateAx>
        <c:axId val="87712896"/>
        <c:scaling>
          <c:orientation val="minMax"/>
        </c:scaling>
        <c:delete val="1"/>
        <c:axPos val="b"/>
        <c:numFmt formatCode="ge" sourceLinked="1"/>
        <c:majorTickMark val="none"/>
        <c:minorTickMark val="none"/>
        <c:tickLblPos val="none"/>
        <c:crossAx val="87714816"/>
        <c:crosses val="autoZero"/>
        <c:auto val="1"/>
        <c:lblOffset val="100"/>
        <c:baseTimeUnit val="years"/>
      </c:dateAx>
      <c:valAx>
        <c:axId val="87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49152"/>
        <c:axId val="90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49152"/>
        <c:axId val="90055424"/>
      </c:lineChart>
      <c:dateAx>
        <c:axId val="90049152"/>
        <c:scaling>
          <c:orientation val="minMax"/>
        </c:scaling>
        <c:delete val="1"/>
        <c:axPos val="b"/>
        <c:numFmt formatCode="ge" sourceLinked="1"/>
        <c:majorTickMark val="none"/>
        <c:minorTickMark val="none"/>
        <c:tickLblPos val="none"/>
        <c:crossAx val="90055424"/>
        <c:crosses val="autoZero"/>
        <c:auto val="1"/>
        <c:lblOffset val="100"/>
        <c:baseTimeUnit val="years"/>
      </c:dateAx>
      <c:valAx>
        <c:axId val="90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94976"/>
        <c:axId val="90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94976"/>
        <c:axId val="90101248"/>
      </c:lineChart>
      <c:dateAx>
        <c:axId val="90094976"/>
        <c:scaling>
          <c:orientation val="minMax"/>
        </c:scaling>
        <c:delete val="1"/>
        <c:axPos val="b"/>
        <c:numFmt formatCode="ge" sourceLinked="1"/>
        <c:majorTickMark val="none"/>
        <c:minorTickMark val="none"/>
        <c:tickLblPos val="none"/>
        <c:crossAx val="90101248"/>
        <c:crosses val="autoZero"/>
        <c:auto val="1"/>
        <c:lblOffset val="100"/>
        <c:baseTimeUnit val="years"/>
      </c:dateAx>
      <c:valAx>
        <c:axId val="90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137.30000000000001</c:v>
                </c:pt>
                <c:pt idx="1">
                  <c:v>380.74</c:v>
                </c:pt>
                <c:pt idx="2">
                  <c:v>316.04000000000002</c:v>
                </c:pt>
                <c:pt idx="3">
                  <c:v>172.56</c:v>
                </c:pt>
                <c:pt idx="4">
                  <c:v>146.88999999999999</c:v>
                </c:pt>
              </c:numCache>
            </c:numRef>
          </c:val>
        </c:ser>
        <c:dLbls>
          <c:showLegendKey val="0"/>
          <c:showVal val="0"/>
          <c:showCatName val="0"/>
          <c:showSerName val="0"/>
          <c:showPercent val="0"/>
          <c:showBubbleSize val="0"/>
        </c:dLbls>
        <c:gapWidth val="150"/>
        <c:axId val="90113152"/>
        <c:axId val="901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0113152"/>
        <c:axId val="90115072"/>
      </c:lineChart>
      <c:dateAx>
        <c:axId val="90113152"/>
        <c:scaling>
          <c:orientation val="minMax"/>
        </c:scaling>
        <c:delete val="1"/>
        <c:axPos val="b"/>
        <c:numFmt formatCode="ge" sourceLinked="1"/>
        <c:majorTickMark val="none"/>
        <c:minorTickMark val="none"/>
        <c:tickLblPos val="none"/>
        <c:crossAx val="90115072"/>
        <c:crosses val="autoZero"/>
        <c:auto val="1"/>
        <c:lblOffset val="100"/>
        <c:baseTimeUnit val="years"/>
      </c:dateAx>
      <c:valAx>
        <c:axId val="90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97.25</c:v>
                </c:pt>
                <c:pt idx="1">
                  <c:v>97.78</c:v>
                </c:pt>
                <c:pt idx="2">
                  <c:v>95.9</c:v>
                </c:pt>
                <c:pt idx="3">
                  <c:v>97.69</c:v>
                </c:pt>
                <c:pt idx="4">
                  <c:v>100</c:v>
                </c:pt>
              </c:numCache>
            </c:numRef>
          </c:val>
        </c:ser>
        <c:dLbls>
          <c:showLegendKey val="0"/>
          <c:showVal val="0"/>
          <c:showCatName val="0"/>
          <c:showSerName val="0"/>
          <c:showPercent val="0"/>
          <c:showBubbleSize val="0"/>
        </c:dLbls>
        <c:gapWidth val="150"/>
        <c:axId val="90172800"/>
        <c:axId val="90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0172800"/>
        <c:axId val="90172416"/>
      </c:lineChart>
      <c:dateAx>
        <c:axId val="90172800"/>
        <c:scaling>
          <c:orientation val="minMax"/>
        </c:scaling>
        <c:delete val="1"/>
        <c:axPos val="b"/>
        <c:numFmt formatCode="ge" sourceLinked="1"/>
        <c:majorTickMark val="none"/>
        <c:minorTickMark val="none"/>
        <c:tickLblPos val="none"/>
        <c:crossAx val="90172416"/>
        <c:crosses val="autoZero"/>
        <c:auto val="1"/>
        <c:lblOffset val="100"/>
        <c:baseTimeUnit val="years"/>
      </c:dateAx>
      <c:valAx>
        <c:axId val="901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162.22999999999999</c:v>
                </c:pt>
                <c:pt idx="1">
                  <c:v>163.29</c:v>
                </c:pt>
                <c:pt idx="2">
                  <c:v>172.9</c:v>
                </c:pt>
                <c:pt idx="3">
                  <c:v>185</c:v>
                </c:pt>
                <c:pt idx="4">
                  <c:v>186.79</c:v>
                </c:pt>
              </c:numCache>
            </c:numRef>
          </c:val>
        </c:ser>
        <c:dLbls>
          <c:showLegendKey val="0"/>
          <c:showVal val="0"/>
          <c:showCatName val="0"/>
          <c:showSerName val="0"/>
          <c:showPercent val="0"/>
          <c:showBubbleSize val="0"/>
        </c:dLbls>
        <c:gapWidth val="150"/>
        <c:axId val="90196992"/>
        <c:axId val="90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0196992"/>
        <c:axId val="90203264"/>
      </c:lineChart>
      <c:dateAx>
        <c:axId val="90196992"/>
        <c:scaling>
          <c:orientation val="minMax"/>
        </c:scaling>
        <c:delete val="1"/>
        <c:axPos val="b"/>
        <c:numFmt formatCode="ge" sourceLinked="1"/>
        <c:majorTickMark val="none"/>
        <c:minorTickMark val="none"/>
        <c:tickLblPos val="none"/>
        <c:crossAx val="90203264"/>
        <c:crosses val="autoZero"/>
        <c:auto val="1"/>
        <c:lblOffset val="100"/>
        <c:baseTimeUnit val="years"/>
      </c:dateAx>
      <c:valAx>
        <c:axId val="90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尾道市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143516</v>
      </c>
      <c r="AM8" s="47"/>
      <c r="AN8" s="47"/>
      <c r="AO8" s="47"/>
      <c r="AP8" s="47"/>
      <c r="AQ8" s="47"/>
      <c r="AR8" s="47"/>
      <c r="AS8" s="47"/>
      <c r="AT8" s="43">
        <f>データ!S6</f>
        <v>285.08999999999997</v>
      </c>
      <c r="AU8" s="43"/>
      <c r="AV8" s="43"/>
      <c r="AW8" s="43"/>
      <c r="AX8" s="43"/>
      <c r="AY8" s="43"/>
      <c r="AZ8" s="43"/>
      <c r="BA8" s="43"/>
      <c r="BB8" s="43">
        <f>データ!T6</f>
        <v>503.41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2.68</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3830</v>
      </c>
      <c r="AM10" s="47"/>
      <c r="AN10" s="47"/>
      <c r="AO10" s="47"/>
      <c r="AP10" s="47"/>
      <c r="AQ10" s="47"/>
      <c r="AR10" s="47"/>
      <c r="AS10" s="47"/>
      <c r="AT10" s="43">
        <f>データ!V6</f>
        <v>1.32</v>
      </c>
      <c r="AU10" s="43"/>
      <c r="AV10" s="43"/>
      <c r="AW10" s="43"/>
      <c r="AX10" s="43"/>
      <c r="AY10" s="43"/>
      <c r="AZ10" s="43"/>
      <c r="BA10" s="43"/>
      <c r="BB10" s="43">
        <f>データ!W6</f>
        <v>2901.52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342050</v>
      </c>
      <c r="D6" s="31">
        <f t="shared" si="3"/>
        <v>47</v>
      </c>
      <c r="E6" s="31">
        <f t="shared" si="3"/>
        <v>17</v>
      </c>
      <c r="F6" s="31">
        <f t="shared" si="3"/>
        <v>4</v>
      </c>
      <c r="G6" s="31">
        <f t="shared" si="3"/>
        <v>0</v>
      </c>
      <c r="H6" s="31" t="str">
        <f t="shared" si="3"/>
        <v>広島県　尾道市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2.68</v>
      </c>
      <c r="P6" s="32">
        <f t="shared" si="3"/>
        <v>100</v>
      </c>
      <c r="Q6" s="32">
        <f t="shared" si="3"/>
        <v>3240</v>
      </c>
      <c r="R6" s="32">
        <f t="shared" si="3"/>
        <v>143516</v>
      </c>
      <c r="S6" s="32">
        <f t="shared" si="3"/>
        <v>285.08999999999997</v>
      </c>
      <c r="T6" s="32">
        <f t="shared" si="3"/>
        <v>503.41</v>
      </c>
      <c r="U6" s="32">
        <f t="shared" si="3"/>
        <v>3830</v>
      </c>
      <c r="V6" s="32">
        <f t="shared" si="3"/>
        <v>1.32</v>
      </c>
      <c r="W6" s="32">
        <f t="shared" si="3"/>
        <v>2901.52</v>
      </c>
      <c r="X6" s="33">
        <f>IF(X7="",NA(),X7)</f>
        <v>92.95</v>
      </c>
      <c r="Y6" s="33">
        <f t="shared" ref="Y6:AG6" si="4">IF(Y7="",NA(),Y7)</f>
        <v>98.3</v>
      </c>
      <c r="Z6" s="33">
        <f t="shared" si="4"/>
        <v>96.38</v>
      </c>
      <c r="AA6" s="33">
        <f t="shared" si="4"/>
        <v>97.21</v>
      </c>
      <c r="AB6" s="33">
        <f t="shared" si="4"/>
        <v>98.04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137.30000000000001</v>
      </c>
      <c r="BF6" s="33">
        <f t="shared" ref="BF6:BN6" si="7">IF(BF7="",NA(),BF7)</f>
        <v>380.74</v>
      </c>
      <c r="BG6" s="33">
        <f t="shared" si="7"/>
        <v>316.04000000000002</v>
      </c>
      <c r="BH6" s="33">
        <f t="shared" si="7"/>
        <v>172.56</v>
      </c>
      <c r="BI6" s="33">
        <f t="shared" si="7"/>
        <v>146.88999999999999</v>
      </c>
      <c r="BJ6" s="33">
        <f t="shared" si="7"/>
        <v>1812.65</v>
      </c>
      <c r="BK6" s="33">
        <f t="shared" si="7"/>
        <v>1764.87</v>
      </c>
      <c r="BL6" s="33">
        <f t="shared" si="7"/>
        <v>1622.51</v>
      </c>
      <c r="BM6" s="33">
        <f t="shared" si="7"/>
        <v>1569.13</v>
      </c>
      <c r="BN6" s="33">
        <f t="shared" si="7"/>
        <v>1436</v>
      </c>
      <c r="BO6" s="32" t="str">
        <f>IF(BO7="","",IF(BO7="-","【-】","【"&amp;SUBSTITUTE(TEXT(BO7,"#,##0.00"),"-","△")&amp;"】"))</f>
        <v>【1,479.31】</v>
      </c>
      <c r="BP6" s="33">
        <f>IF(BP7="",NA(),BP7)</f>
        <v>97.25</v>
      </c>
      <c r="BQ6" s="33">
        <f t="shared" ref="BQ6:BY6" si="8">IF(BQ7="",NA(),BQ7)</f>
        <v>97.78</v>
      </c>
      <c r="BR6" s="33">
        <f t="shared" si="8"/>
        <v>95.9</v>
      </c>
      <c r="BS6" s="33">
        <f t="shared" si="8"/>
        <v>97.69</v>
      </c>
      <c r="BT6" s="33">
        <f t="shared" si="8"/>
        <v>100</v>
      </c>
      <c r="BU6" s="33">
        <f t="shared" si="8"/>
        <v>59.35</v>
      </c>
      <c r="BV6" s="33">
        <f t="shared" si="8"/>
        <v>60.75</v>
      </c>
      <c r="BW6" s="33">
        <f t="shared" si="8"/>
        <v>62.83</v>
      </c>
      <c r="BX6" s="33">
        <f t="shared" si="8"/>
        <v>64.63</v>
      </c>
      <c r="BY6" s="33">
        <f t="shared" si="8"/>
        <v>66.56</v>
      </c>
      <c r="BZ6" s="32" t="str">
        <f>IF(BZ7="","",IF(BZ7="-","【-】","【"&amp;SUBSTITUTE(TEXT(BZ7,"#,##0.00"),"-","△")&amp;"】"))</f>
        <v>【63.50】</v>
      </c>
      <c r="CA6" s="33">
        <f>IF(CA7="",NA(),CA7)</f>
        <v>162.22999999999999</v>
      </c>
      <c r="CB6" s="33">
        <f t="shared" ref="CB6:CJ6" si="9">IF(CB7="",NA(),CB7)</f>
        <v>163.29</v>
      </c>
      <c r="CC6" s="33">
        <f t="shared" si="9"/>
        <v>172.9</v>
      </c>
      <c r="CD6" s="33">
        <f t="shared" si="9"/>
        <v>185</v>
      </c>
      <c r="CE6" s="33">
        <f t="shared" si="9"/>
        <v>186.79</v>
      </c>
      <c r="CF6" s="33">
        <f t="shared" si="9"/>
        <v>260.48</v>
      </c>
      <c r="CG6" s="33">
        <f t="shared" si="9"/>
        <v>256</v>
      </c>
      <c r="CH6" s="33">
        <f t="shared" si="9"/>
        <v>250.43</v>
      </c>
      <c r="CI6" s="33">
        <f t="shared" si="9"/>
        <v>245.75</v>
      </c>
      <c r="CJ6" s="33">
        <f t="shared" si="9"/>
        <v>244.29</v>
      </c>
      <c r="CK6" s="32" t="str">
        <f>IF(CK7="","",IF(CK7="-","【-】","【"&amp;SUBSTITUTE(TEXT(CK7,"#,##0.00"),"-","△")&amp;"】"))</f>
        <v>【253.12】</v>
      </c>
      <c r="CL6" s="33">
        <f>IF(CL7="",NA(),CL7)</f>
        <v>57.51</v>
      </c>
      <c r="CM6" s="33">
        <f t="shared" ref="CM6:CU6" si="10">IF(CM7="",NA(),CM7)</f>
        <v>63.54</v>
      </c>
      <c r="CN6" s="33">
        <f t="shared" si="10"/>
        <v>62.11</v>
      </c>
      <c r="CO6" s="33">
        <f t="shared" si="10"/>
        <v>59.95</v>
      </c>
      <c r="CP6" s="33">
        <f t="shared" si="10"/>
        <v>54.67</v>
      </c>
      <c r="CQ6" s="33">
        <f t="shared" si="10"/>
        <v>40.56</v>
      </c>
      <c r="CR6" s="33">
        <f t="shared" si="10"/>
        <v>41.59</v>
      </c>
      <c r="CS6" s="33">
        <f t="shared" si="10"/>
        <v>42.31</v>
      </c>
      <c r="CT6" s="33">
        <f t="shared" si="10"/>
        <v>43.65</v>
      </c>
      <c r="CU6" s="33">
        <f t="shared" si="10"/>
        <v>43.58</v>
      </c>
      <c r="CV6" s="32" t="str">
        <f>IF(CV7="","",IF(CV7="-","【-】","【"&amp;SUBSTITUTE(TEXT(CV7,"#,##0.00"),"-","△")&amp;"】"))</f>
        <v>【41.06】</v>
      </c>
      <c r="CW6" s="33">
        <f>IF(CW7="",NA(),CW7)</f>
        <v>88.32</v>
      </c>
      <c r="CX6" s="33">
        <f t="shared" ref="CX6:DF6" si="11">IF(CX7="",NA(),CX7)</f>
        <v>88.86</v>
      </c>
      <c r="CY6" s="33">
        <f t="shared" si="11"/>
        <v>89.53</v>
      </c>
      <c r="CZ6" s="33">
        <f t="shared" si="11"/>
        <v>90.44</v>
      </c>
      <c r="DA6" s="33">
        <f t="shared" si="11"/>
        <v>90.5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342050</v>
      </c>
      <c r="D7" s="35">
        <v>47</v>
      </c>
      <c r="E7" s="35">
        <v>17</v>
      </c>
      <c r="F7" s="35">
        <v>4</v>
      </c>
      <c r="G7" s="35">
        <v>0</v>
      </c>
      <c r="H7" s="35" t="s">
        <v>96</v>
      </c>
      <c r="I7" s="35" t="s">
        <v>97</v>
      </c>
      <c r="J7" s="35" t="s">
        <v>98</v>
      </c>
      <c r="K7" s="35" t="s">
        <v>99</v>
      </c>
      <c r="L7" s="35" t="s">
        <v>100</v>
      </c>
      <c r="M7" s="36" t="s">
        <v>101</v>
      </c>
      <c r="N7" s="36" t="s">
        <v>102</v>
      </c>
      <c r="O7" s="36">
        <v>2.68</v>
      </c>
      <c r="P7" s="36">
        <v>100</v>
      </c>
      <c r="Q7" s="36">
        <v>3240</v>
      </c>
      <c r="R7" s="36">
        <v>143516</v>
      </c>
      <c r="S7" s="36">
        <v>285.08999999999997</v>
      </c>
      <c r="T7" s="36">
        <v>503.41</v>
      </c>
      <c r="U7" s="36">
        <v>3830</v>
      </c>
      <c r="V7" s="36">
        <v>1.32</v>
      </c>
      <c r="W7" s="36">
        <v>2901.52</v>
      </c>
      <c r="X7" s="36">
        <v>92.95</v>
      </c>
      <c r="Y7" s="36">
        <v>98.3</v>
      </c>
      <c r="Z7" s="36">
        <v>96.38</v>
      </c>
      <c r="AA7" s="36">
        <v>97.21</v>
      </c>
      <c r="AB7" s="36">
        <v>98.04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137.30000000000001</v>
      </c>
      <c r="BF7" s="36">
        <v>380.74</v>
      </c>
      <c r="BG7" s="36">
        <v>316.04000000000002</v>
      </c>
      <c r="BH7" s="36">
        <v>172.56</v>
      </c>
      <c r="BI7" s="36">
        <v>146.88999999999999</v>
      </c>
      <c r="BJ7" s="36">
        <v>1812.65</v>
      </c>
      <c r="BK7" s="36">
        <v>1764.87</v>
      </c>
      <c r="BL7" s="36">
        <v>1622.51</v>
      </c>
      <c r="BM7" s="36">
        <v>1569.13</v>
      </c>
      <c r="BN7" s="36">
        <v>1436</v>
      </c>
      <c r="BO7" s="36">
        <v>1479.31</v>
      </c>
      <c r="BP7" s="36">
        <v>97.25</v>
      </c>
      <c r="BQ7" s="36">
        <v>97.78</v>
      </c>
      <c r="BR7" s="36">
        <v>95.9</v>
      </c>
      <c r="BS7" s="36">
        <v>97.69</v>
      </c>
      <c r="BT7" s="36">
        <v>100</v>
      </c>
      <c r="BU7" s="36">
        <v>59.35</v>
      </c>
      <c r="BV7" s="36">
        <v>60.75</v>
      </c>
      <c r="BW7" s="36">
        <v>62.83</v>
      </c>
      <c r="BX7" s="36">
        <v>64.63</v>
      </c>
      <c r="BY7" s="36">
        <v>66.56</v>
      </c>
      <c r="BZ7" s="36">
        <v>63.5</v>
      </c>
      <c r="CA7" s="36">
        <v>162.22999999999999</v>
      </c>
      <c r="CB7" s="36">
        <v>163.29</v>
      </c>
      <c r="CC7" s="36">
        <v>172.9</v>
      </c>
      <c r="CD7" s="36">
        <v>185</v>
      </c>
      <c r="CE7" s="36">
        <v>186.79</v>
      </c>
      <c r="CF7" s="36">
        <v>260.48</v>
      </c>
      <c r="CG7" s="36">
        <v>256</v>
      </c>
      <c r="CH7" s="36">
        <v>250.43</v>
      </c>
      <c r="CI7" s="36">
        <v>245.75</v>
      </c>
      <c r="CJ7" s="36">
        <v>244.29</v>
      </c>
      <c r="CK7" s="36">
        <v>253.12</v>
      </c>
      <c r="CL7" s="36">
        <v>57.51</v>
      </c>
      <c r="CM7" s="36">
        <v>63.54</v>
      </c>
      <c r="CN7" s="36">
        <v>62.11</v>
      </c>
      <c r="CO7" s="36">
        <v>59.95</v>
      </c>
      <c r="CP7" s="36">
        <v>54.67</v>
      </c>
      <c r="CQ7" s="36">
        <v>40.56</v>
      </c>
      <c r="CR7" s="36">
        <v>41.59</v>
      </c>
      <c r="CS7" s="36">
        <v>42.31</v>
      </c>
      <c r="CT7" s="36">
        <v>43.65</v>
      </c>
      <c r="CU7" s="36">
        <v>43.58</v>
      </c>
      <c r="CV7" s="36">
        <v>41.06</v>
      </c>
      <c r="CW7" s="36">
        <v>88.32</v>
      </c>
      <c r="CX7" s="36">
        <v>88.86</v>
      </c>
      <c r="CY7" s="36">
        <v>89.53</v>
      </c>
      <c r="CZ7" s="36">
        <v>90.44</v>
      </c>
      <c r="DA7" s="36">
        <v>90.5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cp:lastPrinted>2016-02-10T07:35:09Z</cp:lastPrinted>
  <dcterms:created xsi:type="dcterms:W3CDTF">2016-02-03T09:06:26Z</dcterms:created>
  <dcterms:modified xsi:type="dcterms:W3CDTF">2016-02-23T00:13:40Z</dcterms:modified>
  <cp:category/>
</cp:coreProperties>
</file>