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dserv16\水道庶務\PC11086入札・契約\01.入札・契約関係\40.規程・要綱改正\令和7年度\2025.4.4契約課　週休２日　■決裁中\上下水道局\"/>
    </mc:Choice>
  </mc:AlternateContent>
  <bookViews>
    <workbookView xWindow="0" yWindow="0" windowWidth="28800" windowHeight="11865" firstSheet="1" activeTab="4"/>
  </bookViews>
  <sheets>
    <sheet name="様式（現場閉所）２" sheetId="3" state="hidden" r:id="rId1"/>
    <sheet name="作成例" sheetId="10" r:id="rId2"/>
    <sheet name="様式（現場閉所）" sheetId="9" r:id="rId3"/>
    <sheet name="新旧用　様式（現場閉所）" sheetId="11" r:id="rId4"/>
    <sheet name="改め文用（現場閉所）" sheetId="12" r:id="rId5"/>
    <sheet name="様式（交替制）" sheetId="8" state="hidden" r:id="rId6"/>
    <sheet name="DAY" sheetId="4" state="hidden" r:id="rId7"/>
    <sheet name="HOL（2027年まで）" sheetId="6" state="hidden" r:id="rId8"/>
  </sheets>
  <definedNames>
    <definedName name="_xlnm.Print_Area" localSheetId="4">'改め文用（現場閉所）'!$A$1:$AK$64</definedName>
    <definedName name="_xlnm.Print_Area" localSheetId="3">'新旧用　様式（現場閉所）'!$A$1:$AO$64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1" i="12" l="1"/>
  <c r="E161" i="12" s="1"/>
  <c r="F161" i="12" s="1"/>
  <c r="AR137" i="12"/>
  <c r="AR136" i="12"/>
  <c r="AN136" i="12"/>
  <c r="AF136" i="12" s="1"/>
  <c r="AR135" i="12"/>
  <c r="AK135" i="12"/>
  <c r="AJ135" i="12"/>
  <c r="AI135" i="12"/>
  <c r="AO136" i="12" s="1"/>
  <c r="AI136" i="12" s="1"/>
  <c r="AH135" i="12"/>
  <c r="AG135" i="12"/>
  <c r="AF135" i="12"/>
  <c r="AR134" i="12"/>
  <c r="AR133" i="12"/>
  <c r="AR132" i="12"/>
  <c r="AR131" i="12"/>
  <c r="AR130" i="12"/>
  <c r="AR129" i="12"/>
  <c r="AK129" i="12"/>
  <c r="AJ129" i="12"/>
  <c r="AO130" i="12" s="1"/>
  <c r="AI130" i="12" s="1"/>
  <c r="AI129" i="12"/>
  <c r="AH129" i="12"/>
  <c r="AG129" i="12"/>
  <c r="AF129" i="12"/>
  <c r="AN130" i="12" s="1"/>
  <c r="AF130" i="12" s="1"/>
  <c r="AR128" i="12"/>
  <c r="AR127" i="12"/>
  <c r="AR126" i="12"/>
  <c r="AR125" i="12"/>
  <c r="AR124" i="12"/>
  <c r="AO124" i="12"/>
  <c r="AI124" i="12"/>
  <c r="AR123" i="12"/>
  <c r="AK123" i="12"/>
  <c r="AJ123" i="12"/>
  <c r="AI123" i="12"/>
  <c r="AH123" i="12"/>
  <c r="AG123" i="12"/>
  <c r="AN124" i="12" s="1"/>
  <c r="AF124" i="12" s="1"/>
  <c r="AF123" i="12"/>
  <c r="AR122" i="12"/>
  <c r="AR121" i="12"/>
  <c r="AR120" i="12"/>
  <c r="AR119" i="12"/>
  <c r="AR118" i="12"/>
  <c r="AN118" i="12"/>
  <c r="AF118" i="12" s="1"/>
  <c r="AR117" i="12"/>
  <c r="AK117" i="12"/>
  <c r="AJ117" i="12"/>
  <c r="AO118" i="12" s="1"/>
  <c r="AI118" i="12" s="1"/>
  <c r="AI117" i="12"/>
  <c r="AH117" i="12"/>
  <c r="AG117" i="12"/>
  <c r="AF117" i="12"/>
  <c r="AR116" i="12"/>
  <c r="AR115" i="12"/>
  <c r="AR114" i="12"/>
  <c r="AR113" i="12"/>
  <c r="AR112" i="12"/>
  <c r="AR111" i="12"/>
  <c r="AK111" i="12"/>
  <c r="AJ111" i="12"/>
  <c r="AO112" i="12" s="1"/>
  <c r="AI112" i="12" s="1"/>
  <c r="AI111" i="12"/>
  <c r="AH111" i="12"/>
  <c r="AG111" i="12"/>
  <c r="AF111" i="12"/>
  <c r="AN112" i="12" s="1"/>
  <c r="AF112" i="12" s="1"/>
  <c r="AR110" i="12"/>
  <c r="AR109" i="12"/>
  <c r="AR108" i="12"/>
  <c r="AR107" i="12"/>
  <c r="AR106" i="12"/>
  <c r="AR105" i="12"/>
  <c r="AK105" i="12"/>
  <c r="AJ105" i="12"/>
  <c r="AO106" i="12" s="1"/>
  <c r="AI106" i="12" s="1"/>
  <c r="AI105" i="12"/>
  <c r="AH105" i="12"/>
  <c r="AG105" i="12"/>
  <c r="AN106" i="12" s="1"/>
  <c r="AF106" i="12" s="1"/>
  <c r="AF105" i="12"/>
  <c r="AR104" i="12"/>
  <c r="AR103" i="12"/>
  <c r="AR102" i="12"/>
  <c r="AR101" i="12"/>
  <c r="AR100" i="12"/>
  <c r="AO100" i="12"/>
  <c r="AI100" i="12" s="1"/>
  <c r="AN100" i="12"/>
  <c r="AF100" i="12" s="1"/>
  <c r="AR99" i="12"/>
  <c r="AK99" i="12"/>
  <c r="AJ99" i="12"/>
  <c r="AI99" i="12"/>
  <c r="AH99" i="12"/>
  <c r="AG99" i="12"/>
  <c r="AF99" i="12"/>
  <c r="AR98" i="12"/>
  <c r="AR97" i="12"/>
  <c r="AR96" i="12"/>
  <c r="AR95" i="12"/>
  <c r="AR94" i="12"/>
  <c r="AR93" i="12"/>
  <c r="AK93" i="12"/>
  <c r="AJ93" i="12"/>
  <c r="AO94" i="12" s="1"/>
  <c r="AI94" i="12" s="1"/>
  <c r="AI93" i="12"/>
  <c r="AH93" i="12"/>
  <c r="AG93" i="12"/>
  <c r="AF93" i="12"/>
  <c r="AN94" i="12" s="1"/>
  <c r="AF94" i="12" s="1"/>
  <c r="AR92" i="12"/>
  <c r="AR91" i="12"/>
  <c r="AR90" i="12"/>
  <c r="AR89" i="12"/>
  <c r="AR88" i="12"/>
  <c r="AR87" i="12"/>
  <c r="AK87" i="12"/>
  <c r="AJ87" i="12"/>
  <c r="AI87" i="12"/>
  <c r="AH87" i="12"/>
  <c r="AG87" i="12"/>
  <c r="AN88" i="12" s="1"/>
  <c r="AF88" i="12" s="1"/>
  <c r="AF87" i="12"/>
  <c r="AR86" i="12"/>
  <c r="AR85" i="12"/>
  <c r="AR84" i="12"/>
  <c r="AR83" i="12"/>
  <c r="AR82" i="12"/>
  <c r="AR81" i="12"/>
  <c r="AK81" i="12"/>
  <c r="AJ81" i="12"/>
  <c r="AO82" i="12" s="1"/>
  <c r="AI82" i="12" s="1"/>
  <c r="AI81" i="12"/>
  <c r="AH81" i="12"/>
  <c r="AG81" i="12"/>
  <c r="AN82" i="12" s="1"/>
  <c r="AF82" i="12" s="1"/>
  <c r="AF81" i="12"/>
  <c r="AR80" i="12"/>
  <c r="AR79" i="12"/>
  <c r="AR78" i="12"/>
  <c r="AR77" i="12"/>
  <c r="AR76" i="12"/>
  <c r="AN76" i="12"/>
  <c r="AF76" i="12" s="1"/>
  <c r="AR75" i="12"/>
  <c r="AK75" i="12"/>
  <c r="AJ75" i="12"/>
  <c r="AI75" i="12"/>
  <c r="AH75" i="12"/>
  <c r="AG75" i="12"/>
  <c r="AF75" i="12"/>
  <c r="AR74" i="12"/>
  <c r="AR73" i="12"/>
  <c r="AR72" i="12"/>
  <c r="AR71" i="12"/>
  <c r="AR70" i="12"/>
  <c r="AO70" i="12"/>
  <c r="AI70" i="12" s="1"/>
  <c r="AR69" i="12"/>
  <c r="AK69" i="12"/>
  <c r="AJ69" i="12"/>
  <c r="AI69" i="12"/>
  <c r="AH69" i="12"/>
  <c r="AG69" i="12"/>
  <c r="AN70" i="12" s="1"/>
  <c r="AF70" i="12" s="1"/>
  <c r="AF69" i="12"/>
  <c r="AR68" i="12"/>
  <c r="AR67" i="12"/>
  <c r="AR66" i="12"/>
  <c r="AR65" i="12"/>
  <c r="AR64" i="12"/>
  <c r="AR63" i="12"/>
  <c r="AK63" i="12"/>
  <c r="AJ63" i="12"/>
  <c r="AI63" i="12"/>
  <c r="AH63" i="12"/>
  <c r="AG63" i="12"/>
  <c r="AN64" i="12" s="1"/>
  <c r="AF64" i="12" s="1"/>
  <c r="AF63" i="12"/>
  <c r="AR62" i="12"/>
  <c r="AR61" i="12"/>
  <c r="AR60" i="12"/>
  <c r="AR59" i="12"/>
  <c r="AR58" i="12"/>
  <c r="AR57" i="12"/>
  <c r="AK57" i="12"/>
  <c r="AJ57" i="12"/>
  <c r="AO58" i="12" s="1"/>
  <c r="AI58" i="12" s="1"/>
  <c r="AI57" i="12"/>
  <c r="AH57" i="12"/>
  <c r="AG57" i="12"/>
  <c r="AN58" i="12" s="1"/>
  <c r="AF58" i="12" s="1"/>
  <c r="AF57" i="12"/>
  <c r="AR56" i="12"/>
  <c r="AR55" i="12"/>
  <c r="AR54" i="12"/>
  <c r="AR53" i="12"/>
  <c r="AR52" i="12"/>
  <c r="AR51" i="12"/>
  <c r="AK51" i="12"/>
  <c r="AJ51" i="12"/>
  <c r="AO52" i="12" s="1"/>
  <c r="AI52" i="12" s="1"/>
  <c r="AI51" i="12"/>
  <c r="AH51" i="12"/>
  <c r="AG51" i="12"/>
  <c r="AN52" i="12" s="1"/>
  <c r="AF52" i="12" s="1"/>
  <c r="AF51" i="12"/>
  <c r="AR50" i="12"/>
  <c r="AR49" i="12"/>
  <c r="AR48" i="12"/>
  <c r="AR47" i="12"/>
  <c r="AR46" i="12"/>
  <c r="AR45" i="12"/>
  <c r="AK45" i="12"/>
  <c r="AJ45" i="12"/>
  <c r="AO46" i="12" s="1"/>
  <c r="AI46" i="12" s="1"/>
  <c r="AI45" i="12"/>
  <c r="AH45" i="12"/>
  <c r="AG45" i="12"/>
  <c r="AF45" i="12"/>
  <c r="AN46" i="12" s="1"/>
  <c r="AF46" i="12" s="1"/>
  <c r="AR44" i="12"/>
  <c r="AR43" i="12"/>
  <c r="AR42" i="12"/>
  <c r="AR41" i="12"/>
  <c r="AR40" i="12"/>
  <c r="AN40" i="12"/>
  <c r="AF40" i="12" s="1"/>
  <c r="AR39" i="12"/>
  <c r="AK39" i="12"/>
  <c r="AJ39" i="12"/>
  <c r="AI39" i="12"/>
  <c r="Y11" i="12" s="1"/>
  <c r="AH39" i="12"/>
  <c r="AG39" i="12"/>
  <c r="AF39" i="12"/>
  <c r="AR38" i="12"/>
  <c r="AR37" i="12"/>
  <c r="AR36" i="12"/>
  <c r="AR35" i="12"/>
  <c r="AR34" i="12"/>
  <c r="AR33" i="12"/>
  <c r="AK33" i="12"/>
  <c r="AJ33" i="12"/>
  <c r="AI33" i="12"/>
  <c r="AO34" i="12" s="1"/>
  <c r="AI34" i="12" s="1"/>
  <c r="AH33" i="12"/>
  <c r="AG33" i="12"/>
  <c r="AN34" i="12" s="1"/>
  <c r="AF34" i="12" s="1"/>
  <c r="AF33" i="12"/>
  <c r="AR32" i="12"/>
  <c r="AR31" i="12"/>
  <c r="AR30" i="12"/>
  <c r="AR29" i="12"/>
  <c r="AR28" i="12"/>
  <c r="AR27" i="12"/>
  <c r="AK27" i="12"/>
  <c r="AJ27" i="12"/>
  <c r="AO28" i="12" s="1"/>
  <c r="AI28" i="12" s="1"/>
  <c r="AI27" i="12"/>
  <c r="AH27" i="12"/>
  <c r="AG27" i="12"/>
  <c r="AN28" i="12" s="1"/>
  <c r="AF28" i="12" s="1"/>
  <c r="AF27" i="12"/>
  <c r="AR26" i="12"/>
  <c r="AR25" i="12"/>
  <c r="AR24" i="12"/>
  <c r="AR23" i="12"/>
  <c r="AR22" i="12"/>
  <c r="AR21" i="12"/>
  <c r="AK21" i="12"/>
  <c r="AJ21" i="12"/>
  <c r="AO22" i="12" s="1"/>
  <c r="AI22" i="12" s="1"/>
  <c r="AI21" i="12"/>
  <c r="AH21" i="12"/>
  <c r="AG21" i="12"/>
  <c r="AN22" i="12" s="1"/>
  <c r="AF22" i="12" s="1"/>
  <c r="AF10" i="12" s="1"/>
  <c r="AF21" i="12"/>
  <c r="W11" i="12" s="1"/>
  <c r="AR20" i="12"/>
  <c r="E20" i="12"/>
  <c r="D20" i="12"/>
  <c r="AR19" i="12"/>
  <c r="E19" i="12"/>
  <c r="D19" i="12"/>
  <c r="AR18" i="12"/>
  <c r="E18" i="12"/>
  <c r="D18" i="12"/>
  <c r="E17" i="12"/>
  <c r="D17" i="12"/>
  <c r="AN16" i="12"/>
  <c r="AN12" i="12"/>
  <c r="Y12" i="12"/>
  <c r="Y13" i="12" s="1"/>
  <c r="AI12" i="12" s="1"/>
  <c r="AI10" i="12" l="1"/>
  <c r="G161" i="12"/>
  <c r="F18" i="12"/>
  <c r="F19" i="12"/>
  <c r="F20" i="12"/>
  <c r="F17" i="12"/>
  <c r="W12" i="12"/>
  <c r="W13" i="12" s="1"/>
  <c r="AF12" i="12" s="1"/>
  <c r="AO40" i="12"/>
  <c r="AI40" i="12" s="1"/>
  <c r="AO76" i="12"/>
  <c r="AI76" i="12" s="1"/>
  <c r="AO64" i="12"/>
  <c r="AI64" i="12" s="1"/>
  <c r="AO88" i="12"/>
  <c r="AI88" i="12" s="1"/>
  <c r="AR65" i="11"/>
  <c r="AR66" i="11"/>
  <c r="AR67" i="11"/>
  <c r="AR68" i="11"/>
  <c r="AF69" i="11"/>
  <c r="AG69" i="11"/>
  <c r="AN70" i="11" s="1"/>
  <c r="AF70" i="11" s="1"/>
  <c r="AH69" i="11"/>
  <c r="AI69" i="11"/>
  <c r="AO70" i="11" s="1"/>
  <c r="AI70" i="11" s="1"/>
  <c r="AJ69" i="11"/>
  <c r="AK69" i="11"/>
  <c r="AR69" i="11"/>
  <c r="AR70" i="11"/>
  <c r="AR71" i="11"/>
  <c r="AR72" i="11"/>
  <c r="AR73" i="11"/>
  <c r="AR74" i="11"/>
  <c r="AF75" i="11"/>
  <c r="AN76" i="11" s="1"/>
  <c r="AF76" i="11" s="1"/>
  <c r="AG75" i="11"/>
  <c r="AH75" i="11"/>
  <c r="AI75" i="11"/>
  <c r="AJ75" i="11"/>
  <c r="AK75" i="11"/>
  <c r="AR75" i="11"/>
  <c r="AO76" i="11"/>
  <c r="AI76" i="11" s="1"/>
  <c r="AR76" i="11"/>
  <c r="AR77" i="11"/>
  <c r="AR78" i="11"/>
  <c r="AR79" i="11"/>
  <c r="AR80" i="11"/>
  <c r="AF81" i="11"/>
  <c r="AG81" i="11"/>
  <c r="AN82" i="11" s="1"/>
  <c r="AF82" i="11" s="1"/>
  <c r="AH81" i="11"/>
  <c r="AI81" i="11"/>
  <c r="AJ81" i="11"/>
  <c r="AK81" i="11"/>
  <c r="AR81" i="11"/>
  <c r="AO82" i="11"/>
  <c r="AI82" i="11" s="1"/>
  <c r="AR82" i="11"/>
  <c r="AR83" i="11"/>
  <c r="AR84" i="11"/>
  <c r="AR85" i="11"/>
  <c r="AR86" i="11"/>
  <c r="AF87" i="11"/>
  <c r="AG87" i="11"/>
  <c r="AH87" i="11"/>
  <c r="AI87" i="11"/>
  <c r="AJ87" i="11"/>
  <c r="AK87" i="11"/>
  <c r="AR87" i="11"/>
  <c r="AI88" i="11"/>
  <c r="AO88" i="11"/>
  <c r="AR88" i="11"/>
  <c r="AR89" i="11"/>
  <c r="AR90" i="11"/>
  <c r="AR91" i="11"/>
  <c r="AR92" i="11"/>
  <c r="AF93" i="11"/>
  <c r="AN94" i="11" s="1"/>
  <c r="AF94" i="11" s="1"/>
  <c r="AG93" i="11"/>
  <c r="AH93" i="11"/>
  <c r="AI93" i="11"/>
  <c r="AJ93" i="11"/>
  <c r="AK93" i="11"/>
  <c r="AR93" i="11"/>
  <c r="AO94" i="11"/>
  <c r="AI94" i="11" s="1"/>
  <c r="AR94" i="11"/>
  <c r="AR95" i="11"/>
  <c r="AR96" i="11"/>
  <c r="AR97" i="11"/>
  <c r="AR98" i="11"/>
  <c r="AF99" i="11"/>
  <c r="AG99" i="11"/>
  <c r="AH99" i="11"/>
  <c r="AI99" i="11"/>
  <c r="AJ99" i="11"/>
  <c r="AK99" i="11"/>
  <c r="AR99" i="11"/>
  <c r="AN100" i="11"/>
  <c r="AF100" i="11" s="1"/>
  <c r="AO100" i="11"/>
  <c r="AI100" i="11" s="1"/>
  <c r="AR100" i="11"/>
  <c r="AR101" i="11"/>
  <c r="AR102" i="11"/>
  <c r="AR103" i="11"/>
  <c r="AR104" i="11"/>
  <c r="AF105" i="11"/>
  <c r="AG105" i="11"/>
  <c r="AN106" i="11" s="1"/>
  <c r="AH105" i="11"/>
  <c r="AI105" i="11"/>
  <c r="AJ105" i="11"/>
  <c r="AK105" i="11"/>
  <c r="AR105" i="11"/>
  <c r="AF106" i="11"/>
  <c r="AO106" i="11"/>
  <c r="AI106" i="11" s="1"/>
  <c r="AR106" i="11"/>
  <c r="AR107" i="11"/>
  <c r="AR108" i="11"/>
  <c r="AR109" i="11"/>
  <c r="AR110" i="11"/>
  <c r="AF111" i="11"/>
  <c r="AG111" i="11"/>
  <c r="AH111" i="11"/>
  <c r="AI111" i="11"/>
  <c r="AO112" i="11" s="1"/>
  <c r="AI112" i="11" s="1"/>
  <c r="AJ111" i="11"/>
  <c r="AK111" i="11"/>
  <c r="AR111" i="11"/>
  <c r="AN112" i="11"/>
  <c r="AF112" i="11" s="1"/>
  <c r="AR112" i="11"/>
  <c r="AR113" i="11"/>
  <c r="AR114" i="11"/>
  <c r="AR115" i="11"/>
  <c r="AR116" i="11"/>
  <c r="AF117" i="11"/>
  <c r="AG117" i="11"/>
  <c r="AH117" i="11"/>
  <c r="AI117" i="11"/>
  <c r="AO118" i="11" s="1"/>
  <c r="AI118" i="11" s="1"/>
  <c r="AJ117" i="11"/>
  <c r="AK117" i="11"/>
  <c r="AR117" i="11"/>
  <c r="AN118" i="11"/>
  <c r="AF118" i="11" s="1"/>
  <c r="AR118" i="11"/>
  <c r="AR119" i="11"/>
  <c r="AR120" i="11"/>
  <c r="AR121" i="11"/>
  <c r="AR122" i="11"/>
  <c r="AF123" i="11"/>
  <c r="AG123" i="11"/>
  <c r="AH123" i="11"/>
  <c r="AI123" i="11"/>
  <c r="AJ123" i="11"/>
  <c r="AO124" i="11" s="1"/>
  <c r="AI124" i="11" s="1"/>
  <c r="AK123" i="11"/>
  <c r="AR123" i="11"/>
  <c r="AR124" i="11"/>
  <c r="AR125" i="11"/>
  <c r="AR126" i="11"/>
  <c r="AR127" i="11"/>
  <c r="AR128" i="11"/>
  <c r="AF129" i="11"/>
  <c r="AG129" i="11"/>
  <c r="AH129" i="11"/>
  <c r="AI129" i="11"/>
  <c r="AJ129" i="11"/>
  <c r="AO130" i="11" s="1"/>
  <c r="AI130" i="11" s="1"/>
  <c r="AK129" i="11"/>
  <c r="AR129" i="11"/>
  <c r="AN130" i="11"/>
  <c r="AF130" i="11" s="1"/>
  <c r="AR130" i="11"/>
  <c r="AR131" i="11"/>
  <c r="AR132" i="11"/>
  <c r="AR133" i="11"/>
  <c r="AR134" i="11"/>
  <c r="AF135" i="11"/>
  <c r="AG135" i="11"/>
  <c r="AH135" i="11"/>
  <c r="AI135" i="11"/>
  <c r="AO136" i="11" s="1"/>
  <c r="AJ135" i="11"/>
  <c r="AK135" i="11"/>
  <c r="AR135" i="11"/>
  <c r="AI136" i="11"/>
  <c r="AN136" i="11"/>
  <c r="AF136" i="11" s="1"/>
  <c r="AR136" i="11"/>
  <c r="AR137" i="11"/>
  <c r="D161" i="11"/>
  <c r="E161" i="11" s="1"/>
  <c r="F161" i="11" s="1"/>
  <c r="G161" i="11" s="1"/>
  <c r="H161" i="11" s="1"/>
  <c r="I161" i="11"/>
  <c r="J161" i="11" s="1"/>
  <c r="K161" i="11" s="1"/>
  <c r="L161" i="11" s="1"/>
  <c r="M161" i="11" s="1"/>
  <c r="N161" i="11" s="1"/>
  <c r="O161" i="11" s="1"/>
  <c r="P161" i="11" s="1"/>
  <c r="P19" i="11" s="1"/>
  <c r="AR64" i="11"/>
  <c r="AR63" i="11"/>
  <c r="AK63" i="11"/>
  <c r="AJ63" i="11"/>
  <c r="AI63" i="11"/>
  <c r="AH63" i="11"/>
  <c r="AG63" i="11"/>
  <c r="AF63" i="11"/>
  <c r="AN64" i="11" s="1"/>
  <c r="AF64" i="11" s="1"/>
  <c r="AR62" i="11"/>
  <c r="AR61" i="11"/>
  <c r="AR60" i="11"/>
  <c r="AR59" i="11"/>
  <c r="AR58" i="11"/>
  <c r="AR57" i="11"/>
  <c r="AK57" i="11"/>
  <c r="AJ57" i="11"/>
  <c r="AI57" i="11"/>
  <c r="AH57" i="11"/>
  <c r="AG57" i="11"/>
  <c r="AF57" i="11"/>
  <c r="AR56" i="11"/>
  <c r="AR55" i="11"/>
  <c r="AR54" i="11"/>
  <c r="AR53" i="11"/>
  <c r="AR52" i="11"/>
  <c r="AR51" i="11"/>
  <c r="AK51" i="11"/>
  <c r="AJ51" i="11"/>
  <c r="AI51" i="11"/>
  <c r="AH51" i="11"/>
  <c r="AG51" i="11"/>
  <c r="AF51" i="11"/>
  <c r="AR50" i="11"/>
  <c r="AR49" i="11"/>
  <c r="AR48" i="11"/>
  <c r="AR47" i="11"/>
  <c r="AR46" i="11"/>
  <c r="AR45" i="11"/>
  <c r="AK45" i="11"/>
  <c r="AJ45" i="11"/>
  <c r="AI45" i="11"/>
  <c r="AH45" i="11"/>
  <c r="AG45" i="11"/>
  <c r="AF45" i="11"/>
  <c r="AN46" i="11" s="1"/>
  <c r="AF46" i="11" s="1"/>
  <c r="AR44" i="11"/>
  <c r="AR43" i="11"/>
  <c r="AR42" i="11"/>
  <c r="AR41" i="11"/>
  <c r="AR40" i="11"/>
  <c r="AR39" i="11"/>
  <c r="AK39" i="11"/>
  <c r="AJ39" i="11"/>
  <c r="AO40" i="11" s="1"/>
  <c r="AI40" i="11" s="1"/>
  <c r="AI39" i="11"/>
  <c r="AH39" i="11"/>
  <c r="AG39" i="11"/>
  <c r="AN40" i="11" s="1"/>
  <c r="AF40" i="11" s="1"/>
  <c r="AF39" i="11"/>
  <c r="AR38" i="11"/>
  <c r="AR37" i="11"/>
  <c r="AR36" i="11"/>
  <c r="AR35" i="11"/>
  <c r="AR34" i="11"/>
  <c r="AR33" i="11"/>
  <c r="AK33" i="11"/>
  <c r="AJ33" i="11"/>
  <c r="AI33" i="11"/>
  <c r="AH33" i="11"/>
  <c r="AG33" i="11"/>
  <c r="AF33" i="11"/>
  <c r="AR32" i="11"/>
  <c r="AR31" i="11"/>
  <c r="AR30" i="11"/>
  <c r="AR29" i="11"/>
  <c r="AR28" i="11"/>
  <c r="AR27" i="11"/>
  <c r="AK27" i="11"/>
  <c r="AJ27" i="11"/>
  <c r="AI27" i="11"/>
  <c r="AH27" i="11"/>
  <c r="AG27" i="11"/>
  <c r="AF27" i="11"/>
  <c r="AN28" i="11" s="1"/>
  <c r="AF28" i="11" s="1"/>
  <c r="AR26" i="11"/>
  <c r="AR25" i="11"/>
  <c r="AR24" i="11"/>
  <c r="AR23" i="11"/>
  <c r="AR22" i="11"/>
  <c r="AR21" i="11"/>
  <c r="AK21" i="11"/>
  <c r="AJ21" i="11"/>
  <c r="AO22" i="11" s="1"/>
  <c r="AI22" i="11" s="1"/>
  <c r="AI21" i="11"/>
  <c r="AH21" i="11"/>
  <c r="AG21" i="11"/>
  <c r="AN22" i="11" s="1"/>
  <c r="AF22" i="11" s="1"/>
  <c r="AF21" i="11"/>
  <c r="AR20" i="11"/>
  <c r="O20" i="11"/>
  <c r="I20" i="11"/>
  <c r="H20" i="11"/>
  <c r="G20" i="11"/>
  <c r="F20" i="11"/>
  <c r="E20" i="11"/>
  <c r="D20" i="11"/>
  <c r="AR19" i="11"/>
  <c r="M19" i="11"/>
  <c r="H19" i="11"/>
  <c r="G19" i="11"/>
  <c r="F19" i="11"/>
  <c r="E19" i="11"/>
  <c r="D19" i="11"/>
  <c r="AR18" i="11"/>
  <c r="P18" i="11"/>
  <c r="J18" i="11"/>
  <c r="H18" i="11"/>
  <c r="G18" i="11"/>
  <c r="F18" i="11"/>
  <c r="E18" i="11"/>
  <c r="D18" i="11"/>
  <c r="M17" i="11"/>
  <c r="H17" i="11"/>
  <c r="G17" i="11"/>
  <c r="F17" i="11"/>
  <c r="E17" i="11"/>
  <c r="D17" i="11"/>
  <c r="AN16" i="11"/>
  <c r="AN12" i="11"/>
  <c r="H161" i="12" l="1"/>
  <c r="G18" i="12"/>
  <c r="G19" i="12"/>
  <c r="G20" i="12"/>
  <c r="G17" i="12"/>
  <c r="L17" i="11"/>
  <c r="I18" i="11"/>
  <c r="O18" i="11"/>
  <c r="L19" i="11"/>
  <c r="N20" i="11"/>
  <c r="Q161" i="11"/>
  <c r="K18" i="11"/>
  <c r="N19" i="11"/>
  <c r="J20" i="11"/>
  <c r="P20" i="11"/>
  <c r="N17" i="11"/>
  <c r="I17" i="11"/>
  <c r="O17" i="11"/>
  <c r="L18" i="11"/>
  <c r="I19" i="11"/>
  <c r="O19" i="11"/>
  <c r="K20" i="11"/>
  <c r="J17" i="11"/>
  <c r="P17" i="11"/>
  <c r="M18" i="11"/>
  <c r="J19" i="11"/>
  <c r="L20" i="11"/>
  <c r="K17" i="11"/>
  <c r="N18" i="11"/>
  <c r="K19" i="11"/>
  <c r="M20" i="11"/>
  <c r="W11" i="11"/>
  <c r="AO34" i="11"/>
  <c r="AI34" i="11" s="1"/>
  <c r="Y11" i="11"/>
  <c r="AN58" i="11"/>
  <c r="AF58" i="11" s="1"/>
  <c r="AN52" i="11"/>
  <c r="AF52" i="11" s="1"/>
  <c r="AO58" i="11"/>
  <c r="AI58" i="11" s="1"/>
  <c r="AN124" i="11"/>
  <c r="AF124" i="11" s="1"/>
  <c r="AN88" i="11"/>
  <c r="AF88" i="11" s="1"/>
  <c r="W12" i="11"/>
  <c r="W13" i="11" s="1"/>
  <c r="AO52" i="11"/>
  <c r="AI52" i="11" s="1"/>
  <c r="Y12" i="11"/>
  <c r="Y13" i="11" s="1"/>
  <c r="AO28" i="11"/>
  <c r="AI28" i="11" s="1"/>
  <c r="AN34" i="11"/>
  <c r="AF34" i="11" s="1"/>
  <c r="AO46" i="11"/>
  <c r="AI46" i="11" s="1"/>
  <c r="AO64" i="11"/>
  <c r="AI64" i="11" s="1"/>
  <c r="AO335" i="8"/>
  <c r="AN335" i="8"/>
  <c r="AO333" i="8"/>
  <c r="AN333" i="8"/>
  <c r="AO331" i="8"/>
  <c r="AN331" i="8"/>
  <c r="AO329" i="8"/>
  <c r="AN329" i="8"/>
  <c r="AO327" i="8"/>
  <c r="AN327" i="8"/>
  <c r="AO325" i="8"/>
  <c r="AN325" i="8"/>
  <c r="AO319" i="8"/>
  <c r="AN319" i="8"/>
  <c r="AO317" i="8"/>
  <c r="AN317" i="8"/>
  <c r="AO315" i="8"/>
  <c r="AN315" i="8"/>
  <c r="AO313" i="8"/>
  <c r="AN313" i="8"/>
  <c r="AO311" i="8"/>
  <c r="AN311" i="8"/>
  <c r="AO309" i="8"/>
  <c r="AN309" i="8"/>
  <c r="AO303" i="8"/>
  <c r="AN303" i="8"/>
  <c r="AO301" i="8"/>
  <c r="AN301" i="8"/>
  <c r="AO299" i="8"/>
  <c r="AN299" i="8"/>
  <c r="AO297" i="8"/>
  <c r="AN297" i="8"/>
  <c r="AO295" i="8"/>
  <c r="AN295" i="8"/>
  <c r="AO293" i="8"/>
  <c r="AN293" i="8"/>
  <c r="AO287" i="8"/>
  <c r="AN287" i="8"/>
  <c r="AO285" i="8"/>
  <c r="AN285" i="8"/>
  <c r="AO283" i="8"/>
  <c r="AN283" i="8"/>
  <c r="AO281" i="8"/>
  <c r="AN281" i="8"/>
  <c r="AO279" i="8"/>
  <c r="AN279" i="8"/>
  <c r="AO277" i="8"/>
  <c r="AN277" i="8"/>
  <c r="AO271" i="8"/>
  <c r="AN271" i="8"/>
  <c r="AO269" i="8"/>
  <c r="AN269" i="8"/>
  <c r="AO267" i="8"/>
  <c r="AN267" i="8"/>
  <c r="AO265" i="8"/>
  <c r="AN265" i="8"/>
  <c r="AO263" i="8"/>
  <c r="AN263" i="8"/>
  <c r="AO261" i="8"/>
  <c r="AN261" i="8"/>
  <c r="AO255" i="8"/>
  <c r="AN255" i="8"/>
  <c r="AO253" i="8"/>
  <c r="AN253" i="8"/>
  <c r="AO251" i="8"/>
  <c r="AN251" i="8"/>
  <c r="AO249" i="8"/>
  <c r="AN249" i="8"/>
  <c r="AO247" i="8"/>
  <c r="AN247" i="8"/>
  <c r="AO245" i="8"/>
  <c r="AN245" i="8"/>
  <c r="AO239" i="8"/>
  <c r="AN239" i="8"/>
  <c r="AO237" i="8"/>
  <c r="AN237" i="8"/>
  <c r="AO235" i="8"/>
  <c r="AN235" i="8"/>
  <c r="AO233" i="8"/>
  <c r="AN233" i="8"/>
  <c r="AO231" i="8"/>
  <c r="AN231" i="8"/>
  <c r="AO229" i="8"/>
  <c r="AN229" i="8"/>
  <c r="AO223" i="8"/>
  <c r="AN223" i="8"/>
  <c r="AO221" i="8"/>
  <c r="AN221" i="8"/>
  <c r="AO219" i="8"/>
  <c r="AN219" i="8"/>
  <c r="AO217" i="8"/>
  <c r="AN217" i="8"/>
  <c r="AO215" i="8"/>
  <c r="AN215" i="8"/>
  <c r="AO213" i="8"/>
  <c r="AN213" i="8"/>
  <c r="AO207" i="8"/>
  <c r="AN207" i="8"/>
  <c r="AO205" i="8"/>
  <c r="AN205" i="8"/>
  <c r="AO203" i="8"/>
  <c r="AN203" i="8"/>
  <c r="AO201" i="8"/>
  <c r="AN201" i="8"/>
  <c r="AO199" i="8"/>
  <c r="AN199" i="8"/>
  <c r="AO197" i="8"/>
  <c r="AN197" i="8"/>
  <c r="AO191" i="8"/>
  <c r="AN191" i="8"/>
  <c r="AO189" i="8"/>
  <c r="AN189" i="8"/>
  <c r="AO187" i="8"/>
  <c r="AN187" i="8"/>
  <c r="AO185" i="8"/>
  <c r="AN185" i="8"/>
  <c r="AO183" i="8"/>
  <c r="AN183" i="8"/>
  <c r="AO181" i="8"/>
  <c r="AN181" i="8"/>
  <c r="AO175" i="8"/>
  <c r="AN175" i="8"/>
  <c r="AO173" i="8"/>
  <c r="AN173" i="8"/>
  <c r="AO171" i="8"/>
  <c r="AN171" i="8"/>
  <c r="AO169" i="8"/>
  <c r="AN169" i="8"/>
  <c r="AO167" i="8"/>
  <c r="AN167" i="8"/>
  <c r="AO165" i="8"/>
  <c r="AN165" i="8"/>
  <c r="AO159" i="8"/>
  <c r="AN159" i="8"/>
  <c r="AO157" i="8"/>
  <c r="AN157" i="8"/>
  <c r="AO155" i="8"/>
  <c r="AN155" i="8"/>
  <c r="AO153" i="8"/>
  <c r="AN153" i="8"/>
  <c r="AO151" i="8"/>
  <c r="AN151" i="8"/>
  <c r="AO149" i="8"/>
  <c r="AN149" i="8"/>
  <c r="AO143" i="8"/>
  <c r="AN143" i="8"/>
  <c r="AO141" i="8"/>
  <c r="AN141" i="8"/>
  <c r="AO139" i="8"/>
  <c r="AN139" i="8"/>
  <c r="AO137" i="8"/>
  <c r="AN137" i="8"/>
  <c r="AO135" i="8"/>
  <c r="AN135" i="8"/>
  <c r="AO133" i="8"/>
  <c r="AN133" i="8"/>
  <c r="AO127" i="8"/>
  <c r="AN127" i="8"/>
  <c r="AO125" i="8"/>
  <c r="AN125" i="8"/>
  <c r="AO123" i="8"/>
  <c r="AN123" i="8"/>
  <c r="AO121" i="8"/>
  <c r="AN121" i="8"/>
  <c r="AO119" i="8"/>
  <c r="AN119" i="8"/>
  <c r="AO117" i="8"/>
  <c r="AN117" i="8"/>
  <c r="AO111" i="8"/>
  <c r="AN111" i="8"/>
  <c r="AO109" i="8"/>
  <c r="AN109" i="8"/>
  <c r="AO107" i="8"/>
  <c r="AN107" i="8"/>
  <c r="AO105" i="8"/>
  <c r="AN105" i="8"/>
  <c r="AO103" i="8"/>
  <c r="AN103" i="8"/>
  <c r="AO101" i="8"/>
  <c r="AN101" i="8"/>
  <c r="AO95" i="8"/>
  <c r="AN95" i="8"/>
  <c r="AO93" i="8"/>
  <c r="AN93" i="8"/>
  <c r="AO91" i="8"/>
  <c r="AN91" i="8"/>
  <c r="AO89" i="8"/>
  <c r="AN89" i="8"/>
  <c r="AO87" i="8"/>
  <c r="AN87" i="8"/>
  <c r="AO85" i="8"/>
  <c r="AN85" i="8"/>
  <c r="AO79" i="8"/>
  <c r="AN79" i="8"/>
  <c r="AO77" i="8"/>
  <c r="AN77" i="8"/>
  <c r="AO75" i="8"/>
  <c r="AN75" i="8"/>
  <c r="AO73" i="8"/>
  <c r="AN73" i="8"/>
  <c r="AO71" i="8"/>
  <c r="AN71" i="8"/>
  <c r="AO69" i="8"/>
  <c r="AN69" i="8"/>
  <c r="AO63" i="8"/>
  <c r="AN63" i="8"/>
  <c r="AO61" i="8"/>
  <c r="AN61" i="8"/>
  <c r="AO59" i="8"/>
  <c r="AN59" i="8"/>
  <c r="AO57" i="8"/>
  <c r="AN57" i="8"/>
  <c r="AO55" i="8"/>
  <c r="AN55" i="8"/>
  <c r="AO53" i="8"/>
  <c r="AN53" i="8"/>
  <c r="AO47" i="8"/>
  <c r="AN47" i="8"/>
  <c r="AO45" i="8"/>
  <c r="AN45" i="8"/>
  <c r="AO43" i="8"/>
  <c r="AN43" i="8"/>
  <c r="AO41" i="8"/>
  <c r="AN41" i="8"/>
  <c r="AO39" i="8"/>
  <c r="AN39" i="8"/>
  <c r="AO37" i="8"/>
  <c r="AN37" i="8"/>
  <c r="AO31" i="8"/>
  <c r="AN31" i="8"/>
  <c r="AO29" i="8"/>
  <c r="AN29" i="8"/>
  <c r="AO27" i="8"/>
  <c r="AN27" i="8"/>
  <c r="AO25" i="8"/>
  <c r="AN25" i="8"/>
  <c r="AN135" i="9"/>
  <c r="AM135" i="9"/>
  <c r="AN129" i="9"/>
  <c r="AM129" i="9"/>
  <c r="AN123" i="9"/>
  <c r="AM123" i="9"/>
  <c r="AN117" i="9"/>
  <c r="AM117" i="9"/>
  <c r="AN111" i="9"/>
  <c r="AM111" i="9"/>
  <c r="AN105" i="9"/>
  <c r="AM105" i="9"/>
  <c r="AN99" i="9"/>
  <c r="AM99" i="9"/>
  <c r="AN93" i="9"/>
  <c r="AM93" i="9"/>
  <c r="AN87" i="9"/>
  <c r="AM87" i="9"/>
  <c r="AN81" i="9"/>
  <c r="AM81" i="9"/>
  <c r="AN75" i="9"/>
  <c r="AM75" i="9"/>
  <c r="AN69" i="9"/>
  <c r="AM69" i="9"/>
  <c r="AN63" i="9"/>
  <c r="AM63" i="9"/>
  <c r="AN57" i="9"/>
  <c r="AM57" i="9"/>
  <c r="AN51" i="9"/>
  <c r="AM51" i="9"/>
  <c r="AN45" i="9"/>
  <c r="AM45" i="9"/>
  <c r="AN39" i="9"/>
  <c r="AM39" i="9"/>
  <c r="AN33" i="9"/>
  <c r="AM33" i="9"/>
  <c r="AN27" i="9"/>
  <c r="AM27" i="9"/>
  <c r="AN23" i="8"/>
  <c r="AN21" i="8"/>
  <c r="AO21" i="8"/>
  <c r="AO23" i="8"/>
  <c r="I161" i="12" l="1"/>
  <c r="H19" i="12"/>
  <c r="H20" i="12"/>
  <c r="H17" i="12"/>
  <c r="H18" i="12"/>
  <c r="R161" i="11"/>
  <c r="Q19" i="11"/>
  <c r="Q20" i="11"/>
  <c r="Q18" i="11"/>
  <c r="Q17" i="11"/>
  <c r="AF22" i="8"/>
  <c r="J161" i="12" l="1"/>
  <c r="I20" i="12"/>
  <c r="I17" i="12"/>
  <c r="I19" i="12"/>
  <c r="I18" i="12"/>
  <c r="S161" i="11"/>
  <c r="R20" i="11"/>
  <c r="R18" i="11"/>
  <c r="R19" i="11"/>
  <c r="R17" i="11"/>
  <c r="B98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K161" i="12" l="1"/>
  <c r="J17" i="12"/>
  <c r="J18" i="12"/>
  <c r="J20" i="12"/>
  <c r="J19" i="12"/>
  <c r="T161" i="11"/>
  <c r="S20" i="11"/>
  <c r="S18" i="11"/>
  <c r="S17" i="11"/>
  <c r="S19" i="11"/>
  <c r="AM21" i="9"/>
  <c r="AN21" i="9"/>
  <c r="AF235" i="8"/>
  <c r="D16" i="8"/>
  <c r="D17" i="8"/>
  <c r="D18" i="8"/>
  <c r="C16" i="9"/>
  <c r="C18" i="9"/>
  <c r="C17" i="9"/>
  <c r="AE105" i="9"/>
  <c r="AE129" i="9"/>
  <c r="AE123" i="9"/>
  <c r="AE63" i="9"/>
  <c r="F369" i="8"/>
  <c r="E16" i="8"/>
  <c r="E17" i="8"/>
  <c r="E18" i="8"/>
  <c r="G18" i="9"/>
  <c r="G17" i="9"/>
  <c r="F17" i="9"/>
  <c r="D17" i="9"/>
  <c r="F16" i="9"/>
  <c r="F18" i="9"/>
  <c r="E18" i="9"/>
  <c r="D18" i="9"/>
  <c r="E17" i="9"/>
  <c r="E16" i="9"/>
  <c r="D16" i="9"/>
  <c r="AF271" i="8"/>
  <c r="AF287" i="8"/>
  <c r="AF303" i="8"/>
  <c r="AF319" i="8"/>
  <c r="AF197" i="8"/>
  <c r="AF201" i="8"/>
  <c r="AF269" i="8"/>
  <c r="AF283" i="8"/>
  <c r="AF21" i="8"/>
  <c r="AF95" i="8"/>
  <c r="AF239" i="8"/>
  <c r="AF335" i="8"/>
  <c r="AF119" i="8"/>
  <c r="AF123" i="8"/>
  <c r="AF205" i="8"/>
  <c r="AF215" i="8"/>
  <c r="AF229" i="8"/>
  <c r="AF233" i="8"/>
  <c r="AF237" i="8"/>
  <c r="AF247" i="8"/>
  <c r="AF265" i="8"/>
  <c r="AF293" i="8"/>
  <c r="AF297" i="8"/>
  <c r="AF311" i="8"/>
  <c r="AF325" i="8"/>
  <c r="AF333" i="8"/>
  <c r="AF85" i="8"/>
  <c r="AF89" i="8"/>
  <c r="AF93" i="8"/>
  <c r="AF117" i="8"/>
  <c r="AF121" i="8"/>
  <c r="AF125" i="8"/>
  <c r="AF135" i="8"/>
  <c r="AF139" i="8"/>
  <c r="AF213" i="8"/>
  <c r="AF217" i="8"/>
  <c r="AF231" i="8"/>
  <c r="AF245" i="8"/>
  <c r="AF249" i="8"/>
  <c r="AF263" i="8"/>
  <c r="AF267" i="8"/>
  <c r="AF277" i="8"/>
  <c r="AF281" i="8"/>
  <c r="AF309" i="8"/>
  <c r="AF327" i="8"/>
  <c r="AG20" i="9"/>
  <c r="AH135" i="9"/>
  <c r="AJ20" i="9"/>
  <c r="AH81" i="9"/>
  <c r="AH87" i="9"/>
  <c r="AH99" i="9"/>
  <c r="AH111" i="9"/>
  <c r="AH117" i="9"/>
  <c r="AH123" i="9"/>
  <c r="AG44" i="9"/>
  <c r="AE87" i="9"/>
  <c r="AG68" i="9"/>
  <c r="AH51" i="9"/>
  <c r="AJ32" i="9"/>
  <c r="AE93" i="9"/>
  <c r="AE111" i="9"/>
  <c r="V10" i="9"/>
  <c r="AE75" i="9"/>
  <c r="AE117" i="9"/>
  <c r="AH129" i="9"/>
  <c r="AE51" i="9"/>
  <c r="AG32" i="9"/>
  <c r="AE81" i="9"/>
  <c r="AF187" i="8"/>
  <c r="AF183" i="8"/>
  <c r="AF167" i="8"/>
  <c r="AF171" i="8"/>
  <c r="AF165" i="8"/>
  <c r="AF169" i="8"/>
  <c r="AF149" i="8"/>
  <c r="AF153" i="8"/>
  <c r="AF151" i="8"/>
  <c r="AF155" i="8"/>
  <c r="AG26" i="9"/>
  <c r="AF47" i="8"/>
  <c r="AH26" i="8"/>
  <c r="AH24" i="8"/>
  <c r="AH22" i="8"/>
  <c r="AF157" i="8"/>
  <c r="AH28" i="8"/>
  <c r="AF175" i="8"/>
  <c r="AF103" i="8"/>
  <c r="AH108" i="8"/>
  <c r="AF101" i="8"/>
  <c r="AF181" i="8"/>
  <c r="AF346" i="8"/>
  <c r="AI339" i="8"/>
  <c r="W347" i="8"/>
  <c r="AF53" i="8"/>
  <c r="AH54" i="8"/>
  <c r="AF339" i="8"/>
  <c r="AF73" i="8"/>
  <c r="AF75" i="8"/>
  <c r="T338" i="8"/>
  <c r="H346" i="8"/>
  <c r="AF77" i="8"/>
  <c r="AI338" i="8"/>
  <c r="AH70" i="8"/>
  <c r="K338" i="8"/>
  <c r="K339" i="8"/>
  <c r="AH75" i="9"/>
  <c r="W346" i="8"/>
  <c r="AH69" i="9"/>
  <c r="H347" i="8"/>
  <c r="T339" i="8"/>
  <c r="AF57" i="8"/>
  <c r="W338" i="8"/>
  <c r="K346" i="8"/>
  <c r="W339" i="8"/>
  <c r="K347" i="8"/>
  <c r="H338" i="8"/>
  <c r="T346" i="8"/>
  <c r="T347" i="8"/>
  <c r="AH57" i="9"/>
  <c r="AH36" i="8"/>
  <c r="AH39" i="9"/>
  <c r="X10" i="9"/>
  <c r="AH45" i="9"/>
  <c r="AF45" i="8"/>
  <c r="AE39" i="9"/>
  <c r="AF39" i="8"/>
  <c r="H339" i="8"/>
  <c r="AF347" i="8"/>
  <c r="AI346" i="8"/>
  <c r="AI347" i="8"/>
  <c r="AF199" i="8"/>
  <c r="AF203" i="8"/>
  <c r="AF301" i="8"/>
  <c r="AH220" i="8"/>
  <c r="AH294" i="8"/>
  <c r="AH298" i="8"/>
  <c r="AH330" i="8"/>
  <c r="AI309" i="8"/>
  <c r="AK312" i="8"/>
  <c r="AI317" i="8"/>
  <c r="AI327" i="8"/>
  <c r="AI331" i="8"/>
  <c r="AF329" i="8"/>
  <c r="AI293" i="8"/>
  <c r="AI297" i="8"/>
  <c r="AK300" i="8"/>
  <c r="AK310" i="8"/>
  <c r="AK314" i="8"/>
  <c r="AI325" i="8"/>
  <c r="AI329" i="8"/>
  <c r="AI333" i="8"/>
  <c r="AF315" i="8"/>
  <c r="AF313" i="8"/>
  <c r="AF317" i="8"/>
  <c r="AK276" i="8"/>
  <c r="AK280" i="8"/>
  <c r="AK284" i="8"/>
  <c r="AK294" i="8"/>
  <c r="AI299" i="8"/>
  <c r="AI279" i="8"/>
  <c r="AK282" i="8"/>
  <c r="AH278" i="8"/>
  <c r="AH284" i="8"/>
  <c r="AF261" i="8"/>
  <c r="AK246" i="8"/>
  <c r="AI251" i="8"/>
  <c r="AI261" i="8"/>
  <c r="AI265" i="8"/>
  <c r="AI269" i="8"/>
  <c r="AI267" i="8"/>
  <c r="AI263" i="8"/>
  <c r="AH266" i="8"/>
  <c r="AF251" i="8"/>
  <c r="AH252" i="8"/>
  <c r="AK230" i="8"/>
  <c r="AI235" i="8"/>
  <c r="AI245" i="8"/>
  <c r="AI249" i="8"/>
  <c r="AI253" i="8"/>
  <c r="AK214" i="8"/>
  <c r="AK218" i="8"/>
  <c r="AI229" i="8"/>
  <c r="AI233" i="8"/>
  <c r="AI237" i="8"/>
  <c r="AI167" i="8"/>
  <c r="AI171" i="8"/>
  <c r="AI181" i="8"/>
  <c r="AK184" i="8"/>
  <c r="AI189" i="8"/>
  <c r="AI199" i="8"/>
  <c r="AK202" i="8"/>
  <c r="AK212" i="8"/>
  <c r="AI217" i="8"/>
  <c r="AI221" i="8"/>
  <c r="AH214" i="8"/>
  <c r="AF219" i="8"/>
  <c r="AH218" i="8"/>
  <c r="AI149" i="8"/>
  <c r="AI169" i="8"/>
  <c r="AI173" i="8"/>
  <c r="AI183" i="8"/>
  <c r="AK186" i="8"/>
  <c r="AK196" i="8"/>
  <c r="AK200" i="8"/>
  <c r="AK204" i="8"/>
  <c r="AH200" i="8"/>
  <c r="AH196" i="8"/>
  <c r="AH204" i="8"/>
  <c r="AI155" i="8"/>
  <c r="AH184" i="8"/>
  <c r="AH188" i="8"/>
  <c r="AI153" i="8"/>
  <c r="AI157" i="8"/>
  <c r="AH132" i="8"/>
  <c r="AH136" i="8"/>
  <c r="AH140" i="8"/>
  <c r="AH172" i="8"/>
  <c r="AI151" i="8"/>
  <c r="AK164" i="8"/>
  <c r="AK116" i="8"/>
  <c r="AI125" i="8"/>
  <c r="AK134" i="8"/>
  <c r="AK138" i="8"/>
  <c r="AK122" i="8"/>
  <c r="AI121" i="8"/>
  <c r="AK118" i="8"/>
  <c r="AI133" i="8"/>
  <c r="AK136" i="8"/>
  <c r="AK140" i="8"/>
  <c r="AI103" i="8"/>
  <c r="AI107" i="8"/>
  <c r="AH118" i="8"/>
  <c r="AH122" i="8"/>
  <c r="AH106" i="8"/>
  <c r="AI89" i="8"/>
  <c r="AI93" i="8"/>
  <c r="AH104" i="8"/>
  <c r="AI87" i="8"/>
  <c r="AK100" i="8"/>
  <c r="AI105" i="8"/>
  <c r="AI109" i="8"/>
  <c r="AH86" i="8"/>
  <c r="AH90" i="8"/>
  <c r="AK90" i="8"/>
  <c r="AI85" i="8"/>
  <c r="AK28" i="8"/>
  <c r="AF69" i="8"/>
  <c r="AI71" i="8"/>
  <c r="AI75" i="8"/>
  <c r="AK54" i="8"/>
  <c r="AI59" i="8"/>
  <c r="AI69" i="8"/>
  <c r="AK72" i="8"/>
  <c r="AI77" i="8"/>
  <c r="AH58" i="8"/>
  <c r="AH60" i="8"/>
  <c r="AI25" i="8"/>
  <c r="AI39" i="8"/>
  <c r="AI43" i="8"/>
  <c r="AK52" i="8"/>
  <c r="AI57" i="8"/>
  <c r="AI61" i="8"/>
  <c r="AI127" i="8"/>
  <c r="AF41" i="8"/>
  <c r="AI37" i="8"/>
  <c r="AI41" i="8"/>
  <c r="AI45" i="8"/>
  <c r="AI319" i="8"/>
  <c r="AI23" i="8"/>
  <c r="AK78" i="8"/>
  <c r="AH78" i="8"/>
  <c r="AI175" i="8"/>
  <c r="AK26" i="8"/>
  <c r="AF207" i="8"/>
  <c r="AI191" i="8"/>
  <c r="AI223" i="8"/>
  <c r="AF255" i="8"/>
  <c r="AH126" i="8"/>
  <c r="AI159" i="8"/>
  <c r="AI271" i="8"/>
  <c r="AH142" i="8"/>
  <c r="AH110" i="8"/>
  <c r="AK142" i="8"/>
  <c r="AI207" i="8"/>
  <c r="AI21" i="8"/>
  <c r="AI47" i="8"/>
  <c r="AI255" i="8"/>
  <c r="AI287" i="8"/>
  <c r="AI303" i="8"/>
  <c r="AH62" i="8"/>
  <c r="AK94" i="8"/>
  <c r="AF223" i="8"/>
  <c r="AI335" i="8"/>
  <c r="V11" i="9"/>
  <c r="V12" i="9" s="1"/>
  <c r="X11" i="9"/>
  <c r="AE99" i="9"/>
  <c r="H160" i="9"/>
  <c r="AH93" i="9"/>
  <c r="AH105" i="9"/>
  <c r="AE135" i="9"/>
  <c r="AF191" i="8"/>
  <c r="AI239" i="8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L161" i="12" l="1"/>
  <c r="K17" i="12"/>
  <c r="K18" i="12"/>
  <c r="K19" i="12"/>
  <c r="K20" i="12"/>
  <c r="U161" i="11"/>
  <c r="T18" i="11"/>
  <c r="T17" i="11"/>
  <c r="T19" i="11"/>
  <c r="T20" i="11"/>
  <c r="X12" i="9"/>
  <c r="AH11" i="9" s="1"/>
  <c r="AE11" i="9"/>
  <c r="AH33" i="9"/>
  <c r="AG62" i="9"/>
  <c r="AE45" i="9"/>
  <c r="AF43" i="8"/>
  <c r="AH42" i="8"/>
  <c r="G369" i="8"/>
  <c r="F16" i="8"/>
  <c r="F18" i="8"/>
  <c r="F17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M161" i="12" l="1"/>
  <c r="L18" i="12"/>
  <c r="L19" i="12"/>
  <c r="L20" i="12"/>
  <c r="L17" i="12"/>
  <c r="V161" i="11"/>
  <c r="U19" i="11"/>
  <c r="U17" i="11"/>
  <c r="U20" i="11"/>
  <c r="U18" i="11"/>
  <c r="W349" i="8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G16" i="8"/>
  <c r="G17" i="8"/>
  <c r="G18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N161" i="12" l="1"/>
  <c r="M18" i="12"/>
  <c r="M19" i="12"/>
  <c r="M20" i="12"/>
  <c r="M17" i="12"/>
  <c r="W161" i="11"/>
  <c r="V20" i="11"/>
  <c r="V17" i="11"/>
  <c r="V19" i="11"/>
  <c r="V18" i="11"/>
  <c r="AF11" i="8"/>
  <c r="AI11" i="8"/>
  <c r="D19" i="8"/>
  <c r="C19" i="9"/>
  <c r="I369" i="8"/>
  <c r="H18" i="8"/>
  <c r="H16" i="8"/>
  <c r="H17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O161" i="12" l="1"/>
  <c r="N19" i="12"/>
  <c r="N20" i="12"/>
  <c r="N17" i="12"/>
  <c r="N18" i="12"/>
  <c r="X161" i="11"/>
  <c r="W18" i="11"/>
  <c r="W20" i="11"/>
  <c r="W19" i="11"/>
  <c r="W17" i="11"/>
  <c r="J369" i="8"/>
  <c r="I18" i="8"/>
  <c r="I16" i="8"/>
  <c r="I17" i="8"/>
  <c r="K18" i="9"/>
  <c r="K16" i="9"/>
  <c r="K17" i="9"/>
  <c r="L160" i="9"/>
  <c r="D2" i="4"/>
  <c r="B2" i="4"/>
  <c r="C2" i="4"/>
  <c r="P161" i="12" l="1"/>
  <c r="O20" i="12"/>
  <c r="O17" i="12"/>
  <c r="O19" i="12"/>
  <c r="O18" i="12"/>
  <c r="Y161" i="11"/>
  <c r="X19" i="11"/>
  <c r="X17" i="11"/>
  <c r="X18" i="11"/>
  <c r="X20" i="11"/>
  <c r="K369" i="8"/>
  <c r="J16" i="8"/>
  <c r="J18" i="8"/>
  <c r="J17" i="8"/>
  <c r="L16" i="9"/>
  <c r="L17" i="9"/>
  <c r="L18" i="9"/>
  <c r="M160" i="9"/>
  <c r="E3" i="4"/>
  <c r="D3" i="4"/>
  <c r="B3" i="4"/>
  <c r="C3" i="4"/>
  <c r="Q161" i="12" l="1"/>
  <c r="P17" i="12"/>
  <c r="P18" i="12"/>
  <c r="P19" i="12"/>
  <c r="P20" i="12"/>
  <c r="Z161" i="11"/>
  <c r="Y20" i="11"/>
  <c r="Y17" i="11"/>
  <c r="Y19" i="11"/>
  <c r="Y18" i="11"/>
  <c r="E19" i="8"/>
  <c r="D19" i="9"/>
  <c r="L369" i="8"/>
  <c r="K18" i="8"/>
  <c r="K16" i="8"/>
  <c r="K17" i="8"/>
  <c r="M17" i="9"/>
  <c r="M16" i="9"/>
  <c r="M18" i="9"/>
  <c r="E4" i="4"/>
  <c r="N160" i="9"/>
  <c r="D4" i="4"/>
  <c r="B4" i="4"/>
  <c r="C4" i="4"/>
  <c r="R161" i="12" l="1"/>
  <c r="Q17" i="12"/>
  <c r="Q18" i="12"/>
  <c r="Q19" i="12"/>
  <c r="Q20" i="12"/>
  <c r="AA161" i="11"/>
  <c r="Z18" i="11"/>
  <c r="Z19" i="11"/>
  <c r="Z20" i="11"/>
  <c r="Z17" i="11"/>
  <c r="E19" i="9"/>
  <c r="F19" i="8"/>
  <c r="M369" i="8"/>
  <c r="L17" i="8"/>
  <c r="L18" i="8"/>
  <c r="L16" i="8"/>
  <c r="N17" i="9"/>
  <c r="N18" i="9"/>
  <c r="N16" i="9"/>
  <c r="O160" i="9"/>
  <c r="E5" i="4"/>
  <c r="D5" i="4"/>
  <c r="B5" i="4"/>
  <c r="C5" i="4"/>
  <c r="S161" i="12" l="1"/>
  <c r="R18" i="12"/>
  <c r="R19" i="12"/>
  <c r="R20" i="12"/>
  <c r="R17" i="12"/>
  <c r="AB161" i="11"/>
  <c r="AA19" i="11"/>
  <c r="AA17" i="11"/>
  <c r="AA20" i="11"/>
  <c r="AA18" i="11"/>
  <c r="F19" i="9"/>
  <c r="G19" i="8"/>
  <c r="N369" i="8"/>
  <c r="M17" i="8"/>
  <c r="M18" i="8"/>
  <c r="M16" i="8"/>
  <c r="O17" i="9"/>
  <c r="O18" i="9"/>
  <c r="O16" i="9"/>
  <c r="E6" i="4"/>
  <c r="P160" i="9"/>
  <c r="B6" i="4"/>
  <c r="C6" i="4"/>
  <c r="D6" i="4"/>
  <c r="T161" i="12" l="1"/>
  <c r="S18" i="12"/>
  <c r="S19" i="12"/>
  <c r="S20" i="12"/>
  <c r="S17" i="12"/>
  <c r="AC161" i="11"/>
  <c r="AB18" i="11"/>
  <c r="AB17" i="11"/>
  <c r="AB20" i="11"/>
  <c r="AB19" i="11"/>
  <c r="G19" i="9"/>
  <c r="H19" i="8"/>
  <c r="O369" i="8"/>
  <c r="N16" i="8"/>
  <c r="N18" i="8"/>
  <c r="N17" i="8"/>
  <c r="P16" i="9"/>
  <c r="P17" i="9"/>
  <c r="P18" i="9"/>
  <c r="Q160" i="9"/>
  <c r="E7" i="4"/>
  <c r="B7" i="4"/>
  <c r="C7" i="4"/>
  <c r="D7" i="4"/>
  <c r="U161" i="12" l="1"/>
  <c r="T19" i="12"/>
  <c r="T20" i="12"/>
  <c r="T17" i="12"/>
  <c r="T18" i="12"/>
  <c r="AD161" i="11"/>
  <c r="AC18" i="11"/>
  <c r="AC20" i="11"/>
  <c r="AC19" i="11"/>
  <c r="AC17" i="11"/>
  <c r="H19" i="9"/>
  <c r="I19" i="8"/>
  <c r="P369" i="8"/>
  <c r="O17" i="8"/>
  <c r="O16" i="8"/>
  <c r="O18" i="8"/>
  <c r="Q16" i="9"/>
  <c r="Q18" i="9"/>
  <c r="Q17" i="9"/>
  <c r="E8" i="4"/>
  <c r="R160" i="9"/>
  <c r="C8" i="4"/>
  <c r="D8" i="4"/>
  <c r="B8" i="4"/>
  <c r="V161" i="12" l="1"/>
  <c r="U20" i="12"/>
  <c r="U17" i="12"/>
  <c r="U19" i="12"/>
  <c r="U18" i="12"/>
  <c r="AE161" i="11"/>
  <c r="AD19" i="11"/>
  <c r="AD17" i="11"/>
  <c r="AD18" i="11"/>
  <c r="AD20" i="11"/>
  <c r="I19" i="9"/>
  <c r="J19" i="8"/>
  <c r="Q369" i="8"/>
  <c r="P16" i="8"/>
  <c r="P17" i="8"/>
  <c r="P18" i="8"/>
  <c r="R18" i="9"/>
  <c r="R17" i="9"/>
  <c r="R16" i="9"/>
  <c r="E9" i="4"/>
  <c r="S160" i="9"/>
  <c r="D9" i="4"/>
  <c r="B9" i="4"/>
  <c r="C9" i="4"/>
  <c r="W161" i="12" l="1"/>
  <c r="V17" i="12"/>
  <c r="V18" i="12"/>
  <c r="V20" i="12"/>
  <c r="V19" i="12"/>
  <c r="D162" i="11"/>
  <c r="AE20" i="11"/>
  <c r="AE17" i="11"/>
  <c r="AE18" i="11"/>
  <c r="AE19" i="11"/>
  <c r="J19" i="9"/>
  <c r="K19" i="8"/>
  <c r="R369" i="8"/>
  <c r="Q16" i="8"/>
  <c r="Q17" i="8"/>
  <c r="Q18" i="8"/>
  <c r="S17" i="9"/>
  <c r="S18" i="9"/>
  <c r="S16" i="9"/>
  <c r="E10" i="4"/>
  <c r="T160" i="9"/>
  <c r="B10" i="4"/>
  <c r="C10" i="4"/>
  <c r="D10" i="4"/>
  <c r="X161" i="12" l="1"/>
  <c r="W17" i="12"/>
  <c r="W20" i="12"/>
  <c r="W18" i="12"/>
  <c r="W19" i="12"/>
  <c r="E162" i="11"/>
  <c r="D26" i="11"/>
  <c r="D23" i="11"/>
  <c r="D25" i="11"/>
  <c r="D24" i="11"/>
  <c r="K19" i="9"/>
  <c r="L19" i="8"/>
  <c r="S369" i="8"/>
  <c r="R16" i="8"/>
  <c r="R18" i="8"/>
  <c r="R17" i="8"/>
  <c r="T17" i="9"/>
  <c r="T16" i="9"/>
  <c r="T18" i="9"/>
  <c r="E11" i="4"/>
  <c r="U160" i="9"/>
  <c r="B11" i="4"/>
  <c r="C11" i="4"/>
  <c r="D11" i="4"/>
  <c r="Y161" i="12" l="1"/>
  <c r="X18" i="12"/>
  <c r="X19" i="12"/>
  <c r="X20" i="12"/>
  <c r="X17" i="12"/>
  <c r="F162" i="11"/>
  <c r="E24" i="11"/>
  <c r="E26" i="11"/>
  <c r="E25" i="11"/>
  <c r="E23" i="11"/>
  <c r="L19" i="9"/>
  <c r="M19" i="8"/>
  <c r="T369" i="8"/>
  <c r="S16" i="8"/>
  <c r="S18" i="8"/>
  <c r="S17" i="8"/>
  <c r="U17" i="9"/>
  <c r="U18" i="9"/>
  <c r="U16" i="9"/>
  <c r="E12" i="4"/>
  <c r="V160" i="9"/>
  <c r="C12" i="4"/>
  <c r="D12" i="4"/>
  <c r="B12" i="4"/>
  <c r="Z161" i="12" l="1"/>
  <c r="Y18" i="12"/>
  <c r="Y19" i="12"/>
  <c r="Y20" i="12"/>
  <c r="Y17" i="12"/>
  <c r="F26" i="11"/>
  <c r="G162" i="11"/>
  <c r="F23" i="11"/>
  <c r="F24" i="11"/>
  <c r="F25" i="11"/>
  <c r="M19" i="9"/>
  <c r="N19" i="8"/>
  <c r="T18" i="8"/>
  <c r="T16" i="8"/>
  <c r="T17" i="8"/>
  <c r="U369" i="8"/>
  <c r="V18" i="9"/>
  <c r="V16" i="9"/>
  <c r="V17" i="9"/>
  <c r="E13" i="4"/>
  <c r="W160" i="9"/>
  <c r="D13" i="4"/>
  <c r="B13" i="4"/>
  <c r="C13" i="4"/>
  <c r="AA161" i="12" l="1"/>
  <c r="Z19" i="12"/>
  <c r="Z20" i="12"/>
  <c r="Z17" i="12"/>
  <c r="Z18" i="12"/>
  <c r="G23" i="11"/>
  <c r="G25" i="11"/>
  <c r="G26" i="11"/>
  <c r="H162" i="11"/>
  <c r="G24" i="11"/>
  <c r="N19" i="9"/>
  <c r="O19" i="8"/>
  <c r="U18" i="8"/>
  <c r="U16" i="8"/>
  <c r="U17" i="8"/>
  <c r="V369" i="8"/>
  <c r="W18" i="9"/>
  <c r="W16" i="9"/>
  <c r="W17" i="9"/>
  <c r="E14" i="4"/>
  <c r="X160" i="9"/>
  <c r="B14" i="4"/>
  <c r="C14" i="4"/>
  <c r="D14" i="4"/>
  <c r="AB161" i="12" l="1"/>
  <c r="AA20" i="12"/>
  <c r="AA17" i="12"/>
  <c r="AA19" i="12"/>
  <c r="AA18" i="12"/>
  <c r="H24" i="11"/>
  <c r="H26" i="11"/>
  <c r="H25" i="11"/>
  <c r="H23" i="11"/>
  <c r="I162" i="11"/>
  <c r="O19" i="9"/>
  <c r="P19" i="8"/>
  <c r="V18" i="8"/>
  <c r="V16" i="8"/>
  <c r="V17" i="8"/>
  <c r="W369" i="8"/>
  <c r="X16" i="9"/>
  <c r="X17" i="9"/>
  <c r="X18" i="9"/>
  <c r="E15" i="4"/>
  <c r="Y160" i="9"/>
  <c r="B15" i="4"/>
  <c r="C15" i="4"/>
  <c r="D15" i="4"/>
  <c r="AC161" i="12" l="1"/>
  <c r="AB17" i="12"/>
  <c r="AB18" i="12"/>
  <c r="AB19" i="12"/>
  <c r="AB20" i="12"/>
  <c r="I25" i="11"/>
  <c r="I23" i="11"/>
  <c r="I24" i="11"/>
  <c r="J162" i="11"/>
  <c r="I26" i="11"/>
  <c r="P19" i="9"/>
  <c r="Q19" i="8"/>
  <c r="W18" i="8"/>
  <c r="W17" i="8"/>
  <c r="W16" i="8"/>
  <c r="X369" i="8"/>
  <c r="Y17" i="9"/>
  <c r="Y16" i="9"/>
  <c r="Y18" i="9"/>
  <c r="E16" i="4"/>
  <c r="Z160" i="9"/>
  <c r="C16" i="4"/>
  <c r="D16" i="4"/>
  <c r="B16" i="4"/>
  <c r="AD161" i="12" l="1"/>
  <c r="AC17" i="12"/>
  <c r="AC18" i="12"/>
  <c r="AC19" i="12"/>
  <c r="AC20" i="12"/>
  <c r="J24" i="11"/>
  <c r="J25" i="11"/>
  <c r="K162" i="11"/>
  <c r="J26" i="11"/>
  <c r="J23" i="11"/>
  <c r="Q19" i="9"/>
  <c r="R19" i="8"/>
  <c r="X17" i="8"/>
  <c r="X18" i="8"/>
  <c r="X16" i="8"/>
  <c r="Y369" i="8"/>
  <c r="Z17" i="9"/>
  <c r="Z16" i="9"/>
  <c r="Z18" i="9"/>
  <c r="E17" i="4"/>
  <c r="AA160" i="9"/>
  <c r="D17" i="4"/>
  <c r="B17" i="4"/>
  <c r="C17" i="4"/>
  <c r="AE161" i="12" l="1"/>
  <c r="AD18" i="12"/>
  <c r="AD19" i="12"/>
  <c r="AD20" i="12"/>
  <c r="AD17" i="12"/>
  <c r="K23" i="11"/>
  <c r="K25" i="11"/>
  <c r="L162" i="11"/>
  <c r="K24" i="11"/>
  <c r="K26" i="11"/>
  <c r="R19" i="9"/>
  <c r="S19" i="8"/>
  <c r="Y17" i="8"/>
  <c r="Y18" i="8"/>
  <c r="Y16" i="8"/>
  <c r="Z369" i="8"/>
  <c r="AA17" i="9"/>
  <c r="AA16" i="9"/>
  <c r="AA18" i="9"/>
  <c r="E18" i="4"/>
  <c r="AB160" i="9"/>
  <c r="B18" i="4"/>
  <c r="C18" i="4"/>
  <c r="D18" i="4"/>
  <c r="D162" i="12" l="1"/>
  <c r="AE18" i="12"/>
  <c r="AE19" i="12"/>
  <c r="AE20" i="12"/>
  <c r="AE17" i="12"/>
  <c r="L24" i="11"/>
  <c r="L23" i="11"/>
  <c r="L25" i="11"/>
  <c r="L26" i="11"/>
  <c r="M162" i="11"/>
  <c r="S19" i="9"/>
  <c r="T19" i="8"/>
  <c r="Z17" i="8"/>
  <c r="Z16" i="8"/>
  <c r="Z18" i="8"/>
  <c r="AA369" i="8"/>
  <c r="AB16" i="9"/>
  <c r="AB18" i="9"/>
  <c r="AB17" i="9"/>
  <c r="E19" i="4"/>
  <c r="AC160" i="9"/>
  <c r="B19" i="4"/>
  <c r="C19" i="4"/>
  <c r="D19" i="4"/>
  <c r="E162" i="12" l="1"/>
  <c r="D25" i="12"/>
  <c r="D26" i="12"/>
  <c r="D23" i="12"/>
  <c r="D24" i="12"/>
  <c r="M24" i="11"/>
  <c r="M26" i="11"/>
  <c r="N162" i="11"/>
  <c r="M23" i="11"/>
  <c r="M25" i="11"/>
  <c r="T19" i="9"/>
  <c r="U19" i="8"/>
  <c r="AA17" i="8"/>
  <c r="AA16" i="8"/>
  <c r="AA18" i="8"/>
  <c r="AB369" i="8"/>
  <c r="AC16" i="9"/>
  <c r="AC18" i="9"/>
  <c r="AC17" i="9"/>
  <c r="E20" i="4"/>
  <c r="AD160" i="9"/>
  <c r="C20" i="4"/>
  <c r="D20" i="4"/>
  <c r="B20" i="4"/>
  <c r="F162" i="12" l="1"/>
  <c r="E26" i="12"/>
  <c r="E24" i="12"/>
  <c r="E23" i="12"/>
  <c r="E25" i="12"/>
  <c r="N23" i="11"/>
  <c r="N25" i="11"/>
  <c r="O162" i="11"/>
  <c r="N24" i="11"/>
  <c r="N26" i="11"/>
  <c r="U19" i="9"/>
  <c r="V19" i="8"/>
  <c r="AB16" i="8"/>
  <c r="AB17" i="8"/>
  <c r="AB18" i="8"/>
  <c r="AC369" i="8"/>
  <c r="AD18" i="9"/>
  <c r="AD16" i="9"/>
  <c r="AD17" i="9"/>
  <c r="E21" i="4"/>
  <c r="C161" i="9"/>
  <c r="D21" i="4"/>
  <c r="B21" i="4"/>
  <c r="C21" i="4"/>
  <c r="G162" i="12" l="1"/>
  <c r="F23" i="12"/>
  <c r="F24" i="12"/>
  <c r="F26" i="12"/>
  <c r="F25" i="12"/>
  <c r="O25" i="11"/>
  <c r="O26" i="11"/>
  <c r="O23" i="11"/>
  <c r="O24" i="11"/>
  <c r="P162" i="11"/>
  <c r="V19" i="9"/>
  <c r="W19" i="8"/>
  <c r="AC16" i="8"/>
  <c r="AC17" i="8"/>
  <c r="AC18" i="8"/>
  <c r="AD369" i="8"/>
  <c r="C24" i="9"/>
  <c r="C22" i="9"/>
  <c r="C23" i="9"/>
  <c r="E22" i="4"/>
  <c r="D161" i="9"/>
  <c r="B22" i="4"/>
  <c r="C22" i="4"/>
  <c r="D22" i="4"/>
  <c r="H162" i="12" l="1"/>
  <c r="G23" i="12"/>
  <c r="G24" i="12"/>
  <c r="G25" i="12"/>
  <c r="G26" i="12"/>
  <c r="P26" i="11"/>
  <c r="P23" i="11"/>
  <c r="P24" i="11"/>
  <c r="P25" i="11"/>
  <c r="Q162" i="11"/>
  <c r="W19" i="9"/>
  <c r="X19" i="8"/>
  <c r="AD17" i="8"/>
  <c r="AD16" i="8"/>
  <c r="AD18" i="8"/>
  <c r="AE369" i="8"/>
  <c r="D24" i="9"/>
  <c r="D23" i="9"/>
  <c r="D22" i="9"/>
  <c r="E23" i="4"/>
  <c r="E161" i="9"/>
  <c r="B23" i="4"/>
  <c r="C23" i="4"/>
  <c r="D23" i="4"/>
  <c r="I162" i="12" l="1"/>
  <c r="H23" i="12"/>
  <c r="H24" i="12"/>
  <c r="H25" i="12"/>
  <c r="H26" i="12"/>
  <c r="R162" i="11"/>
  <c r="Q23" i="11"/>
  <c r="Q24" i="11"/>
  <c r="Q25" i="11"/>
  <c r="Q26" i="11"/>
  <c r="X19" i="9"/>
  <c r="Y19" i="8"/>
  <c r="AE16" i="8"/>
  <c r="AE17" i="8"/>
  <c r="AE18" i="8"/>
  <c r="D370" i="8"/>
  <c r="E24" i="9"/>
  <c r="E22" i="9"/>
  <c r="E23" i="9"/>
  <c r="E24" i="4"/>
  <c r="F161" i="9"/>
  <c r="C24" i="4"/>
  <c r="D24" i="4"/>
  <c r="B24" i="4"/>
  <c r="J162" i="12" l="1"/>
  <c r="I24" i="12"/>
  <c r="I25" i="12"/>
  <c r="I26" i="12"/>
  <c r="I23" i="12"/>
  <c r="R24" i="11"/>
  <c r="R23" i="11"/>
  <c r="R25" i="11"/>
  <c r="R26" i="11"/>
  <c r="S162" i="11"/>
  <c r="Y19" i="9"/>
  <c r="Z19" i="8"/>
  <c r="D32" i="8"/>
  <c r="D34" i="8"/>
  <c r="D33" i="8"/>
  <c r="E370" i="8"/>
  <c r="F23" i="9"/>
  <c r="F22" i="9"/>
  <c r="F24" i="9"/>
  <c r="E25" i="4"/>
  <c r="G161" i="9"/>
  <c r="D25" i="4"/>
  <c r="B25" i="4"/>
  <c r="C25" i="4"/>
  <c r="K162" i="12" l="1"/>
  <c r="J25" i="12"/>
  <c r="J26" i="12"/>
  <c r="J24" i="12"/>
  <c r="J23" i="12"/>
  <c r="S23" i="11"/>
  <c r="S25" i="11"/>
  <c r="S24" i="11"/>
  <c r="S26" i="11"/>
  <c r="T162" i="11"/>
  <c r="Z19" i="9"/>
  <c r="AA19" i="8"/>
  <c r="E34" i="8"/>
  <c r="E32" i="8"/>
  <c r="E33" i="8"/>
  <c r="F370" i="8"/>
  <c r="G23" i="9"/>
  <c r="G24" i="9"/>
  <c r="G22" i="9"/>
  <c r="E26" i="4"/>
  <c r="H161" i="9"/>
  <c r="B26" i="4"/>
  <c r="C26" i="4"/>
  <c r="D26" i="4"/>
  <c r="L162" i="12" l="1"/>
  <c r="K26" i="12"/>
  <c r="K23" i="12"/>
  <c r="K24" i="12"/>
  <c r="K25" i="12"/>
  <c r="T24" i="11"/>
  <c r="T26" i="11"/>
  <c r="T25" i="11"/>
  <c r="T23" i="11"/>
  <c r="U162" i="11"/>
  <c r="AA19" i="9"/>
  <c r="AB19" i="8"/>
  <c r="F34" i="8"/>
  <c r="F32" i="8"/>
  <c r="F33" i="8"/>
  <c r="G370" i="8"/>
  <c r="H23" i="9"/>
  <c r="H24" i="9"/>
  <c r="H22" i="9"/>
  <c r="E27" i="4"/>
  <c r="I161" i="9"/>
  <c r="B27" i="4"/>
  <c r="C27" i="4"/>
  <c r="D27" i="4"/>
  <c r="M162" i="12" l="1"/>
  <c r="L25" i="12"/>
  <c r="L23" i="12"/>
  <c r="L24" i="12"/>
  <c r="L26" i="12"/>
  <c r="U25" i="11"/>
  <c r="U26" i="11"/>
  <c r="U23" i="11"/>
  <c r="U24" i="11"/>
  <c r="V162" i="11"/>
  <c r="AB19" i="9"/>
  <c r="AC19" i="8"/>
  <c r="G32" i="8"/>
  <c r="G33" i="8"/>
  <c r="G34" i="8"/>
  <c r="H370" i="8"/>
  <c r="I23" i="9"/>
  <c r="I24" i="9"/>
  <c r="I22" i="9"/>
  <c r="E28" i="4"/>
  <c r="J161" i="9"/>
  <c r="C28" i="4"/>
  <c r="D28" i="4"/>
  <c r="B28" i="4"/>
  <c r="N162" i="12" l="1"/>
  <c r="M23" i="12"/>
  <c r="M24" i="12"/>
  <c r="M25" i="12"/>
  <c r="M26" i="12"/>
  <c r="V26" i="11"/>
  <c r="V23" i="11"/>
  <c r="V24" i="11"/>
  <c r="V25" i="11"/>
  <c r="W162" i="11"/>
  <c r="AC19" i="9"/>
  <c r="AD19" i="8"/>
  <c r="H33" i="8"/>
  <c r="H34" i="8"/>
  <c r="H32" i="8"/>
  <c r="I370" i="8"/>
  <c r="J22" i="9"/>
  <c r="J24" i="9"/>
  <c r="J23" i="9"/>
  <c r="E29" i="4"/>
  <c r="K161" i="9"/>
  <c r="D29" i="4"/>
  <c r="B29" i="4"/>
  <c r="C29" i="4"/>
  <c r="O162" i="12" l="1"/>
  <c r="N23" i="12"/>
  <c r="N24" i="12"/>
  <c r="N25" i="12"/>
  <c r="N26" i="12"/>
  <c r="W23" i="11"/>
  <c r="W24" i="11"/>
  <c r="W25" i="11"/>
  <c r="W26" i="11"/>
  <c r="X162" i="11"/>
  <c r="AD19" i="9"/>
  <c r="AE19" i="8"/>
  <c r="I33" i="8"/>
  <c r="I34" i="8"/>
  <c r="I32" i="8"/>
  <c r="J370" i="8"/>
  <c r="K22" i="9"/>
  <c r="K23" i="9"/>
  <c r="K24" i="9"/>
  <c r="E30" i="4"/>
  <c r="L161" i="9"/>
  <c r="L25" i="9" s="1"/>
  <c r="B30" i="4"/>
  <c r="C30" i="4"/>
  <c r="D30" i="4"/>
  <c r="P162" i="12" l="1"/>
  <c r="O24" i="12"/>
  <c r="O25" i="12"/>
  <c r="O26" i="12"/>
  <c r="O23" i="12"/>
  <c r="X23" i="11"/>
  <c r="X25" i="11"/>
  <c r="X26" i="11"/>
  <c r="Y162" i="11"/>
  <c r="X24" i="11"/>
  <c r="C25" i="9"/>
  <c r="D35" i="8"/>
  <c r="J34" i="8"/>
  <c r="J33" i="8"/>
  <c r="J32" i="8"/>
  <c r="K370" i="8"/>
  <c r="L22" i="9"/>
  <c r="L23" i="9"/>
  <c r="L24" i="9"/>
  <c r="E31" i="4"/>
  <c r="M161" i="9"/>
  <c r="B31" i="4"/>
  <c r="C31" i="4"/>
  <c r="D31" i="4"/>
  <c r="Q162" i="12" l="1"/>
  <c r="P25" i="12"/>
  <c r="P26" i="12"/>
  <c r="P23" i="12"/>
  <c r="P24" i="12"/>
  <c r="Y26" i="11"/>
  <c r="Z162" i="11"/>
  <c r="Y23" i="11"/>
  <c r="Y25" i="11"/>
  <c r="Y24" i="11"/>
  <c r="D25" i="9"/>
  <c r="E35" i="8"/>
  <c r="K34" i="8"/>
  <c r="K33" i="8"/>
  <c r="K32" i="8"/>
  <c r="L370" i="8"/>
  <c r="M22" i="9"/>
  <c r="M23" i="9"/>
  <c r="M24" i="9"/>
  <c r="E32" i="4"/>
  <c r="N161" i="9"/>
  <c r="C32" i="4"/>
  <c r="D32" i="4"/>
  <c r="B32" i="4"/>
  <c r="R162" i="12" l="1"/>
  <c r="Q26" i="12"/>
  <c r="Q23" i="12"/>
  <c r="Q25" i="12"/>
  <c r="Q24" i="12"/>
  <c r="AA162" i="11"/>
  <c r="Z24" i="11"/>
  <c r="Z26" i="11"/>
  <c r="Z25" i="11"/>
  <c r="Z23" i="11"/>
  <c r="E25" i="9"/>
  <c r="F35" i="8"/>
  <c r="L34" i="8"/>
  <c r="L32" i="8"/>
  <c r="L33" i="8"/>
  <c r="M370" i="8"/>
  <c r="N24" i="9"/>
  <c r="N23" i="9"/>
  <c r="N22" i="9"/>
  <c r="E33" i="4"/>
  <c r="O161" i="9"/>
  <c r="D33" i="4"/>
  <c r="B33" i="4"/>
  <c r="C33" i="4"/>
  <c r="S162" i="12" l="1"/>
  <c r="R23" i="12"/>
  <c r="R24" i="12"/>
  <c r="R25" i="12"/>
  <c r="R26" i="12"/>
  <c r="AA24" i="11"/>
  <c r="AB162" i="11"/>
  <c r="AA25" i="11"/>
  <c r="AA26" i="11"/>
  <c r="AA23" i="11"/>
  <c r="F25" i="9"/>
  <c r="G35" i="8"/>
  <c r="M32" i="8"/>
  <c r="M33" i="8"/>
  <c r="M34" i="8"/>
  <c r="N370" i="8"/>
  <c r="O24" i="9"/>
  <c r="O22" i="9"/>
  <c r="O23" i="9"/>
  <c r="E34" i="4"/>
  <c r="P161" i="9"/>
  <c r="B34" i="4"/>
  <c r="C34" i="4"/>
  <c r="D34" i="4"/>
  <c r="T162" i="12" l="1"/>
  <c r="S23" i="12"/>
  <c r="S26" i="12"/>
  <c r="S24" i="12"/>
  <c r="S25" i="12"/>
  <c r="AB24" i="11"/>
  <c r="AB25" i="11"/>
  <c r="AC162" i="11"/>
  <c r="AB26" i="11"/>
  <c r="AB23" i="11"/>
  <c r="G25" i="9"/>
  <c r="H35" i="8"/>
  <c r="N34" i="8"/>
  <c r="N32" i="8"/>
  <c r="N33" i="8"/>
  <c r="O370" i="8"/>
  <c r="P22" i="9"/>
  <c r="P24" i="9"/>
  <c r="P23" i="9"/>
  <c r="E35" i="4"/>
  <c r="Q161" i="9"/>
  <c r="B35" i="4"/>
  <c r="C35" i="4"/>
  <c r="D35" i="4"/>
  <c r="U162" i="12" l="1"/>
  <c r="T23" i="12"/>
  <c r="T24" i="12"/>
  <c r="T25" i="12"/>
  <c r="T26" i="12"/>
  <c r="AC25" i="11"/>
  <c r="AC26" i="11"/>
  <c r="AD162" i="11"/>
  <c r="AC23" i="11"/>
  <c r="AC24" i="11"/>
  <c r="H25" i="9"/>
  <c r="I35" i="8"/>
  <c r="O32" i="8"/>
  <c r="O34" i="8"/>
  <c r="O33" i="8"/>
  <c r="P370" i="8"/>
  <c r="Q24" i="9"/>
  <c r="Q22" i="9"/>
  <c r="Q23" i="9"/>
  <c r="E36" i="4"/>
  <c r="R161" i="9"/>
  <c r="C36" i="4"/>
  <c r="D36" i="4"/>
  <c r="B36" i="4"/>
  <c r="V162" i="12" l="1"/>
  <c r="U24" i="12"/>
  <c r="U25" i="12"/>
  <c r="U26" i="12"/>
  <c r="U23" i="12"/>
  <c r="AE162" i="11"/>
  <c r="AD24" i="11"/>
  <c r="AD25" i="11"/>
  <c r="AD26" i="11"/>
  <c r="AD23" i="11"/>
  <c r="I25" i="9"/>
  <c r="J35" i="8"/>
  <c r="P32" i="8"/>
  <c r="P34" i="8"/>
  <c r="P33" i="8"/>
  <c r="Q370" i="8"/>
  <c r="R23" i="9"/>
  <c r="R22" i="9"/>
  <c r="R24" i="9"/>
  <c r="E37" i="4"/>
  <c r="S161" i="9"/>
  <c r="D37" i="4"/>
  <c r="B37" i="4"/>
  <c r="C37" i="4"/>
  <c r="W162" i="12" l="1"/>
  <c r="V25" i="12"/>
  <c r="V26" i="12"/>
  <c r="V23" i="12"/>
  <c r="V24" i="12"/>
  <c r="AE24" i="11"/>
  <c r="AE26" i="11"/>
  <c r="D163" i="11"/>
  <c r="AE23" i="11"/>
  <c r="AE25" i="11"/>
  <c r="J25" i="9"/>
  <c r="K35" i="8"/>
  <c r="Q32" i="8"/>
  <c r="Q33" i="8"/>
  <c r="Q34" i="8"/>
  <c r="R370" i="8"/>
  <c r="S23" i="9"/>
  <c r="S24" i="9"/>
  <c r="S22" i="9"/>
  <c r="E38" i="4"/>
  <c r="T161" i="9"/>
  <c r="B38" i="4"/>
  <c r="C38" i="4"/>
  <c r="D38" i="4"/>
  <c r="X162" i="12" l="1"/>
  <c r="W26" i="12"/>
  <c r="W24" i="12"/>
  <c r="W23" i="12"/>
  <c r="W25" i="12"/>
  <c r="D29" i="11"/>
  <c r="D31" i="11"/>
  <c r="E163" i="11"/>
  <c r="D30" i="11"/>
  <c r="D32" i="11"/>
  <c r="K25" i="9"/>
  <c r="L35" i="8"/>
  <c r="R33" i="8"/>
  <c r="R32" i="8"/>
  <c r="R34" i="8"/>
  <c r="S370" i="8"/>
  <c r="T24" i="9"/>
  <c r="T23" i="9"/>
  <c r="T22" i="9"/>
  <c r="E39" i="4"/>
  <c r="U161" i="9"/>
  <c r="B39" i="4"/>
  <c r="C39" i="4"/>
  <c r="D39" i="4"/>
  <c r="Y162" i="12" l="1"/>
  <c r="X23" i="12"/>
  <c r="X24" i="12"/>
  <c r="X26" i="12"/>
  <c r="X25" i="12"/>
  <c r="F163" i="11"/>
  <c r="E31" i="11"/>
  <c r="E29" i="11"/>
  <c r="E30" i="11"/>
  <c r="E32" i="11"/>
  <c r="M35" i="8"/>
  <c r="S32" i="8"/>
  <c r="S34" i="8"/>
  <c r="S33" i="8"/>
  <c r="T370" i="8"/>
  <c r="U23" i="9"/>
  <c r="U24" i="9"/>
  <c r="U22" i="9"/>
  <c r="E40" i="4"/>
  <c r="V161" i="9"/>
  <c r="C40" i="4"/>
  <c r="D40" i="4"/>
  <c r="B40" i="4"/>
  <c r="Z162" i="12" l="1"/>
  <c r="Y23" i="12"/>
  <c r="Y24" i="12"/>
  <c r="Y25" i="12"/>
  <c r="Y26" i="12"/>
  <c r="G163" i="11"/>
  <c r="F32" i="11"/>
  <c r="F29" i="11"/>
  <c r="F30" i="11"/>
  <c r="F31" i="11"/>
  <c r="M25" i="9"/>
  <c r="N35" i="8"/>
  <c r="T34" i="8"/>
  <c r="T33" i="8"/>
  <c r="T32" i="8"/>
  <c r="U370" i="8"/>
  <c r="V22" i="9"/>
  <c r="V24" i="9"/>
  <c r="V23" i="9"/>
  <c r="E41" i="4"/>
  <c r="W161" i="9"/>
  <c r="D41" i="4"/>
  <c r="B41" i="4"/>
  <c r="C41" i="4"/>
  <c r="AA162" i="12" l="1"/>
  <c r="Z23" i="12"/>
  <c r="Z24" i="12"/>
  <c r="Z25" i="12"/>
  <c r="Z26" i="12"/>
  <c r="G29" i="11"/>
  <c r="G30" i="11"/>
  <c r="G31" i="11"/>
  <c r="G32" i="11"/>
  <c r="H163" i="11"/>
  <c r="N25" i="9"/>
  <c r="O35" i="8"/>
  <c r="U34" i="8"/>
  <c r="U33" i="8"/>
  <c r="U32" i="8"/>
  <c r="V370" i="8"/>
  <c r="W22" i="9"/>
  <c r="W23" i="9"/>
  <c r="W24" i="9"/>
  <c r="E42" i="4"/>
  <c r="X161" i="9"/>
  <c r="B42" i="4"/>
  <c r="C42" i="4"/>
  <c r="D42" i="4"/>
  <c r="AB162" i="12" l="1"/>
  <c r="AA24" i="12"/>
  <c r="AA25" i="12"/>
  <c r="AA26" i="12"/>
  <c r="AA23" i="12"/>
  <c r="I163" i="11"/>
  <c r="H29" i="11"/>
  <c r="H30" i="11"/>
  <c r="H31" i="11"/>
  <c r="H32" i="11"/>
  <c r="O25" i="9"/>
  <c r="P35" i="8"/>
  <c r="V32" i="8"/>
  <c r="V34" i="8"/>
  <c r="V33" i="8"/>
  <c r="W370" i="8"/>
  <c r="X23" i="9"/>
  <c r="X22" i="9"/>
  <c r="X24" i="9"/>
  <c r="E43" i="4"/>
  <c r="Y161" i="9"/>
  <c r="B43" i="4"/>
  <c r="C43" i="4"/>
  <c r="D43" i="4"/>
  <c r="AC162" i="12" l="1"/>
  <c r="AB25" i="12"/>
  <c r="AB26" i="12"/>
  <c r="AB24" i="12"/>
  <c r="AB23" i="12"/>
  <c r="I29" i="11"/>
  <c r="I31" i="11"/>
  <c r="J163" i="11"/>
  <c r="I32" i="11"/>
  <c r="I30" i="11"/>
  <c r="P25" i="9"/>
  <c r="Q35" i="8"/>
  <c r="W34" i="8"/>
  <c r="W33" i="8"/>
  <c r="W32" i="8"/>
  <c r="X370" i="8"/>
  <c r="Y22" i="9"/>
  <c r="Y23" i="9"/>
  <c r="Y24" i="9"/>
  <c r="E44" i="4"/>
  <c r="Z161" i="9"/>
  <c r="C44" i="4"/>
  <c r="D44" i="4"/>
  <c r="B44" i="4"/>
  <c r="AD162" i="12" l="1"/>
  <c r="AC26" i="12"/>
  <c r="AC23" i="12"/>
  <c r="AC24" i="12"/>
  <c r="AC25" i="12"/>
  <c r="K163" i="11"/>
  <c r="J30" i="11"/>
  <c r="J32" i="11"/>
  <c r="J29" i="11"/>
  <c r="J31" i="11"/>
  <c r="Q25" i="9"/>
  <c r="R35" i="8"/>
  <c r="X34" i="8"/>
  <c r="X32" i="8"/>
  <c r="X33" i="8"/>
  <c r="Y370" i="8"/>
  <c r="Z24" i="9"/>
  <c r="Z23" i="9"/>
  <c r="Z22" i="9"/>
  <c r="E45" i="4"/>
  <c r="AA161" i="9"/>
  <c r="D45" i="4"/>
  <c r="B45" i="4"/>
  <c r="C45" i="4"/>
  <c r="AE162" i="12" l="1"/>
  <c r="AD25" i="12"/>
  <c r="AD23" i="12"/>
  <c r="AD24" i="12"/>
  <c r="AD26" i="12"/>
  <c r="L163" i="11"/>
  <c r="K31" i="11"/>
  <c r="K29" i="11"/>
  <c r="K30" i="11"/>
  <c r="K32" i="11"/>
  <c r="R25" i="9"/>
  <c r="S35" i="8"/>
  <c r="Y32" i="8"/>
  <c r="Y33" i="8"/>
  <c r="Y34" i="8"/>
  <c r="Z370" i="8"/>
  <c r="AA24" i="9"/>
  <c r="AA22" i="9"/>
  <c r="AA23" i="9"/>
  <c r="E46" i="4"/>
  <c r="AB161" i="9"/>
  <c r="B46" i="4"/>
  <c r="C46" i="4"/>
  <c r="D46" i="4"/>
  <c r="D163" i="12" l="1"/>
  <c r="AE23" i="12"/>
  <c r="AE24" i="12"/>
  <c r="AE25" i="12"/>
  <c r="AE26" i="12"/>
  <c r="M163" i="11"/>
  <c r="L32" i="11"/>
  <c r="L29" i="11"/>
  <c r="L30" i="11"/>
  <c r="L31" i="11"/>
  <c r="S25" i="9"/>
  <c r="T35" i="8"/>
  <c r="Z34" i="8"/>
  <c r="Z32" i="8"/>
  <c r="Z33" i="8"/>
  <c r="AA370" i="8"/>
  <c r="AB24" i="9"/>
  <c r="AB22" i="9"/>
  <c r="AB23" i="9"/>
  <c r="E47" i="4"/>
  <c r="AC161" i="9"/>
  <c r="B47" i="4"/>
  <c r="C47" i="4"/>
  <c r="D47" i="4"/>
  <c r="E163" i="12" l="1"/>
  <c r="D31" i="12"/>
  <c r="D29" i="12"/>
  <c r="D32" i="12"/>
  <c r="D30" i="12"/>
  <c r="N163" i="11"/>
  <c r="M29" i="11"/>
  <c r="M30" i="11"/>
  <c r="M31" i="11"/>
  <c r="M32" i="11"/>
  <c r="T25" i="9"/>
  <c r="U35" i="8"/>
  <c r="AA33" i="8"/>
  <c r="AA34" i="8"/>
  <c r="AA32" i="8"/>
  <c r="AB370" i="8"/>
  <c r="AC24" i="9"/>
  <c r="AC23" i="9"/>
  <c r="AC22" i="9"/>
  <c r="E48" i="4"/>
  <c r="AD161" i="9"/>
  <c r="C48" i="4"/>
  <c r="D48" i="4"/>
  <c r="B48" i="4"/>
  <c r="F163" i="12" l="1"/>
  <c r="E32" i="12"/>
  <c r="E30" i="12"/>
  <c r="E31" i="12"/>
  <c r="E29" i="12"/>
  <c r="N32" i="11"/>
  <c r="O163" i="11"/>
  <c r="N29" i="11"/>
  <c r="N30" i="11"/>
  <c r="N31" i="11"/>
  <c r="U25" i="9"/>
  <c r="V35" i="8"/>
  <c r="AB34" i="8"/>
  <c r="AB32" i="8"/>
  <c r="AB33" i="8"/>
  <c r="AC370" i="8"/>
  <c r="AD23" i="9"/>
  <c r="AD22" i="9"/>
  <c r="AD24" i="9"/>
  <c r="E49" i="4"/>
  <c r="C162" i="9"/>
  <c r="D49" i="4"/>
  <c r="B49" i="4"/>
  <c r="C49" i="4"/>
  <c r="G163" i="12" l="1"/>
  <c r="F32" i="12"/>
  <c r="F30" i="12"/>
  <c r="F31" i="12"/>
  <c r="F29" i="12"/>
  <c r="O31" i="11"/>
  <c r="O32" i="11"/>
  <c r="O30" i="11"/>
  <c r="P163" i="11"/>
  <c r="O29" i="11"/>
  <c r="V25" i="9"/>
  <c r="W35" i="8"/>
  <c r="AC32" i="8"/>
  <c r="AC34" i="8"/>
  <c r="AC33" i="8"/>
  <c r="AD370" i="8"/>
  <c r="C28" i="9"/>
  <c r="C30" i="9"/>
  <c r="C29" i="9"/>
  <c r="E50" i="4"/>
  <c r="D162" i="9"/>
  <c r="B50" i="4"/>
  <c r="C50" i="4"/>
  <c r="D50" i="4"/>
  <c r="H163" i="12" l="1"/>
  <c r="G32" i="12"/>
  <c r="G30" i="12"/>
  <c r="G31" i="12"/>
  <c r="G29" i="12"/>
  <c r="P30" i="11"/>
  <c r="P32" i="11"/>
  <c r="P29" i="11"/>
  <c r="P31" i="11"/>
  <c r="Q163" i="11"/>
  <c r="W25" i="9"/>
  <c r="X35" i="8"/>
  <c r="AD34" i="8"/>
  <c r="AD33" i="8"/>
  <c r="AD32" i="8"/>
  <c r="AE370" i="8"/>
  <c r="D30" i="9"/>
  <c r="D28" i="9"/>
  <c r="D29" i="9"/>
  <c r="E51" i="4"/>
  <c r="E162" i="9"/>
  <c r="B51" i="4"/>
  <c r="C51" i="4"/>
  <c r="D51" i="4"/>
  <c r="I163" i="12" l="1"/>
  <c r="H31" i="12"/>
  <c r="H29" i="12"/>
  <c r="H32" i="12"/>
  <c r="H30" i="12"/>
  <c r="Q29" i="11"/>
  <c r="Q30" i="11"/>
  <c r="Q32" i="11"/>
  <c r="R163" i="11"/>
  <c r="Q31" i="11"/>
  <c r="X25" i="9"/>
  <c r="Y35" i="8"/>
  <c r="AE34" i="8"/>
  <c r="AE33" i="8"/>
  <c r="AE32" i="8"/>
  <c r="D371" i="8"/>
  <c r="E30" i="9"/>
  <c r="E28" i="9"/>
  <c r="E29" i="9"/>
  <c r="E52" i="4"/>
  <c r="F162" i="9"/>
  <c r="C52" i="4"/>
  <c r="D52" i="4"/>
  <c r="B52" i="4"/>
  <c r="J163" i="12" l="1"/>
  <c r="I31" i="12"/>
  <c r="I29" i="12"/>
  <c r="I32" i="12"/>
  <c r="I30" i="12"/>
  <c r="R30" i="11"/>
  <c r="R31" i="11"/>
  <c r="S163" i="11"/>
  <c r="R32" i="11"/>
  <c r="R29" i="11"/>
  <c r="Y25" i="9"/>
  <c r="Z35" i="8"/>
  <c r="D48" i="8"/>
  <c r="D49" i="8"/>
  <c r="D50" i="8"/>
  <c r="E371" i="8"/>
  <c r="F30" i="9"/>
  <c r="F29" i="9"/>
  <c r="F28" i="9"/>
  <c r="E53" i="4"/>
  <c r="G162" i="9"/>
  <c r="D53" i="4"/>
  <c r="B53" i="4"/>
  <c r="C53" i="4"/>
  <c r="K163" i="12" l="1"/>
  <c r="J31" i="12"/>
  <c r="J29" i="12"/>
  <c r="J32" i="12"/>
  <c r="J30" i="12"/>
  <c r="S31" i="11"/>
  <c r="S32" i="11"/>
  <c r="T163" i="11"/>
  <c r="S29" i="11"/>
  <c r="S30" i="11"/>
  <c r="Z25" i="9"/>
  <c r="AA35" i="8"/>
  <c r="E48" i="8"/>
  <c r="E50" i="8"/>
  <c r="E49" i="8"/>
  <c r="F371" i="8"/>
  <c r="G29" i="9"/>
  <c r="G30" i="9"/>
  <c r="G28" i="9"/>
  <c r="E54" i="4"/>
  <c r="H162" i="9"/>
  <c r="B54" i="4"/>
  <c r="C54" i="4"/>
  <c r="D54" i="4"/>
  <c r="L163" i="12" l="1"/>
  <c r="K32" i="12"/>
  <c r="K30" i="12"/>
  <c r="K31" i="12"/>
  <c r="K29" i="12"/>
  <c r="T29" i="11"/>
  <c r="T30" i="11"/>
  <c r="T31" i="11"/>
  <c r="T32" i="11"/>
  <c r="U163" i="11"/>
  <c r="AA25" i="9"/>
  <c r="AB35" i="8"/>
  <c r="F48" i="8"/>
  <c r="F50" i="8"/>
  <c r="F49" i="8"/>
  <c r="G371" i="8"/>
  <c r="H28" i="9"/>
  <c r="H30" i="9"/>
  <c r="H29" i="9"/>
  <c r="E55" i="4"/>
  <c r="I162" i="9"/>
  <c r="B55" i="4"/>
  <c r="C55" i="4"/>
  <c r="D55" i="4"/>
  <c r="M163" i="12" l="1"/>
  <c r="L32" i="12"/>
  <c r="L30" i="12"/>
  <c r="L31" i="12"/>
  <c r="L29" i="12"/>
  <c r="U32" i="11"/>
  <c r="U30" i="11"/>
  <c r="V163" i="11"/>
  <c r="U29" i="11"/>
  <c r="U31" i="11"/>
  <c r="AB25" i="9"/>
  <c r="AC35" i="8"/>
  <c r="G50" i="8"/>
  <c r="G48" i="8"/>
  <c r="G49" i="8"/>
  <c r="H371" i="8"/>
  <c r="I28" i="9"/>
  <c r="I30" i="9"/>
  <c r="I29" i="9"/>
  <c r="E56" i="4"/>
  <c r="J162" i="9"/>
  <c r="C56" i="4"/>
  <c r="D56" i="4"/>
  <c r="B56" i="4"/>
  <c r="N163" i="12" l="1"/>
  <c r="M32" i="12"/>
  <c r="M30" i="12"/>
  <c r="M31" i="12"/>
  <c r="M29" i="12"/>
  <c r="V29" i="11"/>
  <c r="V31" i="11"/>
  <c r="W163" i="11"/>
  <c r="V30" i="11"/>
  <c r="V32" i="11"/>
  <c r="AC25" i="9"/>
  <c r="AD35" i="8"/>
  <c r="H50" i="8"/>
  <c r="H49" i="8"/>
  <c r="H48" i="8"/>
  <c r="I371" i="8"/>
  <c r="J29" i="9"/>
  <c r="J30" i="9"/>
  <c r="J28" i="9"/>
  <c r="E57" i="4"/>
  <c r="K162" i="9"/>
  <c r="D57" i="4"/>
  <c r="B57" i="4"/>
  <c r="C57" i="4"/>
  <c r="O163" i="12" l="1"/>
  <c r="N31" i="12"/>
  <c r="N29" i="12"/>
  <c r="N32" i="12"/>
  <c r="N30" i="12"/>
  <c r="W31" i="11"/>
  <c r="W29" i="11"/>
  <c r="W30" i="11"/>
  <c r="W32" i="11"/>
  <c r="X163" i="11"/>
  <c r="AD25" i="9"/>
  <c r="AE35" i="8"/>
  <c r="I49" i="8"/>
  <c r="I50" i="8"/>
  <c r="I48" i="8"/>
  <c r="J371" i="8"/>
  <c r="K29" i="9"/>
  <c r="K28" i="9"/>
  <c r="K30" i="9"/>
  <c r="E58" i="4"/>
  <c r="L162" i="9"/>
  <c r="B58" i="4"/>
  <c r="C58" i="4"/>
  <c r="D58" i="4"/>
  <c r="P163" i="12" l="1"/>
  <c r="O31" i="12"/>
  <c r="O29" i="12"/>
  <c r="O32" i="12"/>
  <c r="O30" i="12"/>
  <c r="X32" i="11"/>
  <c r="X29" i="11"/>
  <c r="X30" i="11"/>
  <c r="X31" i="11"/>
  <c r="Y163" i="11"/>
  <c r="C31" i="9"/>
  <c r="D51" i="8"/>
  <c r="J50" i="8"/>
  <c r="J49" i="8"/>
  <c r="J48" i="8"/>
  <c r="K371" i="8"/>
  <c r="L29" i="9"/>
  <c r="L28" i="9"/>
  <c r="L30" i="9"/>
  <c r="E59" i="4"/>
  <c r="M162" i="9"/>
  <c r="B59" i="4"/>
  <c r="C59" i="4"/>
  <c r="D59" i="4"/>
  <c r="Q163" i="12" l="1"/>
  <c r="P31" i="12"/>
  <c r="P29" i="12"/>
  <c r="P32" i="12"/>
  <c r="P30" i="12"/>
  <c r="Z163" i="11"/>
  <c r="Y29" i="11"/>
  <c r="Y30" i="11"/>
  <c r="Y31" i="11"/>
  <c r="Y32" i="11"/>
  <c r="D31" i="9"/>
  <c r="E51" i="8"/>
  <c r="K49" i="8"/>
  <c r="K50" i="8"/>
  <c r="K48" i="8"/>
  <c r="L371" i="8"/>
  <c r="M30" i="9"/>
  <c r="M28" i="9"/>
  <c r="M29" i="9"/>
  <c r="E60" i="4"/>
  <c r="N162" i="9"/>
  <c r="C60" i="4"/>
  <c r="D60" i="4"/>
  <c r="B60" i="4"/>
  <c r="R163" i="12" l="1"/>
  <c r="Q32" i="12"/>
  <c r="Q30" i="12"/>
  <c r="Q31" i="12"/>
  <c r="Q29" i="12"/>
  <c r="Z29" i="11"/>
  <c r="Z30" i="11"/>
  <c r="Z31" i="11"/>
  <c r="Z32" i="11"/>
  <c r="AA163" i="11"/>
  <c r="E31" i="9"/>
  <c r="F51" i="8"/>
  <c r="L49" i="8"/>
  <c r="L50" i="8"/>
  <c r="L48" i="8"/>
  <c r="M371" i="8"/>
  <c r="N28" i="9"/>
  <c r="N29" i="9"/>
  <c r="N30" i="9"/>
  <c r="E61" i="4"/>
  <c r="O162" i="9"/>
  <c r="D61" i="4"/>
  <c r="B61" i="4"/>
  <c r="C61" i="4"/>
  <c r="S163" i="12" l="1"/>
  <c r="R32" i="12"/>
  <c r="R30" i="12"/>
  <c r="R31" i="12"/>
  <c r="R29" i="12"/>
  <c r="AA32" i="11"/>
  <c r="AA30" i="11"/>
  <c r="AB163" i="11"/>
  <c r="AA29" i="11"/>
  <c r="AA31" i="11"/>
  <c r="F31" i="9"/>
  <c r="G51" i="8"/>
  <c r="M49" i="8"/>
  <c r="M48" i="8"/>
  <c r="M50" i="8"/>
  <c r="N371" i="8"/>
  <c r="O29" i="9"/>
  <c r="O30" i="9"/>
  <c r="O28" i="9"/>
  <c r="E62" i="4"/>
  <c r="P162" i="9"/>
  <c r="B62" i="4"/>
  <c r="C62" i="4"/>
  <c r="D62" i="4"/>
  <c r="T163" i="12" l="1"/>
  <c r="S32" i="12"/>
  <c r="S30" i="12"/>
  <c r="S31" i="12"/>
  <c r="S29" i="12"/>
  <c r="AB30" i="11"/>
  <c r="AB32" i="11"/>
  <c r="AB29" i="11"/>
  <c r="AB31" i="11"/>
  <c r="AC163" i="11"/>
  <c r="G31" i="9"/>
  <c r="H51" i="8"/>
  <c r="N49" i="8"/>
  <c r="N48" i="8"/>
  <c r="N50" i="8"/>
  <c r="O371" i="8"/>
  <c r="P30" i="9"/>
  <c r="P29" i="9"/>
  <c r="P28" i="9"/>
  <c r="E63" i="4"/>
  <c r="Q162" i="9"/>
  <c r="B63" i="4"/>
  <c r="C63" i="4"/>
  <c r="D63" i="4"/>
  <c r="U163" i="12" l="1"/>
  <c r="T31" i="12"/>
  <c r="T29" i="12"/>
  <c r="T32" i="12"/>
  <c r="T30" i="12"/>
  <c r="AC31" i="11"/>
  <c r="AC29" i="11"/>
  <c r="AC30" i="11"/>
  <c r="AC32" i="11"/>
  <c r="AD163" i="11"/>
  <c r="H31" i="9"/>
  <c r="I51" i="8"/>
  <c r="O48" i="8"/>
  <c r="O49" i="8"/>
  <c r="O50" i="8"/>
  <c r="P371" i="8"/>
  <c r="Q30" i="9"/>
  <c r="Q28" i="9"/>
  <c r="Q29" i="9"/>
  <c r="E64" i="4"/>
  <c r="R162" i="9"/>
  <c r="C64" i="4"/>
  <c r="D64" i="4"/>
  <c r="B64" i="4"/>
  <c r="V163" i="12" l="1"/>
  <c r="U31" i="12"/>
  <c r="U29" i="12"/>
  <c r="U32" i="12"/>
  <c r="U30" i="12"/>
  <c r="AD32" i="11"/>
  <c r="AD29" i="11"/>
  <c r="AD30" i="11"/>
  <c r="AD31" i="11"/>
  <c r="AE163" i="11"/>
  <c r="I31" i="9"/>
  <c r="J51" i="8"/>
  <c r="P48" i="8"/>
  <c r="P49" i="8"/>
  <c r="P50" i="8"/>
  <c r="Q371" i="8"/>
  <c r="R30" i="9"/>
  <c r="R29" i="9"/>
  <c r="R28" i="9"/>
  <c r="E65" i="4"/>
  <c r="S162" i="9"/>
  <c r="D65" i="4"/>
  <c r="B65" i="4"/>
  <c r="C65" i="4"/>
  <c r="W163" i="12" l="1"/>
  <c r="V31" i="12"/>
  <c r="V29" i="12"/>
  <c r="V32" i="12"/>
  <c r="V30" i="12"/>
  <c r="AE29" i="11"/>
  <c r="AE30" i="11"/>
  <c r="AE31" i="11"/>
  <c r="AE32" i="11"/>
  <c r="D164" i="11"/>
  <c r="J31" i="9"/>
  <c r="K51" i="8"/>
  <c r="Q48" i="8"/>
  <c r="Q49" i="8"/>
  <c r="Q50" i="8"/>
  <c r="R371" i="8"/>
  <c r="S30" i="9"/>
  <c r="S29" i="9"/>
  <c r="S28" i="9"/>
  <c r="E66" i="4"/>
  <c r="T162" i="9"/>
  <c r="B66" i="4"/>
  <c r="C66" i="4"/>
  <c r="D66" i="4"/>
  <c r="X163" i="12" l="1"/>
  <c r="W32" i="12"/>
  <c r="W30" i="12"/>
  <c r="W31" i="12"/>
  <c r="W29" i="12"/>
  <c r="D37" i="11"/>
  <c r="D38" i="11"/>
  <c r="D35" i="11"/>
  <c r="E164" i="11"/>
  <c r="D36" i="11"/>
  <c r="K31" i="9"/>
  <c r="L51" i="8"/>
  <c r="R48" i="8"/>
  <c r="R49" i="8"/>
  <c r="R50" i="8"/>
  <c r="S371" i="8"/>
  <c r="T29" i="9"/>
  <c r="T30" i="9"/>
  <c r="T28" i="9"/>
  <c r="E67" i="4"/>
  <c r="U162" i="9"/>
  <c r="B67" i="4"/>
  <c r="C67" i="4"/>
  <c r="D67" i="4"/>
  <c r="Y163" i="12" l="1"/>
  <c r="X32" i="12"/>
  <c r="X30" i="12"/>
  <c r="X29" i="12"/>
  <c r="X31" i="12"/>
  <c r="E36" i="11"/>
  <c r="F164" i="11"/>
  <c r="E35" i="11"/>
  <c r="E37" i="11"/>
  <c r="E38" i="11"/>
  <c r="L31" i="9"/>
  <c r="M51" i="8"/>
  <c r="S50" i="8"/>
  <c r="S48" i="8"/>
  <c r="S49" i="8"/>
  <c r="T371" i="8"/>
  <c r="U28" i="9"/>
  <c r="U30" i="9"/>
  <c r="U29" i="9"/>
  <c r="E68" i="4"/>
  <c r="V162" i="9"/>
  <c r="C68" i="4"/>
  <c r="D68" i="4"/>
  <c r="B68" i="4"/>
  <c r="Z163" i="12" l="1"/>
  <c r="Y32" i="12"/>
  <c r="Y30" i="12"/>
  <c r="Y31" i="12"/>
  <c r="Y29" i="12"/>
  <c r="G164" i="11"/>
  <c r="F36" i="11"/>
  <c r="F38" i="11"/>
  <c r="F35" i="11"/>
  <c r="F37" i="11"/>
  <c r="M31" i="9"/>
  <c r="N51" i="8"/>
  <c r="T50" i="8"/>
  <c r="T48" i="8"/>
  <c r="T49" i="8"/>
  <c r="U371" i="8"/>
  <c r="V29" i="9"/>
  <c r="V28" i="9"/>
  <c r="V30" i="9"/>
  <c r="E69" i="4"/>
  <c r="W162" i="9"/>
  <c r="D69" i="4"/>
  <c r="B69" i="4"/>
  <c r="C69" i="4"/>
  <c r="AA163" i="12" l="1"/>
  <c r="Z31" i="12"/>
  <c r="Z29" i="12"/>
  <c r="Z32" i="12"/>
  <c r="Z30" i="12"/>
  <c r="G38" i="11"/>
  <c r="H164" i="11"/>
  <c r="G37" i="11"/>
  <c r="G35" i="11"/>
  <c r="G36" i="11"/>
  <c r="N31" i="9"/>
  <c r="O51" i="8"/>
  <c r="U50" i="8"/>
  <c r="U49" i="8"/>
  <c r="U48" i="8"/>
  <c r="V371" i="8"/>
  <c r="W30" i="9"/>
  <c r="W29" i="9"/>
  <c r="W28" i="9"/>
  <c r="E70" i="4"/>
  <c r="X162" i="9"/>
  <c r="B70" i="4"/>
  <c r="C70" i="4"/>
  <c r="D70" i="4"/>
  <c r="AB163" i="12" l="1"/>
  <c r="AA31" i="12"/>
  <c r="AA29" i="12"/>
  <c r="AA32" i="12"/>
  <c r="AA30" i="12"/>
  <c r="H36" i="11"/>
  <c r="H37" i="11"/>
  <c r="I164" i="11"/>
  <c r="H38" i="11"/>
  <c r="H35" i="11"/>
  <c r="O31" i="9"/>
  <c r="P51" i="8"/>
  <c r="V50" i="8"/>
  <c r="V48" i="8"/>
  <c r="V49" i="8"/>
  <c r="W371" i="8"/>
  <c r="X29" i="9"/>
  <c r="X28" i="9"/>
  <c r="X30" i="9"/>
  <c r="E71" i="4"/>
  <c r="Y162" i="9"/>
  <c r="B71" i="4"/>
  <c r="C71" i="4"/>
  <c r="D71" i="4"/>
  <c r="AC163" i="12" l="1"/>
  <c r="AB31" i="12"/>
  <c r="AB29" i="12"/>
  <c r="AB32" i="12"/>
  <c r="AB30" i="12"/>
  <c r="I37" i="11"/>
  <c r="I38" i="11"/>
  <c r="J164" i="11"/>
  <c r="I35" i="11"/>
  <c r="I36" i="11"/>
  <c r="P31" i="9"/>
  <c r="Q51" i="8"/>
  <c r="W49" i="8"/>
  <c r="W50" i="8"/>
  <c r="W48" i="8"/>
  <c r="X371" i="8"/>
  <c r="Y29" i="9"/>
  <c r="Y28" i="9"/>
  <c r="Y30" i="9"/>
  <c r="E72" i="4"/>
  <c r="Z162" i="9"/>
  <c r="C72" i="4"/>
  <c r="D72" i="4"/>
  <c r="B72" i="4"/>
  <c r="AC30" i="12" l="1"/>
  <c r="AC31" i="12"/>
  <c r="AC29" i="12"/>
  <c r="AD163" i="12"/>
  <c r="AC32" i="12"/>
  <c r="K164" i="11"/>
  <c r="J36" i="11"/>
  <c r="J37" i="11"/>
  <c r="J38" i="11"/>
  <c r="J35" i="11"/>
  <c r="Q31" i="9"/>
  <c r="R51" i="8"/>
  <c r="X49" i="8"/>
  <c r="X50" i="8"/>
  <c r="X48" i="8"/>
  <c r="Y371" i="8"/>
  <c r="Z28" i="9"/>
  <c r="Z30" i="9"/>
  <c r="Z29" i="9"/>
  <c r="E73" i="4"/>
  <c r="AA162" i="9"/>
  <c r="D73" i="4"/>
  <c r="B73" i="4"/>
  <c r="C73" i="4"/>
  <c r="AD31" i="12" l="1"/>
  <c r="AD29" i="12"/>
  <c r="AD32" i="12"/>
  <c r="AD30" i="12"/>
  <c r="AE163" i="12"/>
  <c r="K38" i="11"/>
  <c r="K36" i="11"/>
  <c r="L164" i="11"/>
  <c r="K35" i="11"/>
  <c r="K37" i="11"/>
  <c r="R31" i="9"/>
  <c r="S51" i="8"/>
  <c r="Y50" i="8"/>
  <c r="Y48" i="8"/>
  <c r="Y49" i="8"/>
  <c r="Z371" i="8"/>
  <c r="AA28" i="9"/>
  <c r="AA30" i="9"/>
  <c r="AA29" i="9"/>
  <c r="E74" i="4"/>
  <c r="AB162" i="9"/>
  <c r="B74" i="4"/>
  <c r="C74" i="4"/>
  <c r="D74" i="4"/>
  <c r="AE30" i="12" l="1"/>
  <c r="AE31" i="12"/>
  <c r="AE32" i="12"/>
  <c r="D164" i="12"/>
  <c r="AE29" i="12"/>
  <c r="L35" i="11"/>
  <c r="L37" i="11"/>
  <c r="M164" i="11"/>
  <c r="L36" i="11"/>
  <c r="L38" i="11"/>
  <c r="S31" i="9"/>
  <c r="T51" i="8"/>
  <c r="Z49" i="8"/>
  <c r="Z50" i="8"/>
  <c r="Z48" i="8"/>
  <c r="AA371" i="8"/>
  <c r="AB29" i="9"/>
  <c r="AB30" i="9"/>
  <c r="AB28" i="9"/>
  <c r="E75" i="4"/>
  <c r="AC162" i="9"/>
  <c r="B75" i="4"/>
  <c r="C75" i="4"/>
  <c r="D75" i="4"/>
  <c r="D37" i="12" l="1"/>
  <c r="D36" i="12"/>
  <c r="D35" i="12"/>
  <c r="D38" i="12"/>
  <c r="E164" i="12"/>
  <c r="N164" i="11"/>
  <c r="M37" i="11"/>
  <c r="M35" i="11"/>
  <c r="M36" i="11"/>
  <c r="M38" i="11"/>
  <c r="T31" i="9"/>
  <c r="U51" i="8"/>
  <c r="AA48" i="8"/>
  <c r="AA49" i="8"/>
  <c r="AA50" i="8"/>
  <c r="AB371" i="8"/>
  <c r="AC30" i="9"/>
  <c r="AC29" i="9"/>
  <c r="AC28" i="9"/>
  <c r="E76" i="4"/>
  <c r="AD162" i="9"/>
  <c r="C76" i="4"/>
  <c r="D76" i="4"/>
  <c r="B76" i="4"/>
  <c r="E38" i="12" l="1"/>
  <c r="E37" i="12"/>
  <c r="F164" i="12"/>
  <c r="E36" i="12"/>
  <c r="E35" i="12"/>
  <c r="N38" i="11"/>
  <c r="N35" i="11"/>
  <c r="O164" i="11"/>
  <c r="N36" i="11"/>
  <c r="N37" i="11"/>
  <c r="U31" i="9"/>
  <c r="V51" i="8"/>
  <c r="AB48" i="8"/>
  <c r="AB49" i="8"/>
  <c r="AB50" i="8"/>
  <c r="AC371" i="8"/>
  <c r="AD30" i="9"/>
  <c r="AD28" i="9"/>
  <c r="AD29" i="9"/>
  <c r="E77" i="4"/>
  <c r="C163" i="9"/>
  <c r="D77" i="4"/>
  <c r="B77" i="4"/>
  <c r="C77" i="4"/>
  <c r="F35" i="12" l="1"/>
  <c r="F38" i="12"/>
  <c r="G164" i="12"/>
  <c r="F37" i="12"/>
  <c r="F36" i="12"/>
  <c r="O35" i="11"/>
  <c r="O36" i="11"/>
  <c r="O37" i="11"/>
  <c r="O38" i="11"/>
  <c r="P164" i="11"/>
  <c r="V31" i="9"/>
  <c r="W51" i="8"/>
  <c r="AC50" i="8"/>
  <c r="AC48" i="8"/>
  <c r="AC49" i="8"/>
  <c r="AD371" i="8"/>
  <c r="C36" i="9"/>
  <c r="C34" i="9"/>
  <c r="C35" i="9"/>
  <c r="E78" i="4"/>
  <c r="D163" i="9"/>
  <c r="B78" i="4"/>
  <c r="C78" i="4"/>
  <c r="D78" i="4"/>
  <c r="G36" i="12" l="1"/>
  <c r="G38" i="12"/>
  <c r="G37" i="12"/>
  <c r="G35" i="12"/>
  <c r="H164" i="12"/>
  <c r="Q164" i="11"/>
  <c r="P36" i="11"/>
  <c r="P37" i="11"/>
  <c r="P38" i="11"/>
  <c r="P35" i="11"/>
  <c r="W31" i="9"/>
  <c r="X51" i="8"/>
  <c r="AD48" i="8"/>
  <c r="AD49" i="8"/>
  <c r="AD50" i="8"/>
  <c r="AE371" i="8"/>
  <c r="D35" i="9"/>
  <c r="D34" i="9"/>
  <c r="D36" i="9"/>
  <c r="E79" i="4"/>
  <c r="E163" i="9"/>
  <c r="B79" i="4"/>
  <c r="C79" i="4"/>
  <c r="D79" i="4"/>
  <c r="H37" i="12" l="1"/>
  <c r="H38" i="12"/>
  <c r="H35" i="12"/>
  <c r="I164" i="12"/>
  <c r="H36" i="12"/>
  <c r="Q38" i="11"/>
  <c r="Q36" i="11"/>
  <c r="R164" i="11"/>
  <c r="Q35" i="11"/>
  <c r="Q37" i="11"/>
  <c r="X31" i="9"/>
  <c r="Y51" i="8"/>
  <c r="AE50" i="8"/>
  <c r="AE48" i="8"/>
  <c r="AE49" i="8"/>
  <c r="D372" i="8"/>
  <c r="E34" i="9"/>
  <c r="E36" i="9"/>
  <c r="E35" i="9"/>
  <c r="E80" i="4"/>
  <c r="F163" i="9"/>
  <c r="C80" i="4"/>
  <c r="D80" i="4"/>
  <c r="B80" i="4"/>
  <c r="I38" i="12" l="1"/>
  <c r="I37" i="12"/>
  <c r="I36" i="12"/>
  <c r="J164" i="12"/>
  <c r="I35" i="12"/>
  <c r="S164" i="11"/>
  <c r="R36" i="11"/>
  <c r="R38" i="11"/>
  <c r="R35" i="11"/>
  <c r="R37" i="11"/>
  <c r="Y31" i="9"/>
  <c r="Z51" i="8"/>
  <c r="D66" i="8"/>
  <c r="D64" i="8"/>
  <c r="D65" i="8"/>
  <c r="E372" i="8"/>
  <c r="F35" i="9"/>
  <c r="F36" i="9"/>
  <c r="F34" i="9"/>
  <c r="E81" i="4"/>
  <c r="G163" i="9"/>
  <c r="D81" i="4"/>
  <c r="B81" i="4"/>
  <c r="C81" i="4"/>
  <c r="J37" i="12" l="1"/>
  <c r="J36" i="12"/>
  <c r="J35" i="12"/>
  <c r="K164" i="12"/>
  <c r="J38" i="12"/>
  <c r="T164" i="11"/>
  <c r="S37" i="11"/>
  <c r="S35" i="11"/>
  <c r="S36" i="11"/>
  <c r="S38" i="11"/>
  <c r="Z31" i="9"/>
  <c r="AA51" i="8"/>
  <c r="E65" i="8"/>
  <c r="E64" i="8"/>
  <c r="E66" i="8"/>
  <c r="F372" i="8"/>
  <c r="G35" i="9"/>
  <c r="G36" i="9"/>
  <c r="G34" i="9"/>
  <c r="E82" i="4"/>
  <c r="H163" i="9"/>
  <c r="B82" i="4"/>
  <c r="C82" i="4"/>
  <c r="D82" i="4"/>
  <c r="K37" i="12" l="1"/>
  <c r="K36" i="12"/>
  <c r="K35" i="12"/>
  <c r="L164" i="12"/>
  <c r="K38" i="12"/>
  <c r="U164" i="11"/>
  <c r="T38" i="11"/>
  <c r="T35" i="11"/>
  <c r="T36" i="11"/>
  <c r="T37" i="11"/>
  <c r="AA31" i="9"/>
  <c r="AB51" i="8"/>
  <c r="F66" i="8"/>
  <c r="F65" i="8"/>
  <c r="F64" i="8"/>
  <c r="G372" i="8"/>
  <c r="H35" i="9"/>
  <c r="H34" i="9"/>
  <c r="H36" i="9"/>
  <c r="E83" i="4"/>
  <c r="I163" i="9"/>
  <c r="B83" i="4"/>
  <c r="C83" i="4"/>
  <c r="D83" i="4"/>
  <c r="L35" i="12" l="1"/>
  <c r="L37" i="12"/>
  <c r="L38" i="12"/>
  <c r="L36" i="12"/>
  <c r="M164" i="12"/>
  <c r="V164" i="11"/>
  <c r="U35" i="11"/>
  <c r="U36" i="11"/>
  <c r="U37" i="11"/>
  <c r="U38" i="11"/>
  <c r="AB31" i="9"/>
  <c r="AC51" i="8"/>
  <c r="G65" i="8"/>
  <c r="G66" i="8"/>
  <c r="G64" i="8"/>
  <c r="H372" i="8"/>
  <c r="I34" i="9"/>
  <c r="I36" i="9"/>
  <c r="I35" i="9"/>
  <c r="E84" i="4"/>
  <c r="J163" i="9"/>
  <c r="C84" i="4"/>
  <c r="D84" i="4"/>
  <c r="B84" i="4"/>
  <c r="M36" i="12" l="1"/>
  <c r="M38" i="12"/>
  <c r="M37" i="12"/>
  <c r="M35" i="12"/>
  <c r="N164" i="12"/>
  <c r="V35" i="11"/>
  <c r="W164" i="11"/>
  <c r="V36" i="11"/>
  <c r="V37" i="11"/>
  <c r="V38" i="11"/>
  <c r="AC31" i="9"/>
  <c r="AD51" i="8"/>
  <c r="H65" i="8"/>
  <c r="H66" i="8"/>
  <c r="H64" i="8"/>
  <c r="I372" i="8"/>
  <c r="J34" i="9"/>
  <c r="J36" i="9"/>
  <c r="J35" i="9"/>
  <c r="E85" i="4"/>
  <c r="K163" i="9"/>
  <c r="D85" i="4"/>
  <c r="B85" i="4"/>
  <c r="C85" i="4"/>
  <c r="N37" i="12" l="1"/>
  <c r="N38" i="12"/>
  <c r="N36" i="12"/>
  <c r="N35" i="12"/>
  <c r="O164" i="12"/>
  <c r="W37" i="11"/>
  <c r="W38" i="11"/>
  <c r="W36" i="11"/>
  <c r="X164" i="11"/>
  <c r="W35" i="11"/>
  <c r="AD31" i="9"/>
  <c r="AE51" i="8"/>
  <c r="I64" i="8"/>
  <c r="I66" i="8"/>
  <c r="I65" i="8"/>
  <c r="J372" i="8"/>
  <c r="K36" i="9"/>
  <c r="K34" i="9"/>
  <c r="K35" i="9"/>
  <c r="E86" i="4"/>
  <c r="L163" i="9"/>
  <c r="B86" i="4"/>
  <c r="C86" i="4"/>
  <c r="D86" i="4"/>
  <c r="O38" i="12" l="1"/>
  <c r="O36" i="12"/>
  <c r="O35" i="12"/>
  <c r="O37" i="12"/>
  <c r="P164" i="12"/>
  <c r="X36" i="11"/>
  <c r="X38" i="11"/>
  <c r="X35" i="11"/>
  <c r="X37" i="11"/>
  <c r="Y164" i="11"/>
  <c r="C37" i="9"/>
  <c r="D67" i="8"/>
  <c r="J65" i="8"/>
  <c r="J64" i="8"/>
  <c r="J66" i="8"/>
  <c r="K372" i="8"/>
  <c r="L35" i="9"/>
  <c r="L36" i="9"/>
  <c r="L34" i="9"/>
  <c r="E87" i="4"/>
  <c r="M163" i="9"/>
  <c r="B87" i="4"/>
  <c r="C87" i="4"/>
  <c r="D87" i="4"/>
  <c r="P38" i="12" l="1"/>
  <c r="P36" i="12"/>
  <c r="P35" i="12"/>
  <c r="P37" i="12"/>
  <c r="Q164" i="12"/>
  <c r="Y35" i="11"/>
  <c r="Y36" i="11"/>
  <c r="Y38" i="11"/>
  <c r="Z164" i="11"/>
  <c r="Y37" i="11"/>
  <c r="D37" i="9"/>
  <c r="E67" i="8"/>
  <c r="K64" i="8"/>
  <c r="K65" i="8"/>
  <c r="K66" i="8"/>
  <c r="L372" i="8"/>
  <c r="M35" i="9"/>
  <c r="M36" i="9"/>
  <c r="M34" i="9"/>
  <c r="E88" i="4"/>
  <c r="N163" i="9"/>
  <c r="C88" i="4"/>
  <c r="D88" i="4"/>
  <c r="B88" i="4"/>
  <c r="Q38" i="12" l="1"/>
  <c r="Q36" i="12"/>
  <c r="Q35" i="12"/>
  <c r="Q37" i="12"/>
  <c r="R164" i="12"/>
  <c r="Z36" i="11"/>
  <c r="Z37" i="11"/>
  <c r="AA164" i="11"/>
  <c r="Z38" i="11"/>
  <c r="Z35" i="11"/>
  <c r="E37" i="9"/>
  <c r="F67" i="8"/>
  <c r="L64" i="8"/>
  <c r="L65" i="8"/>
  <c r="L66" i="8"/>
  <c r="M372" i="8"/>
  <c r="N36" i="9"/>
  <c r="N34" i="9"/>
  <c r="N35" i="9"/>
  <c r="E89" i="4"/>
  <c r="O163" i="9"/>
  <c r="D89" i="4"/>
  <c r="B89" i="4"/>
  <c r="C89" i="4"/>
  <c r="R35" i="12" l="1"/>
  <c r="R37" i="12"/>
  <c r="R36" i="12"/>
  <c r="R38" i="12"/>
  <c r="S164" i="12"/>
  <c r="AA37" i="11"/>
  <c r="AA38" i="11"/>
  <c r="AB164" i="11"/>
  <c r="AA35" i="11"/>
  <c r="AA36" i="11"/>
  <c r="F37" i="9"/>
  <c r="G67" i="8"/>
  <c r="M66" i="8"/>
  <c r="M64" i="8"/>
  <c r="M65" i="8"/>
  <c r="N372" i="8"/>
  <c r="O34" i="9"/>
  <c r="O36" i="9"/>
  <c r="O35" i="9"/>
  <c r="E90" i="4"/>
  <c r="P163" i="9"/>
  <c r="B90" i="4"/>
  <c r="C90" i="4"/>
  <c r="D90" i="4"/>
  <c r="S36" i="12" l="1"/>
  <c r="S38" i="12"/>
  <c r="S35" i="12"/>
  <c r="S37" i="12"/>
  <c r="T164" i="12"/>
  <c r="AB36" i="11"/>
  <c r="AB37" i="11"/>
  <c r="AB38" i="11"/>
  <c r="AB35" i="11"/>
  <c r="AC164" i="11"/>
  <c r="G37" i="9"/>
  <c r="H67" i="8"/>
  <c r="N64" i="8"/>
  <c r="N65" i="8"/>
  <c r="N66" i="8"/>
  <c r="O372" i="8"/>
  <c r="P36" i="9"/>
  <c r="P35" i="9"/>
  <c r="P34" i="9"/>
  <c r="E91" i="4"/>
  <c r="Q163" i="9"/>
  <c r="B91" i="4"/>
  <c r="C91" i="4"/>
  <c r="D91" i="4"/>
  <c r="T37" i="12" l="1"/>
  <c r="T38" i="12"/>
  <c r="T36" i="12"/>
  <c r="T35" i="12"/>
  <c r="U164" i="12"/>
  <c r="AC38" i="11"/>
  <c r="AC36" i="11"/>
  <c r="AD164" i="11"/>
  <c r="AC35" i="11"/>
  <c r="AC37" i="11"/>
  <c r="H37" i="9"/>
  <c r="I67" i="8"/>
  <c r="O66" i="8"/>
  <c r="O64" i="8"/>
  <c r="O65" i="8"/>
  <c r="P372" i="8"/>
  <c r="Q35" i="9"/>
  <c r="Q34" i="9"/>
  <c r="Q36" i="9"/>
  <c r="E92" i="4"/>
  <c r="R163" i="9"/>
  <c r="C92" i="4"/>
  <c r="D92" i="4"/>
  <c r="B92" i="4"/>
  <c r="U38" i="12" l="1"/>
  <c r="U37" i="12"/>
  <c r="U36" i="12"/>
  <c r="U35" i="12"/>
  <c r="V164" i="12"/>
  <c r="AD35" i="11"/>
  <c r="AD37" i="11"/>
  <c r="AE164" i="11"/>
  <c r="AD36" i="11"/>
  <c r="AD38" i="11"/>
  <c r="I37" i="9"/>
  <c r="J67" i="8"/>
  <c r="P66" i="8"/>
  <c r="P64" i="8"/>
  <c r="P65" i="8"/>
  <c r="Q372" i="8"/>
  <c r="R35" i="9"/>
  <c r="R34" i="9"/>
  <c r="R36" i="9"/>
  <c r="E93" i="4"/>
  <c r="S163" i="9"/>
  <c r="D93" i="4"/>
  <c r="B93" i="4"/>
  <c r="C93" i="4"/>
  <c r="V38" i="12" l="1"/>
  <c r="V36" i="12"/>
  <c r="V35" i="12"/>
  <c r="V37" i="12"/>
  <c r="W164" i="12"/>
  <c r="AE37" i="11"/>
  <c r="AE35" i="11"/>
  <c r="AE36" i="11"/>
  <c r="AE38" i="11"/>
  <c r="D165" i="11"/>
  <c r="J37" i="9"/>
  <c r="K67" i="8"/>
  <c r="Q64" i="8"/>
  <c r="Q66" i="8"/>
  <c r="Q65" i="8"/>
  <c r="R372" i="8"/>
  <c r="S36" i="9"/>
  <c r="S34" i="9"/>
  <c r="S35" i="9"/>
  <c r="E94" i="4"/>
  <c r="T163" i="9"/>
  <c r="B94" i="4"/>
  <c r="C94" i="4"/>
  <c r="D94" i="4"/>
  <c r="W38" i="12" l="1"/>
  <c r="W36" i="12"/>
  <c r="W35" i="12"/>
  <c r="W37" i="12"/>
  <c r="X164" i="12"/>
  <c r="D42" i="11"/>
  <c r="D41" i="11"/>
  <c r="E165" i="11"/>
  <c r="D44" i="11"/>
  <c r="D43" i="11"/>
  <c r="K37" i="9"/>
  <c r="L67" i="8"/>
  <c r="R66" i="8"/>
  <c r="R65" i="8"/>
  <c r="R64" i="8"/>
  <c r="S372" i="8"/>
  <c r="T34" i="9"/>
  <c r="T35" i="9"/>
  <c r="T36" i="9"/>
  <c r="E95" i="4"/>
  <c r="U163" i="9"/>
  <c r="B95" i="4"/>
  <c r="C95" i="4"/>
  <c r="D95" i="4"/>
  <c r="X35" i="12" l="1"/>
  <c r="X37" i="12"/>
  <c r="X38" i="12"/>
  <c r="X36" i="12"/>
  <c r="Y164" i="12"/>
  <c r="F165" i="11"/>
  <c r="E44" i="11"/>
  <c r="E43" i="11"/>
  <c r="E42" i="11"/>
  <c r="E41" i="11"/>
  <c r="L37" i="9"/>
  <c r="M67" i="8"/>
  <c r="S65" i="8"/>
  <c r="S66" i="8"/>
  <c r="S64" i="8"/>
  <c r="T372" i="8"/>
  <c r="U35" i="9"/>
  <c r="U34" i="9"/>
  <c r="U36" i="9"/>
  <c r="E96" i="4"/>
  <c r="V163" i="9"/>
  <c r="C96" i="4"/>
  <c r="D96" i="4"/>
  <c r="B96" i="4"/>
  <c r="Y36" i="12" l="1"/>
  <c r="Y38" i="12"/>
  <c r="Y35" i="12"/>
  <c r="Y37" i="12"/>
  <c r="Z164" i="12"/>
  <c r="F42" i="11"/>
  <c r="F41" i="11"/>
  <c r="F44" i="11"/>
  <c r="F43" i="11"/>
  <c r="G165" i="11"/>
  <c r="M37" i="9"/>
  <c r="N67" i="8"/>
  <c r="T65" i="8"/>
  <c r="T66" i="8"/>
  <c r="T64" i="8"/>
  <c r="U372" i="8"/>
  <c r="V34" i="9"/>
  <c r="V36" i="9"/>
  <c r="V35" i="9"/>
  <c r="E97" i="4"/>
  <c r="W163" i="9"/>
  <c r="D97" i="4"/>
  <c r="B97" i="4"/>
  <c r="C97" i="4"/>
  <c r="Z37" i="12" l="1"/>
  <c r="Z38" i="12"/>
  <c r="Z36" i="12"/>
  <c r="Z35" i="12"/>
  <c r="AA164" i="12"/>
  <c r="G43" i="11"/>
  <c r="G42" i="11"/>
  <c r="H165" i="11"/>
  <c r="G41" i="11"/>
  <c r="G44" i="11"/>
  <c r="N37" i="9"/>
  <c r="O67" i="8"/>
  <c r="U65" i="8"/>
  <c r="U66" i="8"/>
  <c r="U64" i="8"/>
  <c r="V372" i="8"/>
  <c r="W36" i="9"/>
  <c r="W34" i="9"/>
  <c r="W35" i="9"/>
  <c r="E98" i="4"/>
  <c r="X163" i="9"/>
  <c r="B98" i="4"/>
  <c r="C98" i="4"/>
  <c r="D98" i="4"/>
  <c r="AA38" i="12" l="1"/>
  <c r="AA37" i="12"/>
  <c r="AA36" i="12"/>
  <c r="AA35" i="12"/>
  <c r="AB164" i="12"/>
  <c r="H42" i="11"/>
  <c r="H44" i="11"/>
  <c r="H43" i="11"/>
  <c r="H41" i="11"/>
  <c r="I165" i="11"/>
  <c r="O37" i="9"/>
  <c r="P67" i="8"/>
  <c r="V65" i="8"/>
  <c r="V66" i="8"/>
  <c r="V64" i="8"/>
  <c r="W372" i="8"/>
  <c r="X36" i="9"/>
  <c r="X35" i="9"/>
  <c r="X34" i="9"/>
  <c r="E99" i="4"/>
  <c r="Y163" i="9"/>
  <c r="B99" i="4"/>
  <c r="C99" i="4"/>
  <c r="D99" i="4"/>
  <c r="AB37" i="12" l="1"/>
  <c r="AB36" i="12"/>
  <c r="AB38" i="12"/>
  <c r="AB35" i="12"/>
  <c r="AC164" i="12"/>
  <c r="I43" i="11"/>
  <c r="I44" i="11"/>
  <c r="I42" i="11"/>
  <c r="I41" i="11"/>
  <c r="J165" i="11"/>
  <c r="P37" i="9"/>
  <c r="Q67" i="8"/>
  <c r="W64" i="8"/>
  <c r="W65" i="8"/>
  <c r="W66" i="8"/>
  <c r="X372" i="8"/>
  <c r="Y35" i="9"/>
  <c r="Y36" i="9"/>
  <c r="Y34" i="9"/>
  <c r="E100" i="4"/>
  <c r="Z163" i="9"/>
  <c r="C100" i="4"/>
  <c r="D100" i="4"/>
  <c r="B100" i="4"/>
  <c r="AC37" i="12" l="1"/>
  <c r="AC36" i="12"/>
  <c r="AC35" i="12"/>
  <c r="AC38" i="12"/>
  <c r="AD164" i="12"/>
  <c r="J44" i="11"/>
  <c r="J43" i="11"/>
  <c r="J42" i="11"/>
  <c r="J41" i="11"/>
  <c r="K165" i="11"/>
  <c r="Q37" i="9"/>
  <c r="R67" i="8"/>
  <c r="X64" i="8"/>
  <c r="X65" i="8"/>
  <c r="X66" i="8"/>
  <c r="Y372" i="8"/>
  <c r="Z36" i="9"/>
  <c r="Z35" i="9"/>
  <c r="Z34" i="9"/>
  <c r="E101" i="4"/>
  <c r="AA163" i="9"/>
  <c r="D101" i="4"/>
  <c r="B101" i="4"/>
  <c r="C101" i="4"/>
  <c r="AD35" i="12" l="1"/>
  <c r="AD37" i="12"/>
  <c r="AD36" i="12"/>
  <c r="AD38" i="12"/>
  <c r="AE164" i="12"/>
  <c r="K43" i="11"/>
  <c r="K42" i="11"/>
  <c r="K41" i="11"/>
  <c r="K44" i="11"/>
  <c r="L165" i="11"/>
  <c r="R37" i="9"/>
  <c r="S67" i="8"/>
  <c r="Y66" i="8"/>
  <c r="Y64" i="8"/>
  <c r="Y65" i="8"/>
  <c r="Z372" i="8"/>
  <c r="AA34" i="9"/>
  <c r="AA36" i="9"/>
  <c r="AA35" i="9"/>
  <c r="E102" i="4"/>
  <c r="AB163" i="9"/>
  <c r="B102" i="4"/>
  <c r="C102" i="4"/>
  <c r="D102" i="4"/>
  <c r="AE36" i="12" l="1"/>
  <c r="AE38" i="12"/>
  <c r="AE35" i="12"/>
  <c r="D165" i="12"/>
  <c r="AE37" i="12"/>
  <c r="L43" i="11"/>
  <c r="L42" i="11"/>
  <c r="L41" i="11"/>
  <c r="M165" i="11"/>
  <c r="L44" i="11"/>
  <c r="S37" i="9"/>
  <c r="T67" i="8"/>
  <c r="Z64" i="8"/>
  <c r="Z65" i="8"/>
  <c r="Z66" i="8"/>
  <c r="AA372" i="8"/>
  <c r="AB34" i="9"/>
  <c r="AB36" i="9"/>
  <c r="AB35" i="9"/>
  <c r="E103" i="4"/>
  <c r="AC163" i="9"/>
  <c r="B103" i="4"/>
  <c r="C103" i="4"/>
  <c r="D103" i="4"/>
  <c r="D41" i="12" l="1"/>
  <c r="D43" i="12"/>
  <c r="D42" i="12"/>
  <c r="D44" i="12"/>
  <c r="E165" i="12"/>
  <c r="M43" i="11"/>
  <c r="N165" i="11"/>
  <c r="M41" i="11"/>
  <c r="M42" i="11"/>
  <c r="M44" i="11"/>
  <c r="T37" i="9"/>
  <c r="U67" i="8"/>
  <c r="AA66" i="8"/>
  <c r="AA64" i="8"/>
  <c r="AA65" i="8"/>
  <c r="AB372" i="8"/>
  <c r="AC36" i="9"/>
  <c r="AC35" i="9"/>
  <c r="AC34" i="9"/>
  <c r="E104" i="4"/>
  <c r="AD163" i="9"/>
  <c r="C104" i="4"/>
  <c r="D104" i="4"/>
  <c r="B104" i="4"/>
  <c r="E42" i="12" l="1"/>
  <c r="E44" i="12"/>
  <c r="E41" i="12"/>
  <c r="E43" i="12"/>
  <c r="F165" i="12"/>
  <c r="O165" i="11"/>
  <c r="N42" i="11"/>
  <c r="N41" i="11"/>
  <c r="N44" i="11"/>
  <c r="N43" i="11"/>
  <c r="U37" i="9"/>
  <c r="V67" i="8"/>
  <c r="AB66" i="8"/>
  <c r="AB64" i="8"/>
  <c r="AB65" i="8"/>
  <c r="AC372" i="8"/>
  <c r="AD35" i="9"/>
  <c r="AD34" i="9"/>
  <c r="AD36" i="9"/>
  <c r="E105" i="4"/>
  <c r="C164" i="9"/>
  <c r="D105" i="4"/>
  <c r="B105" i="4"/>
  <c r="C105" i="4"/>
  <c r="F43" i="12" l="1"/>
  <c r="F41" i="12"/>
  <c r="F44" i="12"/>
  <c r="F42" i="12"/>
  <c r="G165" i="12"/>
  <c r="O41" i="11"/>
  <c r="P165" i="11"/>
  <c r="O43" i="11"/>
  <c r="O44" i="11"/>
  <c r="O42" i="11"/>
  <c r="V37" i="9"/>
  <c r="W67" i="8"/>
  <c r="AC64" i="8"/>
  <c r="AC65" i="8"/>
  <c r="AC66" i="8"/>
  <c r="AD372" i="8"/>
  <c r="C42" i="9"/>
  <c r="C41" i="9"/>
  <c r="C40" i="9"/>
  <c r="E106" i="4"/>
  <c r="D164" i="9"/>
  <c r="B106" i="4"/>
  <c r="C106" i="4"/>
  <c r="D106" i="4"/>
  <c r="G44" i="12" l="1"/>
  <c r="G41" i="12"/>
  <c r="G43" i="12"/>
  <c r="G42" i="12"/>
  <c r="H165" i="12"/>
  <c r="P42" i="11"/>
  <c r="P41" i="11"/>
  <c r="Q165" i="11"/>
  <c r="P44" i="11"/>
  <c r="P43" i="11"/>
  <c r="W37" i="9"/>
  <c r="X67" i="8"/>
  <c r="AD66" i="8"/>
  <c r="AD64" i="8"/>
  <c r="AD65" i="8"/>
  <c r="AE372" i="8"/>
  <c r="D42" i="9"/>
  <c r="E107" i="4"/>
  <c r="E164" i="9"/>
  <c r="B107" i="4"/>
  <c r="C107" i="4"/>
  <c r="D107" i="4"/>
  <c r="H41" i="12" l="1"/>
  <c r="H44" i="12"/>
  <c r="H43" i="12"/>
  <c r="H42" i="12"/>
  <c r="I165" i="12"/>
  <c r="Q42" i="11"/>
  <c r="Q41" i="11"/>
  <c r="R165" i="11"/>
  <c r="Q44" i="11"/>
  <c r="Q43" i="11"/>
  <c r="X37" i="9"/>
  <c r="Y67" i="8"/>
  <c r="AE65" i="8"/>
  <c r="AE66" i="8"/>
  <c r="AE64" i="8"/>
  <c r="D373" i="8"/>
  <c r="E42" i="9"/>
  <c r="E108" i="4"/>
  <c r="F164" i="9"/>
  <c r="C108" i="4"/>
  <c r="D108" i="4"/>
  <c r="B108" i="4"/>
  <c r="I42" i="12" l="1"/>
  <c r="I44" i="12"/>
  <c r="I43" i="12"/>
  <c r="I41" i="12"/>
  <c r="J165" i="12"/>
  <c r="R43" i="11"/>
  <c r="R42" i="11"/>
  <c r="R41" i="11"/>
  <c r="S165" i="11"/>
  <c r="R44" i="11"/>
  <c r="Y37" i="9"/>
  <c r="Z67" i="8"/>
  <c r="D81" i="8"/>
  <c r="D80" i="8"/>
  <c r="D82" i="8"/>
  <c r="E373" i="8"/>
  <c r="F42" i="9"/>
  <c r="E109" i="4"/>
  <c r="G164" i="9"/>
  <c r="D109" i="4"/>
  <c r="B109" i="4"/>
  <c r="C109" i="4"/>
  <c r="J41" i="12" l="1"/>
  <c r="J43" i="12"/>
  <c r="J42" i="12"/>
  <c r="J44" i="12"/>
  <c r="K165" i="12"/>
  <c r="S43" i="11"/>
  <c r="S42" i="11"/>
  <c r="T165" i="11"/>
  <c r="S41" i="11"/>
  <c r="S44" i="11"/>
  <c r="Z37" i="9"/>
  <c r="AA67" i="8"/>
  <c r="E82" i="8"/>
  <c r="F373" i="8"/>
  <c r="G42" i="9"/>
  <c r="E110" i="4"/>
  <c r="H164" i="9"/>
  <c r="B110" i="4"/>
  <c r="C110" i="4"/>
  <c r="D110" i="4"/>
  <c r="K42" i="12" l="1"/>
  <c r="K44" i="12"/>
  <c r="K43" i="12"/>
  <c r="K41" i="12"/>
  <c r="L165" i="12"/>
  <c r="T44" i="11"/>
  <c r="U165" i="11"/>
  <c r="T42" i="11"/>
  <c r="T41" i="11"/>
  <c r="T43" i="11"/>
  <c r="AA37" i="9"/>
  <c r="AB67" i="8"/>
  <c r="F82" i="8"/>
  <c r="G373" i="8"/>
  <c r="H42" i="9"/>
  <c r="E111" i="4"/>
  <c r="I164" i="9"/>
  <c r="B111" i="4"/>
  <c r="C111" i="4"/>
  <c r="D111" i="4"/>
  <c r="L43" i="12" l="1"/>
  <c r="L42" i="12"/>
  <c r="L41" i="12"/>
  <c r="L44" i="12"/>
  <c r="M165" i="12"/>
  <c r="U44" i="11"/>
  <c r="V165" i="11"/>
  <c r="U43" i="11"/>
  <c r="U42" i="11"/>
  <c r="U41" i="11"/>
  <c r="AB37" i="9"/>
  <c r="AC67" i="8"/>
  <c r="G82" i="8"/>
  <c r="H373" i="8"/>
  <c r="I42" i="9"/>
  <c r="E112" i="4"/>
  <c r="J164" i="9"/>
  <c r="C112" i="4"/>
  <c r="D112" i="4"/>
  <c r="B112" i="4"/>
  <c r="M44" i="12" l="1"/>
  <c r="M42" i="12"/>
  <c r="M41" i="12"/>
  <c r="M43" i="12"/>
  <c r="N165" i="12"/>
  <c r="V42" i="11"/>
  <c r="V41" i="11"/>
  <c r="W165" i="11"/>
  <c r="V44" i="11"/>
  <c r="V43" i="11"/>
  <c r="AC37" i="9"/>
  <c r="AD67" i="8"/>
  <c r="H82" i="8"/>
  <c r="I373" i="8"/>
  <c r="J42" i="9"/>
  <c r="E113" i="4"/>
  <c r="K164" i="9"/>
  <c r="D113" i="4"/>
  <c r="B113" i="4"/>
  <c r="C113" i="4"/>
  <c r="N41" i="12" l="1"/>
  <c r="N44" i="12"/>
  <c r="N43" i="12"/>
  <c r="N42" i="12"/>
  <c r="O165" i="12"/>
  <c r="W44" i="11"/>
  <c r="W43" i="11"/>
  <c r="W42" i="11"/>
  <c r="W41" i="11"/>
  <c r="X165" i="11"/>
  <c r="AD37" i="9"/>
  <c r="AE67" i="8"/>
  <c r="I82" i="8"/>
  <c r="J373" i="8"/>
  <c r="K42" i="9"/>
  <c r="E114" i="4"/>
  <c r="L164" i="9"/>
  <c r="B114" i="4"/>
  <c r="C114" i="4"/>
  <c r="D114" i="4"/>
  <c r="O42" i="12" l="1"/>
  <c r="O41" i="12"/>
  <c r="O44" i="12"/>
  <c r="O43" i="12"/>
  <c r="P165" i="12"/>
  <c r="Y165" i="11"/>
  <c r="X44" i="11"/>
  <c r="X43" i="11"/>
  <c r="X42" i="11"/>
  <c r="X41" i="11"/>
  <c r="C43" i="9"/>
  <c r="D83" i="8"/>
  <c r="J82" i="8"/>
  <c r="K373" i="8"/>
  <c r="L42" i="9"/>
  <c r="E115" i="4"/>
  <c r="M164" i="9"/>
  <c r="B115" i="4"/>
  <c r="C115" i="4"/>
  <c r="D115" i="4"/>
  <c r="P41" i="12" l="1"/>
  <c r="P43" i="12"/>
  <c r="P44" i="12"/>
  <c r="P42" i="12"/>
  <c r="Q165" i="12"/>
  <c r="Y42" i="11"/>
  <c r="Y44" i="11"/>
  <c r="Z165" i="11"/>
  <c r="Y41" i="11"/>
  <c r="Y43" i="11"/>
  <c r="D43" i="9"/>
  <c r="E83" i="8"/>
  <c r="K82" i="8"/>
  <c r="L373" i="8"/>
  <c r="M42" i="9"/>
  <c r="E116" i="4"/>
  <c r="N164" i="9"/>
  <c r="C116" i="4"/>
  <c r="D116" i="4"/>
  <c r="B116" i="4"/>
  <c r="Q42" i="12" l="1"/>
  <c r="Q44" i="12"/>
  <c r="Q41" i="12"/>
  <c r="Q43" i="12"/>
  <c r="R165" i="12"/>
  <c r="AA165" i="11"/>
  <c r="Z42" i="11"/>
  <c r="Z44" i="11"/>
  <c r="Z43" i="11"/>
  <c r="Z41" i="11"/>
  <c r="E43" i="9"/>
  <c r="F83" i="8"/>
  <c r="L82" i="8"/>
  <c r="M373" i="8"/>
  <c r="N42" i="9"/>
  <c r="E117" i="4"/>
  <c r="O164" i="9"/>
  <c r="D117" i="4"/>
  <c r="B117" i="4"/>
  <c r="C117" i="4"/>
  <c r="R43" i="12" l="1"/>
  <c r="R44" i="12"/>
  <c r="R42" i="12"/>
  <c r="R41" i="12"/>
  <c r="S165" i="12"/>
  <c r="AA44" i="11"/>
  <c r="AB165" i="11"/>
  <c r="AA43" i="11"/>
  <c r="AA42" i="11"/>
  <c r="AA41" i="11"/>
  <c r="F43" i="9"/>
  <c r="G83" i="8"/>
  <c r="M82" i="8"/>
  <c r="N373" i="8"/>
  <c r="O42" i="9"/>
  <c r="E118" i="4"/>
  <c r="P164" i="9"/>
  <c r="B118" i="4"/>
  <c r="C118" i="4"/>
  <c r="D118" i="4"/>
  <c r="S44" i="12" l="1"/>
  <c r="S43" i="12"/>
  <c r="S42" i="12"/>
  <c r="S41" i="12"/>
  <c r="T165" i="12"/>
  <c r="AB43" i="11"/>
  <c r="AC165" i="11"/>
  <c r="AB44" i="11"/>
  <c r="AB42" i="11"/>
  <c r="AB41" i="11"/>
  <c r="G43" i="9"/>
  <c r="H83" i="8"/>
  <c r="N82" i="8"/>
  <c r="O373" i="8"/>
  <c r="P42" i="9"/>
  <c r="E119" i="4"/>
  <c r="Q164" i="9"/>
  <c r="B119" i="4"/>
  <c r="C119" i="4"/>
  <c r="D119" i="4"/>
  <c r="T41" i="12" l="1"/>
  <c r="T43" i="12"/>
  <c r="T42" i="12"/>
  <c r="T44" i="12"/>
  <c r="U165" i="12"/>
  <c r="AC41" i="11"/>
  <c r="AD165" i="11"/>
  <c r="AC44" i="11"/>
  <c r="AC43" i="11"/>
  <c r="AC42" i="11"/>
  <c r="H43" i="9"/>
  <c r="I83" i="8"/>
  <c r="O82" i="8"/>
  <c r="P373" i="8"/>
  <c r="Q42" i="9"/>
  <c r="E120" i="4"/>
  <c r="R164" i="9"/>
  <c r="C120" i="4"/>
  <c r="D120" i="4"/>
  <c r="B120" i="4"/>
  <c r="U42" i="12" l="1"/>
  <c r="U41" i="12"/>
  <c r="U44" i="12"/>
  <c r="U43" i="12"/>
  <c r="V165" i="12"/>
  <c r="AE165" i="11"/>
  <c r="AD44" i="11"/>
  <c r="AD43" i="11"/>
  <c r="AD42" i="11"/>
  <c r="AD41" i="11"/>
  <c r="I43" i="9"/>
  <c r="J83" i="8"/>
  <c r="P82" i="8"/>
  <c r="Q373" i="8"/>
  <c r="R42" i="9"/>
  <c r="E121" i="4"/>
  <c r="S164" i="9"/>
  <c r="D121" i="4"/>
  <c r="B121" i="4"/>
  <c r="C121" i="4"/>
  <c r="V41" i="12" l="1"/>
  <c r="V43" i="12"/>
  <c r="V42" i="12"/>
  <c r="V44" i="12"/>
  <c r="W165" i="12"/>
  <c r="AE44" i="11"/>
  <c r="D166" i="11"/>
  <c r="AE41" i="11"/>
  <c r="AE43" i="11"/>
  <c r="AE42" i="11"/>
  <c r="J43" i="9"/>
  <c r="K83" i="8"/>
  <c r="Q82" i="8"/>
  <c r="R373" i="8"/>
  <c r="S42" i="9"/>
  <c r="E122" i="4"/>
  <c r="T164" i="9"/>
  <c r="B122" i="4"/>
  <c r="C122" i="4"/>
  <c r="D122" i="4"/>
  <c r="W42" i="12" l="1"/>
  <c r="W44" i="12"/>
  <c r="W41" i="12"/>
  <c r="W43" i="12"/>
  <c r="X165" i="12"/>
  <c r="D49" i="11"/>
  <c r="D50" i="11"/>
  <c r="D48" i="11"/>
  <c r="D47" i="11"/>
  <c r="E166" i="11"/>
  <c r="K43" i="9"/>
  <c r="L83" i="8"/>
  <c r="R82" i="8"/>
  <c r="S373" i="8"/>
  <c r="T42" i="9"/>
  <c r="E123" i="4"/>
  <c r="U164" i="9"/>
  <c r="B123" i="4"/>
  <c r="C123" i="4"/>
  <c r="D123" i="4"/>
  <c r="X43" i="12" l="1"/>
  <c r="X41" i="12"/>
  <c r="X44" i="12"/>
  <c r="X42" i="12"/>
  <c r="Y165" i="12"/>
  <c r="E49" i="11"/>
  <c r="E48" i="11"/>
  <c r="E47" i="11"/>
  <c r="F166" i="11"/>
  <c r="E50" i="11"/>
  <c r="L43" i="9"/>
  <c r="M83" i="8"/>
  <c r="S82" i="8"/>
  <c r="T373" i="8"/>
  <c r="U42" i="9"/>
  <c r="E124" i="4"/>
  <c r="V164" i="9"/>
  <c r="C124" i="4"/>
  <c r="D124" i="4"/>
  <c r="B124" i="4"/>
  <c r="Y44" i="12" l="1"/>
  <c r="Y41" i="12"/>
  <c r="Y43" i="12"/>
  <c r="Y42" i="12"/>
  <c r="Z165" i="12"/>
  <c r="F50" i="11"/>
  <c r="F49" i="11"/>
  <c r="G166" i="11"/>
  <c r="F47" i="11"/>
  <c r="F48" i="11"/>
  <c r="M43" i="9"/>
  <c r="N83" i="8"/>
  <c r="T82" i="8"/>
  <c r="U373" i="8"/>
  <c r="V42" i="9"/>
  <c r="E125" i="4"/>
  <c r="W164" i="9"/>
  <c r="D125" i="4"/>
  <c r="B125" i="4"/>
  <c r="C125" i="4"/>
  <c r="Z41" i="12" l="1"/>
  <c r="Z44" i="12"/>
  <c r="Z43" i="12"/>
  <c r="Z42" i="12"/>
  <c r="AA165" i="12"/>
  <c r="G47" i="11"/>
  <c r="G50" i="11"/>
  <c r="H166" i="11"/>
  <c r="G48" i="11"/>
  <c r="G49" i="11"/>
  <c r="N43" i="9"/>
  <c r="O83" i="8"/>
  <c r="U82" i="8"/>
  <c r="V373" i="8"/>
  <c r="W42" i="9"/>
  <c r="E126" i="4"/>
  <c r="X164" i="9"/>
  <c r="B126" i="4"/>
  <c r="C126" i="4"/>
  <c r="D126" i="4"/>
  <c r="AA42" i="12" l="1"/>
  <c r="AA44" i="12"/>
  <c r="AA43" i="12"/>
  <c r="AA41" i="12"/>
  <c r="AB165" i="12"/>
  <c r="H48" i="11"/>
  <c r="H47" i="11"/>
  <c r="I166" i="11"/>
  <c r="H49" i="11"/>
  <c r="H50" i="11"/>
  <c r="O43" i="9"/>
  <c r="P83" i="8"/>
  <c r="V82" i="8"/>
  <c r="W373" i="8"/>
  <c r="X42" i="9"/>
  <c r="E127" i="4"/>
  <c r="Y164" i="9"/>
  <c r="B127" i="4"/>
  <c r="C127" i="4"/>
  <c r="D127" i="4"/>
  <c r="AB41" i="12" l="1"/>
  <c r="AB43" i="12"/>
  <c r="AB42" i="12"/>
  <c r="AB44" i="12"/>
  <c r="AC165" i="12"/>
  <c r="I50" i="11"/>
  <c r="I47" i="11"/>
  <c r="J166" i="11"/>
  <c r="I48" i="11"/>
  <c r="I49" i="11"/>
  <c r="P43" i="9"/>
  <c r="Q83" i="8"/>
  <c r="W82" i="8"/>
  <c r="X373" i="8"/>
  <c r="Y42" i="9"/>
  <c r="E128" i="4"/>
  <c r="Z164" i="9"/>
  <c r="C128" i="4"/>
  <c r="D128" i="4"/>
  <c r="B128" i="4"/>
  <c r="AC42" i="12" l="1"/>
  <c r="AC44" i="12"/>
  <c r="AC43" i="12"/>
  <c r="AC41" i="12"/>
  <c r="AD165" i="12"/>
  <c r="J50" i="11"/>
  <c r="J48" i="11"/>
  <c r="J47" i="11"/>
  <c r="K166" i="11"/>
  <c r="J49" i="11"/>
  <c r="Q43" i="9"/>
  <c r="R83" i="8"/>
  <c r="X82" i="8"/>
  <c r="Y373" i="8"/>
  <c r="Z42" i="9"/>
  <c r="E129" i="4"/>
  <c r="AA164" i="9"/>
  <c r="D129" i="4"/>
  <c r="B129" i="4"/>
  <c r="C129" i="4"/>
  <c r="AD43" i="12" l="1"/>
  <c r="AD42" i="12"/>
  <c r="AD41" i="12"/>
  <c r="AD44" i="12"/>
  <c r="AE165" i="12"/>
  <c r="K49" i="11"/>
  <c r="K48" i="11"/>
  <c r="K47" i="11"/>
  <c r="L166" i="11"/>
  <c r="K50" i="11"/>
  <c r="R43" i="9"/>
  <c r="S83" i="8"/>
  <c r="Y82" i="8"/>
  <c r="Z373" i="8"/>
  <c r="AA42" i="9"/>
  <c r="E130" i="4"/>
  <c r="AB164" i="9"/>
  <c r="B130" i="4"/>
  <c r="C130" i="4"/>
  <c r="D130" i="4"/>
  <c r="AE44" i="12" l="1"/>
  <c r="AE42" i="12"/>
  <c r="AE41" i="12"/>
  <c r="AE43" i="12"/>
  <c r="D166" i="12"/>
  <c r="L50" i="11"/>
  <c r="L49" i="11"/>
  <c r="M166" i="11"/>
  <c r="L47" i="11"/>
  <c r="L48" i="11"/>
  <c r="S43" i="9"/>
  <c r="T83" i="8"/>
  <c r="Z82" i="8"/>
  <c r="AA373" i="8"/>
  <c r="AB42" i="9"/>
  <c r="E131" i="4"/>
  <c r="AC164" i="9"/>
  <c r="B131" i="4"/>
  <c r="C131" i="4"/>
  <c r="D131" i="4"/>
  <c r="D49" i="12" l="1"/>
  <c r="D50" i="12"/>
  <c r="D48" i="12"/>
  <c r="D47" i="12"/>
  <c r="E166" i="12"/>
  <c r="N166" i="11"/>
  <c r="M48" i="11"/>
  <c r="M49" i="11"/>
  <c r="M50" i="11"/>
  <c r="M47" i="11"/>
  <c r="T43" i="9"/>
  <c r="U83" i="8"/>
  <c r="AA82" i="8"/>
  <c r="AB373" i="8"/>
  <c r="AC42" i="9"/>
  <c r="E132" i="4"/>
  <c r="AD164" i="9"/>
  <c r="C132" i="4"/>
  <c r="D132" i="4"/>
  <c r="B132" i="4"/>
  <c r="E50" i="12" l="1"/>
  <c r="E47" i="12"/>
  <c r="E49" i="12"/>
  <c r="E48" i="12"/>
  <c r="F166" i="12"/>
  <c r="N49" i="11"/>
  <c r="O166" i="11"/>
  <c r="N50" i="11"/>
  <c r="N48" i="11"/>
  <c r="N47" i="11"/>
  <c r="U43" i="9"/>
  <c r="V83" i="8"/>
  <c r="AB82" i="8"/>
  <c r="AC373" i="8"/>
  <c r="AD42" i="9"/>
  <c r="E133" i="4"/>
  <c r="C165" i="9"/>
  <c r="D133" i="4"/>
  <c r="B133" i="4"/>
  <c r="C133" i="4"/>
  <c r="F47" i="12" l="1"/>
  <c r="F48" i="12"/>
  <c r="F50" i="12"/>
  <c r="F49" i="12"/>
  <c r="G166" i="12"/>
  <c r="O50" i="11"/>
  <c r="O47" i="11"/>
  <c r="P166" i="11"/>
  <c r="O48" i="11"/>
  <c r="O49" i="11"/>
  <c r="V43" i="9"/>
  <c r="W83" i="8"/>
  <c r="AC82" i="8"/>
  <c r="AD373" i="8"/>
  <c r="C48" i="9"/>
  <c r="C46" i="9"/>
  <c r="C47" i="9"/>
  <c r="E134" i="4"/>
  <c r="D165" i="9"/>
  <c r="B134" i="4"/>
  <c r="C134" i="4"/>
  <c r="D134" i="4"/>
  <c r="G48" i="12" l="1"/>
  <c r="G49" i="12"/>
  <c r="G50" i="12"/>
  <c r="G47" i="12"/>
  <c r="H166" i="12"/>
  <c r="P49" i="11"/>
  <c r="P50" i="11"/>
  <c r="P48" i="11"/>
  <c r="P47" i="11"/>
  <c r="Q166" i="11"/>
  <c r="W43" i="9"/>
  <c r="X83" i="8"/>
  <c r="AD82" i="8"/>
  <c r="AE373" i="8"/>
  <c r="D48" i="9"/>
  <c r="E135" i="4"/>
  <c r="E165" i="9"/>
  <c r="B135" i="4"/>
  <c r="C135" i="4"/>
  <c r="D135" i="4"/>
  <c r="H47" i="12" l="1"/>
  <c r="H49" i="12"/>
  <c r="H50" i="12"/>
  <c r="H48" i="12"/>
  <c r="I166" i="12"/>
  <c r="Q49" i="11"/>
  <c r="Q47" i="11"/>
  <c r="Q48" i="11"/>
  <c r="R166" i="11"/>
  <c r="Q50" i="11"/>
  <c r="X43" i="9"/>
  <c r="Y83" i="8"/>
  <c r="AE82" i="8"/>
  <c r="D374" i="8"/>
  <c r="E48" i="9"/>
  <c r="E136" i="4"/>
  <c r="F165" i="9"/>
  <c r="C136" i="4"/>
  <c r="D136" i="4"/>
  <c r="B136" i="4"/>
  <c r="I48" i="12" l="1"/>
  <c r="I49" i="12"/>
  <c r="I50" i="12"/>
  <c r="I47" i="12"/>
  <c r="J166" i="12"/>
  <c r="R48" i="11"/>
  <c r="R50" i="11"/>
  <c r="R49" i="11"/>
  <c r="S166" i="11"/>
  <c r="R47" i="11"/>
  <c r="Y43" i="9"/>
  <c r="Z83" i="8"/>
  <c r="D96" i="8"/>
  <c r="D98" i="8"/>
  <c r="D97" i="8"/>
  <c r="E374" i="8"/>
  <c r="F48" i="9"/>
  <c r="E137" i="4"/>
  <c r="G165" i="9"/>
  <c r="D137" i="4"/>
  <c r="B137" i="4"/>
  <c r="C137" i="4"/>
  <c r="J49" i="12" l="1"/>
  <c r="J50" i="12"/>
  <c r="J48" i="12"/>
  <c r="J47" i="12"/>
  <c r="K166" i="12"/>
  <c r="S49" i="11"/>
  <c r="S50" i="11"/>
  <c r="S47" i="11"/>
  <c r="T166" i="11"/>
  <c r="S48" i="11"/>
  <c r="Z43" i="9"/>
  <c r="AA83" i="8"/>
  <c r="E98" i="8"/>
  <c r="F374" i="8"/>
  <c r="G48" i="9"/>
  <c r="E138" i="4"/>
  <c r="H165" i="9"/>
  <c r="B138" i="4"/>
  <c r="C138" i="4"/>
  <c r="D138" i="4"/>
  <c r="K50" i="12" l="1"/>
  <c r="K47" i="12"/>
  <c r="K49" i="12"/>
  <c r="K48" i="12"/>
  <c r="L166" i="12"/>
  <c r="T47" i="11"/>
  <c r="T49" i="11"/>
  <c r="T50" i="11"/>
  <c r="T48" i="11"/>
  <c r="U166" i="11"/>
  <c r="AA43" i="9"/>
  <c r="AB83" i="8"/>
  <c r="F98" i="8"/>
  <c r="G374" i="8"/>
  <c r="H48" i="9"/>
  <c r="E139" i="4"/>
  <c r="I165" i="9"/>
  <c r="B139" i="4"/>
  <c r="C139" i="4"/>
  <c r="D139" i="4"/>
  <c r="L47" i="12" l="1"/>
  <c r="L48" i="12"/>
  <c r="L50" i="12"/>
  <c r="L49" i="12"/>
  <c r="M166" i="12"/>
  <c r="U49" i="11"/>
  <c r="U50" i="11"/>
  <c r="U47" i="11"/>
  <c r="V166" i="11"/>
  <c r="U48" i="11"/>
  <c r="AB43" i="9"/>
  <c r="AC83" i="8"/>
  <c r="G98" i="8"/>
  <c r="H374" i="8"/>
  <c r="I48" i="9"/>
  <c r="E140" i="4"/>
  <c r="J165" i="9"/>
  <c r="C140" i="4"/>
  <c r="D140" i="4"/>
  <c r="B140" i="4"/>
  <c r="M48" i="12" l="1"/>
  <c r="M49" i="12"/>
  <c r="M50" i="12"/>
  <c r="M47" i="12"/>
  <c r="N166" i="12"/>
  <c r="W166" i="11"/>
  <c r="V49" i="11"/>
  <c r="V50" i="11"/>
  <c r="V48" i="11"/>
  <c r="V47" i="11"/>
  <c r="AC43" i="9"/>
  <c r="AD83" i="8"/>
  <c r="H98" i="8"/>
  <c r="I374" i="8"/>
  <c r="J48" i="9"/>
  <c r="E141" i="4"/>
  <c r="K165" i="9"/>
  <c r="D141" i="4"/>
  <c r="B141" i="4"/>
  <c r="C141" i="4"/>
  <c r="N47" i="12" l="1"/>
  <c r="N49" i="12"/>
  <c r="N50" i="12"/>
  <c r="N48" i="12"/>
  <c r="O166" i="12"/>
  <c r="W48" i="11"/>
  <c r="X166" i="11"/>
  <c r="W50" i="11"/>
  <c r="W47" i="11"/>
  <c r="W49" i="11"/>
  <c r="AD43" i="9"/>
  <c r="AE83" i="8"/>
  <c r="I98" i="8"/>
  <c r="J374" i="8"/>
  <c r="K48" i="9"/>
  <c r="E142" i="4"/>
  <c r="L165" i="9"/>
  <c r="B142" i="4"/>
  <c r="C142" i="4"/>
  <c r="D142" i="4"/>
  <c r="O48" i="12" l="1"/>
  <c r="O49" i="12"/>
  <c r="O50" i="12"/>
  <c r="O47" i="12"/>
  <c r="P166" i="12"/>
  <c r="Y166" i="11"/>
  <c r="X49" i="11"/>
  <c r="X47" i="11"/>
  <c r="X48" i="11"/>
  <c r="X50" i="11"/>
  <c r="C49" i="9"/>
  <c r="D99" i="8"/>
  <c r="J98" i="8"/>
  <c r="K374" i="8"/>
  <c r="L48" i="9"/>
  <c r="E143" i="4"/>
  <c r="M165" i="9"/>
  <c r="B143" i="4"/>
  <c r="C143" i="4"/>
  <c r="D143" i="4"/>
  <c r="P49" i="12" l="1"/>
  <c r="P50" i="12"/>
  <c r="P48" i="12"/>
  <c r="P47" i="12"/>
  <c r="Q166" i="12"/>
  <c r="Y47" i="11"/>
  <c r="Y50" i="11"/>
  <c r="Y48" i="11"/>
  <c r="Y49" i="11"/>
  <c r="Z166" i="11"/>
  <c r="D49" i="9"/>
  <c r="E99" i="8"/>
  <c r="K98" i="8"/>
  <c r="L374" i="8"/>
  <c r="M48" i="9"/>
  <c r="E144" i="4"/>
  <c r="N165" i="9"/>
  <c r="C144" i="4"/>
  <c r="D144" i="4"/>
  <c r="B144" i="4"/>
  <c r="Q50" i="12" l="1"/>
  <c r="Q47" i="12"/>
  <c r="Q49" i="12"/>
  <c r="Q48" i="12"/>
  <c r="R166" i="12"/>
  <c r="Z50" i="11"/>
  <c r="Z48" i="11"/>
  <c r="AA166" i="11"/>
  <c r="Z47" i="11"/>
  <c r="Z49" i="11"/>
  <c r="E49" i="9"/>
  <c r="F99" i="8"/>
  <c r="L98" i="8"/>
  <c r="M374" i="8"/>
  <c r="N48" i="9"/>
  <c r="E145" i="4"/>
  <c r="O165" i="9"/>
  <c r="D145" i="4"/>
  <c r="B145" i="4"/>
  <c r="C145" i="4"/>
  <c r="R50" i="12" l="1"/>
  <c r="R47" i="12"/>
  <c r="R49" i="12"/>
  <c r="S166" i="12"/>
  <c r="R48" i="12"/>
  <c r="AA50" i="11"/>
  <c r="AA47" i="11"/>
  <c r="AB166" i="11"/>
  <c r="AA48" i="11"/>
  <c r="AA49" i="11"/>
  <c r="F49" i="9"/>
  <c r="G99" i="8"/>
  <c r="M98" i="8"/>
  <c r="N374" i="8"/>
  <c r="O48" i="9"/>
  <c r="E146" i="4"/>
  <c r="P165" i="9"/>
  <c r="B146" i="4"/>
  <c r="C146" i="4"/>
  <c r="D146" i="4"/>
  <c r="S48" i="12" l="1"/>
  <c r="S49" i="12"/>
  <c r="S47" i="12"/>
  <c r="T166" i="12"/>
  <c r="S50" i="12"/>
  <c r="AB47" i="11"/>
  <c r="AC166" i="11"/>
  <c r="AB49" i="11"/>
  <c r="AB50" i="11"/>
  <c r="AB48" i="11"/>
  <c r="G49" i="9"/>
  <c r="H99" i="8"/>
  <c r="N98" i="8"/>
  <c r="O374" i="8"/>
  <c r="P48" i="9"/>
  <c r="E147" i="4"/>
  <c r="Q165" i="9"/>
  <c r="B147" i="4"/>
  <c r="C147" i="4"/>
  <c r="D147" i="4"/>
  <c r="T47" i="12" l="1"/>
  <c r="T49" i="12"/>
  <c r="T50" i="12"/>
  <c r="U166" i="12"/>
  <c r="T48" i="12"/>
  <c r="AC48" i="11"/>
  <c r="AD166" i="11"/>
  <c r="AC50" i="11"/>
  <c r="AC47" i="11"/>
  <c r="AC49" i="11"/>
  <c r="H49" i="9"/>
  <c r="I99" i="8"/>
  <c r="O98" i="8"/>
  <c r="P374" i="8"/>
  <c r="Q48" i="9"/>
  <c r="E148" i="4"/>
  <c r="R165" i="9"/>
  <c r="C148" i="4"/>
  <c r="D148" i="4"/>
  <c r="B148" i="4"/>
  <c r="U48" i="12" l="1"/>
  <c r="U47" i="12"/>
  <c r="U49" i="12"/>
  <c r="U50" i="12"/>
  <c r="V166" i="12"/>
  <c r="AD50" i="11"/>
  <c r="AD49" i="11"/>
  <c r="AE166" i="11"/>
  <c r="AD47" i="11"/>
  <c r="AD48" i="11"/>
  <c r="I49" i="9"/>
  <c r="J99" i="8"/>
  <c r="P98" i="8"/>
  <c r="Q374" i="8"/>
  <c r="R48" i="9"/>
  <c r="E149" i="4"/>
  <c r="S165" i="9"/>
  <c r="D149" i="4"/>
  <c r="B149" i="4"/>
  <c r="C149" i="4"/>
  <c r="V49" i="12" l="1"/>
  <c r="V50" i="12"/>
  <c r="V48" i="12"/>
  <c r="V47" i="12"/>
  <c r="W166" i="12"/>
  <c r="AE48" i="11"/>
  <c r="AE49" i="11"/>
  <c r="AE50" i="11"/>
  <c r="AE47" i="11"/>
  <c r="D167" i="11"/>
  <c r="J49" i="9"/>
  <c r="K99" i="8"/>
  <c r="Q98" i="8"/>
  <c r="R374" i="8"/>
  <c r="S48" i="9"/>
  <c r="E150" i="4"/>
  <c r="T165" i="9"/>
  <c r="B150" i="4"/>
  <c r="C150" i="4"/>
  <c r="D150" i="4"/>
  <c r="W50" i="12" l="1"/>
  <c r="X166" i="12"/>
  <c r="W47" i="12"/>
  <c r="W49" i="12"/>
  <c r="W48" i="12"/>
  <c r="D54" i="11"/>
  <c r="D55" i="11"/>
  <c r="D56" i="11"/>
  <c r="E167" i="11"/>
  <c r="D53" i="11"/>
  <c r="K49" i="9"/>
  <c r="L99" i="8"/>
  <c r="R98" i="8"/>
  <c r="S374" i="8"/>
  <c r="T48" i="9"/>
  <c r="E151" i="4"/>
  <c r="U165" i="9"/>
  <c r="B151" i="4"/>
  <c r="C151" i="4"/>
  <c r="D151" i="4"/>
  <c r="X49" i="12" l="1"/>
  <c r="Y166" i="12"/>
  <c r="X50" i="12"/>
  <c r="X47" i="12"/>
  <c r="X48" i="12"/>
  <c r="E56" i="11"/>
  <c r="E53" i="11"/>
  <c r="F167" i="11"/>
  <c r="E54" i="11"/>
  <c r="E55" i="11"/>
  <c r="L49" i="9"/>
  <c r="M99" i="8"/>
  <c r="S98" i="8"/>
  <c r="T374" i="8"/>
  <c r="U48" i="9"/>
  <c r="E152" i="4"/>
  <c r="V165" i="9"/>
  <c r="C152" i="4"/>
  <c r="D152" i="4"/>
  <c r="B152" i="4"/>
  <c r="Z166" i="12" l="1"/>
  <c r="Y50" i="12"/>
  <c r="Y48" i="12"/>
  <c r="Y49" i="12"/>
  <c r="Y47" i="12"/>
  <c r="G167" i="11"/>
  <c r="F55" i="11"/>
  <c r="F56" i="11"/>
  <c r="F54" i="11"/>
  <c r="F53" i="11"/>
  <c r="M49" i="9"/>
  <c r="N99" i="8"/>
  <c r="T98" i="8"/>
  <c r="U374" i="8"/>
  <c r="V48" i="9"/>
  <c r="E153" i="4"/>
  <c r="W165" i="9"/>
  <c r="D153" i="4"/>
  <c r="B153" i="4"/>
  <c r="C153" i="4"/>
  <c r="Z48" i="12" l="1"/>
  <c r="AA166" i="12"/>
  <c r="Z47" i="12"/>
  <c r="Z49" i="12"/>
  <c r="Z50" i="12"/>
  <c r="G54" i="11"/>
  <c r="H167" i="11"/>
  <c r="G56" i="11"/>
  <c r="G53" i="11"/>
  <c r="G55" i="11"/>
  <c r="N49" i="9"/>
  <c r="O99" i="8"/>
  <c r="U98" i="8"/>
  <c r="V374" i="8"/>
  <c r="W48" i="9"/>
  <c r="E154" i="4"/>
  <c r="X165" i="9"/>
  <c r="B154" i="4"/>
  <c r="C154" i="4"/>
  <c r="D154" i="4"/>
  <c r="AB166" i="12" l="1"/>
  <c r="AA48" i="12"/>
  <c r="AA49" i="12"/>
  <c r="AA47" i="12"/>
  <c r="AA50" i="12"/>
  <c r="H56" i="11"/>
  <c r="H55" i="11"/>
  <c r="I167" i="11"/>
  <c r="H53" i="11"/>
  <c r="H54" i="11"/>
  <c r="O49" i="9"/>
  <c r="P99" i="8"/>
  <c r="V98" i="8"/>
  <c r="W374" i="8"/>
  <c r="X48" i="9"/>
  <c r="E155" i="4"/>
  <c r="Y165" i="9"/>
  <c r="B155" i="4"/>
  <c r="C155" i="4"/>
  <c r="D155" i="4"/>
  <c r="AB48" i="12" l="1"/>
  <c r="AC166" i="12"/>
  <c r="AB49" i="12"/>
  <c r="AB50" i="12"/>
  <c r="AB47" i="12"/>
  <c r="I55" i="11"/>
  <c r="I56" i="11"/>
  <c r="J167" i="11"/>
  <c r="I53" i="11"/>
  <c r="I54" i="11"/>
  <c r="P49" i="9"/>
  <c r="Q99" i="8"/>
  <c r="W98" i="8"/>
  <c r="X374" i="8"/>
  <c r="Y48" i="9"/>
  <c r="E156" i="4"/>
  <c r="Z165" i="9"/>
  <c r="C156" i="4"/>
  <c r="D156" i="4"/>
  <c r="B156" i="4"/>
  <c r="AC49" i="12" l="1"/>
  <c r="AC48" i="12"/>
  <c r="AD166" i="12"/>
  <c r="AC50" i="12"/>
  <c r="AC47" i="12"/>
  <c r="J53" i="11"/>
  <c r="J56" i="11"/>
  <c r="K167" i="11"/>
  <c r="J54" i="11"/>
  <c r="J55" i="11"/>
  <c r="Q49" i="9"/>
  <c r="R99" i="8"/>
  <c r="X98" i="8"/>
  <c r="Y374" i="8"/>
  <c r="Z48" i="9"/>
  <c r="E157" i="4"/>
  <c r="AA165" i="9"/>
  <c r="D157" i="4"/>
  <c r="B157" i="4"/>
  <c r="C157" i="4"/>
  <c r="AE166" i="12" l="1"/>
  <c r="AD50" i="12"/>
  <c r="AD47" i="12"/>
  <c r="AD48" i="12"/>
  <c r="AD49" i="12"/>
  <c r="K53" i="11"/>
  <c r="K54" i="11"/>
  <c r="K55" i="11"/>
  <c r="L167" i="11"/>
  <c r="K56" i="11"/>
  <c r="R49" i="9"/>
  <c r="S99" i="8"/>
  <c r="Y98" i="8"/>
  <c r="Z374" i="8"/>
  <c r="AA48" i="9"/>
  <c r="E158" i="4"/>
  <c r="AB165" i="9"/>
  <c r="B158" i="4"/>
  <c r="C158" i="4"/>
  <c r="D158" i="4"/>
  <c r="AE49" i="12" l="1"/>
  <c r="AE47" i="12"/>
  <c r="D167" i="12"/>
  <c r="AE50" i="12"/>
  <c r="AE48" i="12"/>
  <c r="L55" i="11"/>
  <c r="M167" i="11"/>
  <c r="L56" i="11"/>
  <c r="L54" i="11"/>
  <c r="L53" i="11"/>
  <c r="S49" i="9"/>
  <c r="T99" i="8"/>
  <c r="Z98" i="8"/>
  <c r="AA374" i="8"/>
  <c r="AB48" i="9"/>
  <c r="E159" i="4"/>
  <c r="AC165" i="9"/>
  <c r="B159" i="4"/>
  <c r="C159" i="4"/>
  <c r="D159" i="4"/>
  <c r="D53" i="12" l="1"/>
  <c r="D56" i="12"/>
  <c r="E167" i="12"/>
  <c r="D55" i="12"/>
  <c r="D54" i="12"/>
  <c r="N167" i="11"/>
  <c r="M56" i="11"/>
  <c r="M53" i="11"/>
  <c r="M55" i="11"/>
  <c r="M54" i="11"/>
  <c r="T49" i="9"/>
  <c r="U99" i="8"/>
  <c r="AA98" i="8"/>
  <c r="AB374" i="8"/>
  <c r="AC48" i="9"/>
  <c r="E160" i="4"/>
  <c r="AD165" i="9"/>
  <c r="C160" i="4"/>
  <c r="D160" i="4"/>
  <c r="B160" i="4"/>
  <c r="E53" i="12" l="1"/>
  <c r="E56" i="12"/>
  <c r="F167" i="12"/>
  <c r="E55" i="12"/>
  <c r="E54" i="12"/>
  <c r="N53" i="11"/>
  <c r="O167" i="11"/>
  <c r="N54" i="11"/>
  <c r="N56" i="11"/>
  <c r="N55" i="11"/>
  <c r="U49" i="9"/>
  <c r="V99" i="8"/>
  <c r="AB98" i="8"/>
  <c r="AC374" i="8"/>
  <c r="AD48" i="9"/>
  <c r="E161" i="4"/>
  <c r="C166" i="9"/>
  <c r="D161" i="4"/>
  <c r="B161" i="4"/>
  <c r="C161" i="4"/>
  <c r="G167" i="12" l="1"/>
  <c r="F53" i="12"/>
  <c r="F56" i="12"/>
  <c r="F54" i="12"/>
  <c r="F55" i="12"/>
  <c r="O54" i="11"/>
  <c r="O55" i="11"/>
  <c r="O53" i="11"/>
  <c r="P167" i="11"/>
  <c r="O56" i="11"/>
  <c r="V49" i="9"/>
  <c r="W99" i="8"/>
  <c r="AC98" i="8"/>
  <c r="AD374" i="8"/>
  <c r="C52" i="9"/>
  <c r="C53" i="9"/>
  <c r="C54" i="9"/>
  <c r="E162" i="4"/>
  <c r="D166" i="9"/>
  <c r="B162" i="4"/>
  <c r="C162" i="4"/>
  <c r="D162" i="4"/>
  <c r="G53" i="12" l="1"/>
  <c r="H167" i="12"/>
  <c r="G54" i="12"/>
  <c r="G56" i="12"/>
  <c r="G55" i="12"/>
  <c r="P55" i="11"/>
  <c r="P56" i="11"/>
  <c r="Q167" i="11"/>
  <c r="P53" i="11"/>
  <c r="P54" i="11"/>
  <c r="W49" i="9"/>
  <c r="X99" i="8"/>
  <c r="AD98" i="8"/>
  <c r="AE374" i="8"/>
  <c r="D54" i="9"/>
  <c r="E163" i="4"/>
  <c r="E166" i="9"/>
  <c r="B163" i="4"/>
  <c r="C163" i="4"/>
  <c r="D163" i="4"/>
  <c r="H53" i="12" l="1"/>
  <c r="I167" i="12"/>
  <c r="H55" i="12"/>
  <c r="H56" i="12"/>
  <c r="H54" i="12"/>
  <c r="Q56" i="11"/>
  <c r="Q53" i="11"/>
  <c r="R167" i="11"/>
  <c r="Q54" i="11"/>
  <c r="Q55" i="11"/>
  <c r="X49" i="9"/>
  <c r="Y99" i="8"/>
  <c r="AE98" i="8"/>
  <c r="D375" i="8"/>
  <c r="E54" i="9"/>
  <c r="E164" i="4"/>
  <c r="F166" i="9"/>
  <c r="C164" i="4"/>
  <c r="D164" i="4"/>
  <c r="B164" i="4"/>
  <c r="I53" i="12" l="1"/>
  <c r="J167" i="12"/>
  <c r="I56" i="12"/>
  <c r="I55" i="12"/>
  <c r="I54" i="12"/>
  <c r="R56" i="11"/>
  <c r="R54" i="11"/>
  <c r="R53" i="11"/>
  <c r="S167" i="11"/>
  <c r="R55" i="11"/>
  <c r="Y49" i="9"/>
  <c r="Z99" i="8"/>
  <c r="D112" i="8"/>
  <c r="D114" i="8"/>
  <c r="D113" i="8"/>
  <c r="E375" i="8"/>
  <c r="F54" i="9"/>
  <c r="E165" i="4"/>
  <c r="G166" i="9"/>
  <c r="D165" i="4"/>
  <c r="B165" i="4"/>
  <c r="C165" i="4"/>
  <c r="J53" i="12" l="1"/>
  <c r="K167" i="12"/>
  <c r="J56" i="12"/>
  <c r="J55" i="12"/>
  <c r="J54" i="12"/>
  <c r="T167" i="11"/>
  <c r="S56" i="11"/>
  <c r="S53" i="11"/>
  <c r="S55" i="11"/>
  <c r="S54" i="11"/>
  <c r="Z49" i="9"/>
  <c r="AA99" i="8"/>
  <c r="E114" i="8"/>
  <c r="F375" i="8"/>
  <c r="G54" i="9"/>
  <c r="E166" i="4"/>
  <c r="H166" i="9"/>
  <c r="B166" i="4"/>
  <c r="C166" i="4"/>
  <c r="D166" i="4"/>
  <c r="K56" i="12" l="1"/>
  <c r="L167" i="12"/>
  <c r="K55" i="12"/>
  <c r="K54" i="12"/>
  <c r="K53" i="12"/>
  <c r="T56" i="11"/>
  <c r="T55" i="11"/>
  <c r="U167" i="11"/>
  <c r="T54" i="11"/>
  <c r="T53" i="11"/>
  <c r="AA49" i="9"/>
  <c r="AB99" i="8"/>
  <c r="F114" i="8"/>
  <c r="G375" i="8"/>
  <c r="H54" i="9"/>
  <c r="E167" i="4"/>
  <c r="I166" i="9"/>
  <c r="B167" i="4"/>
  <c r="C167" i="4"/>
  <c r="D167" i="4"/>
  <c r="L56" i="12" l="1"/>
  <c r="M167" i="12"/>
  <c r="L53" i="12"/>
  <c r="L55" i="12"/>
  <c r="L54" i="12"/>
  <c r="U53" i="11"/>
  <c r="V167" i="11"/>
  <c r="U54" i="11"/>
  <c r="U55" i="11"/>
  <c r="U56" i="11"/>
  <c r="AB49" i="9"/>
  <c r="AC99" i="8"/>
  <c r="G114" i="8"/>
  <c r="H375" i="8"/>
  <c r="I54" i="9"/>
  <c r="E168" i="4"/>
  <c r="J166" i="9"/>
  <c r="C168" i="4"/>
  <c r="D168" i="4"/>
  <c r="B168" i="4"/>
  <c r="M55" i="12" l="1"/>
  <c r="N167" i="12"/>
  <c r="M54" i="12"/>
  <c r="M56" i="12"/>
  <c r="M53" i="12"/>
  <c r="W167" i="11"/>
  <c r="V53" i="11"/>
  <c r="V55" i="11"/>
  <c r="V56" i="11"/>
  <c r="V54" i="11"/>
  <c r="AC49" i="9"/>
  <c r="AD99" i="8"/>
  <c r="H114" i="8"/>
  <c r="I375" i="8"/>
  <c r="J54" i="9"/>
  <c r="E169" i="4"/>
  <c r="K166" i="9"/>
  <c r="D169" i="4"/>
  <c r="B169" i="4"/>
  <c r="C169" i="4"/>
  <c r="N54" i="12" l="1"/>
  <c r="O167" i="12"/>
  <c r="N55" i="12"/>
  <c r="N56" i="12"/>
  <c r="N53" i="12"/>
  <c r="X167" i="11"/>
  <c r="W53" i="11"/>
  <c r="W54" i="11"/>
  <c r="W55" i="11"/>
  <c r="W56" i="11"/>
  <c r="AD49" i="9"/>
  <c r="AE99" i="8"/>
  <c r="I114" i="8"/>
  <c r="J375" i="8"/>
  <c r="K54" i="9"/>
  <c r="E170" i="4"/>
  <c r="L166" i="9"/>
  <c r="B170" i="4"/>
  <c r="C170" i="4"/>
  <c r="D170" i="4"/>
  <c r="O53" i="12" l="1"/>
  <c r="P167" i="12"/>
  <c r="O56" i="12"/>
  <c r="O55" i="12"/>
  <c r="O54" i="12"/>
  <c r="X55" i="11"/>
  <c r="X56" i="11"/>
  <c r="X54" i="11"/>
  <c r="X53" i="11"/>
  <c r="Y167" i="11"/>
  <c r="C55" i="9"/>
  <c r="D115" i="8"/>
  <c r="J114" i="8"/>
  <c r="K375" i="8"/>
  <c r="L54" i="9"/>
  <c r="E171" i="4"/>
  <c r="M166" i="9"/>
  <c r="B171" i="4"/>
  <c r="C171" i="4"/>
  <c r="D171" i="4"/>
  <c r="P53" i="12" l="1"/>
  <c r="Q167" i="12"/>
  <c r="P56" i="12"/>
  <c r="P55" i="12"/>
  <c r="P54" i="12"/>
  <c r="Y53" i="11"/>
  <c r="Y55" i="11"/>
  <c r="Y54" i="11"/>
  <c r="Z167" i="11"/>
  <c r="Y56" i="11"/>
  <c r="D55" i="9"/>
  <c r="E115" i="8"/>
  <c r="K114" i="8"/>
  <c r="L375" i="8"/>
  <c r="M54" i="9"/>
  <c r="E172" i="4"/>
  <c r="N166" i="9"/>
  <c r="C172" i="4"/>
  <c r="D172" i="4"/>
  <c r="B172" i="4"/>
  <c r="Q53" i="12" l="1"/>
  <c r="R167" i="12"/>
  <c r="Q56" i="12"/>
  <c r="Q55" i="12"/>
  <c r="Q54" i="12"/>
  <c r="Z56" i="11"/>
  <c r="Z55" i="11"/>
  <c r="AA167" i="11"/>
  <c r="Z53" i="11"/>
  <c r="Z54" i="11"/>
  <c r="E55" i="9"/>
  <c r="F115" i="8"/>
  <c r="L114" i="8"/>
  <c r="M375" i="8"/>
  <c r="N54" i="9"/>
  <c r="E173" i="4"/>
  <c r="O166" i="9"/>
  <c r="D173" i="4"/>
  <c r="B173" i="4"/>
  <c r="C173" i="4"/>
  <c r="R56" i="12" l="1"/>
  <c r="S167" i="12"/>
  <c r="R53" i="12"/>
  <c r="R55" i="12"/>
  <c r="R54" i="12"/>
  <c r="AA55" i="11"/>
  <c r="AA56" i="11"/>
  <c r="AB167" i="11"/>
  <c r="AA53" i="11"/>
  <c r="AA54" i="11"/>
  <c r="F55" i="9"/>
  <c r="G115" i="8"/>
  <c r="M114" i="8"/>
  <c r="N375" i="8"/>
  <c r="O54" i="9"/>
  <c r="E174" i="4"/>
  <c r="P166" i="9"/>
  <c r="B174" i="4"/>
  <c r="C174" i="4"/>
  <c r="D174" i="4"/>
  <c r="S56" i="12" l="1"/>
  <c r="S54" i="12"/>
  <c r="T167" i="12"/>
  <c r="S53" i="12"/>
  <c r="S55" i="12"/>
  <c r="AB55" i="11"/>
  <c r="AB56" i="11"/>
  <c r="AB53" i="11"/>
  <c r="AB54" i="11"/>
  <c r="AC167" i="11"/>
  <c r="G55" i="9"/>
  <c r="H115" i="8"/>
  <c r="N114" i="8"/>
  <c r="O375" i="8"/>
  <c r="P54" i="9"/>
  <c r="E175" i="4"/>
  <c r="Q166" i="9"/>
  <c r="B175" i="4"/>
  <c r="C175" i="4"/>
  <c r="D175" i="4"/>
  <c r="T53" i="12" l="1"/>
  <c r="U167" i="12"/>
  <c r="T55" i="12"/>
  <c r="T56" i="12"/>
  <c r="T54" i="12"/>
  <c r="AC53" i="11"/>
  <c r="AD167" i="11"/>
  <c r="AC54" i="11"/>
  <c r="AC56" i="11"/>
  <c r="AC55" i="11"/>
  <c r="H55" i="9"/>
  <c r="I115" i="8"/>
  <c r="O114" i="8"/>
  <c r="P375" i="8"/>
  <c r="Q54" i="9"/>
  <c r="E176" i="4"/>
  <c r="R166" i="9"/>
  <c r="C176" i="4"/>
  <c r="D176" i="4"/>
  <c r="B176" i="4"/>
  <c r="U55" i="12" l="1"/>
  <c r="V167" i="12"/>
  <c r="U56" i="12"/>
  <c r="U53" i="12"/>
  <c r="U54" i="12"/>
  <c r="AD56" i="11"/>
  <c r="AE167" i="11"/>
  <c r="AD55" i="11"/>
  <c r="AD54" i="11"/>
  <c r="AD53" i="11"/>
  <c r="I55" i="9"/>
  <c r="J115" i="8"/>
  <c r="P114" i="8"/>
  <c r="Q375" i="8"/>
  <c r="R54" i="9"/>
  <c r="E177" i="4"/>
  <c r="S166" i="9"/>
  <c r="D177" i="4"/>
  <c r="B177" i="4"/>
  <c r="C177" i="4"/>
  <c r="V53" i="12" l="1"/>
  <c r="W167" i="12"/>
  <c r="V56" i="12"/>
  <c r="V55" i="12"/>
  <c r="V54" i="12"/>
  <c r="AE56" i="11"/>
  <c r="AE53" i="11"/>
  <c r="AE54" i="11"/>
  <c r="D168" i="11"/>
  <c r="AE55" i="11"/>
  <c r="J55" i="9"/>
  <c r="K115" i="8"/>
  <c r="Q114" i="8"/>
  <c r="R375" i="8"/>
  <c r="S54" i="9"/>
  <c r="E178" i="4"/>
  <c r="T166" i="9"/>
  <c r="B178" i="4"/>
  <c r="C178" i="4"/>
  <c r="D178" i="4"/>
  <c r="W53" i="12" l="1"/>
  <c r="X167" i="12"/>
  <c r="W56" i="12"/>
  <c r="W55" i="12"/>
  <c r="W54" i="12"/>
  <c r="D60" i="11"/>
  <c r="D61" i="11"/>
  <c r="E168" i="11"/>
  <c r="D59" i="11"/>
  <c r="D62" i="11"/>
  <c r="K55" i="9"/>
  <c r="L115" i="8"/>
  <c r="R114" i="8"/>
  <c r="S375" i="8"/>
  <c r="T54" i="9"/>
  <c r="E179" i="4"/>
  <c r="U166" i="9"/>
  <c r="B179" i="4"/>
  <c r="C179" i="4"/>
  <c r="D179" i="4"/>
  <c r="Y167" i="12" l="1"/>
  <c r="X53" i="12"/>
  <c r="X56" i="12"/>
  <c r="X55" i="12"/>
  <c r="X54" i="12"/>
  <c r="E62" i="11"/>
  <c r="F168" i="11"/>
  <c r="E60" i="11"/>
  <c r="E61" i="11"/>
  <c r="E59" i="11"/>
  <c r="L55" i="9"/>
  <c r="M115" i="8"/>
  <c r="S114" i="8"/>
  <c r="T375" i="8"/>
  <c r="U54" i="9"/>
  <c r="E180" i="4"/>
  <c r="V166" i="9"/>
  <c r="C180" i="4"/>
  <c r="D180" i="4"/>
  <c r="B180" i="4"/>
  <c r="Z167" i="12" l="1"/>
  <c r="Y54" i="12"/>
  <c r="Y55" i="12"/>
  <c r="Y53" i="12"/>
  <c r="Y56" i="12"/>
  <c r="G168" i="11"/>
  <c r="F59" i="11"/>
  <c r="F60" i="11"/>
  <c r="F61" i="11"/>
  <c r="F62" i="11"/>
  <c r="M55" i="9"/>
  <c r="N115" i="8"/>
  <c r="T114" i="8"/>
  <c r="U375" i="8"/>
  <c r="V54" i="9"/>
  <c r="E181" i="4"/>
  <c r="W166" i="9"/>
  <c r="D181" i="4"/>
  <c r="B181" i="4"/>
  <c r="C181" i="4"/>
  <c r="Z56" i="12" l="1"/>
  <c r="AA167" i="12"/>
  <c r="Z55" i="12"/>
  <c r="Z54" i="12"/>
  <c r="Z53" i="12"/>
  <c r="G62" i="11"/>
  <c r="G59" i="11"/>
  <c r="G60" i="11"/>
  <c r="H168" i="11"/>
  <c r="G61" i="11"/>
  <c r="N55" i="9"/>
  <c r="O115" i="8"/>
  <c r="U114" i="8"/>
  <c r="V375" i="8"/>
  <c r="W54" i="9"/>
  <c r="E182" i="4"/>
  <c r="X166" i="9"/>
  <c r="B182" i="4"/>
  <c r="C182" i="4"/>
  <c r="D182" i="4"/>
  <c r="AB167" i="12" l="1"/>
  <c r="AA56" i="12"/>
  <c r="AA55" i="12"/>
  <c r="AA54" i="12"/>
  <c r="AA53" i="12"/>
  <c r="H61" i="11"/>
  <c r="H62" i="11"/>
  <c r="I168" i="11"/>
  <c r="H60" i="11"/>
  <c r="H59" i="11"/>
  <c r="O55" i="9"/>
  <c r="P115" i="8"/>
  <c r="V114" i="8"/>
  <c r="W375" i="8"/>
  <c r="X54" i="9"/>
  <c r="E183" i="4"/>
  <c r="Y166" i="9"/>
  <c r="B183" i="4"/>
  <c r="C183" i="4"/>
  <c r="D183" i="4"/>
  <c r="AC167" i="12" l="1"/>
  <c r="AB56" i="12"/>
  <c r="AB53" i="12"/>
  <c r="AB54" i="12"/>
  <c r="AB55" i="12"/>
  <c r="I62" i="11"/>
  <c r="I59" i="11"/>
  <c r="J168" i="11"/>
  <c r="I61" i="11"/>
  <c r="I60" i="11"/>
  <c r="P55" i="9"/>
  <c r="Q115" i="8"/>
  <c r="W114" i="8"/>
  <c r="X375" i="8"/>
  <c r="Y54" i="9"/>
  <c r="E184" i="4"/>
  <c r="Z166" i="9"/>
  <c r="C184" i="4"/>
  <c r="D184" i="4"/>
  <c r="B184" i="4"/>
  <c r="AD167" i="12" l="1"/>
  <c r="AC56" i="12"/>
  <c r="AC55" i="12"/>
  <c r="AC54" i="12"/>
  <c r="AC53" i="12"/>
  <c r="J62" i="11"/>
  <c r="J61" i="11"/>
  <c r="K168" i="11"/>
  <c r="J59" i="11"/>
  <c r="J60" i="11"/>
  <c r="Q55" i="9"/>
  <c r="R115" i="8"/>
  <c r="X114" i="8"/>
  <c r="Y375" i="8"/>
  <c r="Z54" i="9"/>
  <c r="E185" i="4"/>
  <c r="AA166" i="9"/>
  <c r="D185" i="4"/>
  <c r="B185" i="4"/>
  <c r="C185" i="4"/>
  <c r="AE167" i="12" l="1"/>
  <c r="AD53" i="12"/>
  <c r="AD56" i="12"/>
  <c r="AD55" i="12"/>
  <c r="AD54" i="12"/>
  <c r="K60" i="11"/>
  <c r="K61" i="11"/>
  <c r="K62" i="11"/>
  <c r="L168" i="11"/>
  <c r="K59" i="11"/>
  <c r="R55" i="9"/>
  <c r="S115" i="8"/>
  <c r="Y114" i="8"/>
  <c r="Z375" i="8"/>
  <c r="AA54" i="9"/>
  <c r="E186" i="4"/>
  <c r="AB166" i="9"/>
  <c r="B186" i="4"/>
  <c r="C186" i="4"/>
  <c r="D186" i="4"/>
  <c r="D168" i="12" l="1"/>
  <c r="AE54" i="12"/>
  <c r="AE56" i="12"/>
  <c r="AE55" i="12"/>
  <c r="AE53" i="12"/>
  <c r="L59" i="11"/>
  <c r="L60" i="11"/>
  <c r="M168" i="11"/>
  <c r="L61" i="11"/>
  <c r="L62" i="11"/>
  <c r="S55" i="9"/>
  <c r="T115" i="8"/>
  <c r="Z114" i="8"/>
  <c r="AA375" i="8"/>
  <c r="AB54" i="9"/>
  <c r="E187" i="4"/>
  <c r="AC166" i="9"/>
  <c r="B187" i="4"/>
  <c r="C187" i="4"/>
  <c r="D187" i="4"/>
  <c r="E168" i="12" l="1"/>
  <c r="D59" i="12"/>
  <c r="D60" i="12"/>
  <c r="D61" i="12"/>
  <c r="D62" i="12"/>
  <c r="M61" i="11"/>
  <c r="M62" i="11"/>
  <c r="N168" i="11"/>
  <c r="M59" i="11"/>
  <c r="M60" i="11"/>
  <c r="T55" i="9"/>
  <c r="U115" i="8"/>
  <c r="AA114" i="8"/>
  <c r="AB375" i="8"/>
  <c r="AC54" i="9"/>
  <c r="E188" i="4"/>
  <c r="AD166" i="9"/>
  <c r="C188" i="4"/>
  <c r="D188" i="4"/>
  <c r="B188" i="4"/>
  <c r="F168" i="12" l="1"/>
  <c r="E60" i="12"/>
  <c r="E62" i="12"/>
  <c r="E61" i="12"/>
  <c r="E59" i="12"/>
  <c r="N61" i="11"/>
  <c r="N62" i="11"/>
  <c r="N60" i="11"/>
  <c r="O168" i="11"/>
  <c r="N59" i="11"/>
  <c r="U55" i="9"/>
  <c r="V115" i="8"/>
  <c r="AB114" i="8"/>
  <c r="AC375" i="8"/>
  <c r="AD54" i="9"/>
  <c r="E189" i="4"/>
  <c r="C167" i="9"/>
  <c r="D189" i="4"/>
  <c r="B189" i="4"/>
  <c r="C189" i="4"/>
  <c r="G168" i="12" l="1"/>
  <c r="F61" i="12"/>
  <c r="F62" i="12"/>
  <c r="F60" i="12"/>
  <c r="F59" i="12"/>
  <c r="O60" i="11"/>
  <c r="P168" i="11"/>
  <c r="O62" i="11"/>
  <c r="O59" i="11"/>
  <c r="O61" i="11"/>
  <c r="V55" i="9"/>
  <c r="W115" i="8"/>
  <c r="AC114" i="8"/>
  <c r="AD375" i="8"/>
  <c r="C60" i="9"/>
  <c r="C58" i="9"/>
  <c r="C59" i="9"/>
  <c r="E190" i="4"/>
  <c r="D167" i="9"/>
  <c r="B190" i="4"/>
  <c r="C190" i="4"/>
  <c r="D190" i="4"/>
  <c r="H168" i="12" l="1"/>
  <c r="G62" i="12"/>
  <c r="G61" i="12"/>
  <c r="G60" i="12"/>
  <c r="G59" i="12"/>
  <c r="P62" i="11"/>
  <c r="P61" i="11"/>
  <c r="Q168" i="11"/>
  <c r="P59" i="11"/>
  <c r="P60" i="11"/>
  <c r="W55" i="9"/>
  <c r="X115" i="8"/>
  <c r="AD114" i="8"/>
  <c r="AE375" i="8"/>
  <c r="D60" i="9"/>
  <c r="E191" i="4"/>
  <c r="E167" i="9"/>
  <c r="B191" i="4"/>
  <c r="C191" i="4"/>
  <c r="D191" i="4"/>
  <c r="I168" i="12" l="1"/>
  <c r="H62" i="12"/>
  <c r="H61" i="12"/>
  <c r="H60" i="12"/>
  <c r="H59" i="12"/>
  <c r="Q61" i="11"/>
  <c r="Q62" i="11"/>
  <c r="R168" i="11"/>
  <c r="Q59" i="11"/>
  <c r="Q60" i="11"/>
  <c r="X55" i="9"/>
  <c r="Y115" i="8"/>
  <c r="AE114" i="8"/>
  <c r="D376" i="8"/>
  <c r="E60" i="9"/>
  <c r="E192" i="4"/>
  <c r="F167" i="9"/>
  <c r="C192" i="4"/>
  <c r="D192" i="4"/>
  <c r="B192" i="4"/>
  <c r="J168" i="12" l="1"/>
  <c r="I62" i="12"/>
  <c r="I61" i="12"/>
  <c r="I60" i="12"/>
  <c r="I59" i="12"/>
  <c r="S168" i="11"/>
  <c r="R59" i="11"/>
  <c r="R60" i="11"/>
  <c r="R61" i="11"/>
  <c r="R62" i="11"/>
  <c r="Y55" i="9"/>
  <c r="Z115" i="8"/>
  <c r="D130" i="8"/>
  <c r="D129" i="8"/>
  <c r="D128" i="8"/>
  <c r="E376" i="8"/>
  <c r="F60" i="9"/>
  <c r="E193" i="4"/>
  <c r="G167" i="9"/>
  <c r="D193" i="4"/>
  <c r="B193" i="4"/>
  <c r="C193" i="4"/>
  <c r="K168" i="12" l="1"/>
  <c r="J59" i="12"/>
  <c r="J62" i="12"/>
  <c r="J61" i="12"/>
  <c r="J60" i="12"/>
  <c r="S61" i="11"/>
  <c r="S62" i="11"/>
  <c r="S59" i="11"/>
  <c r="T168" i="11"/>
  <c r="S60" i="11"/>
  <c r="Z55" i="9"/>
  <c r="AA115" i="8"/>
  <c r="E130" i="8"/>
  <c r="F376" i="8"/>
  <c r="G60" i="9"/>
  <c r="E194" i="4"/>
  <c r="H167" i="9"/>
  <c r="B194" i="4"/>
  <c r="C194" i="4"/>
  <c r="D194" i="4"/>
  <c r="L168" i="12" l="1"/>
  <c r="K60" i="12"/>
  <c r="K59" i="12"/>
  <c r="K61" i="12"/>
  <c r="K62" i="12"/>
  <c r="T60" i="11"/>
  <c r="T59" i="11"/>
  <c r="T61" i="11"/>
  <c r="T62" i="11"/>
  <c r="U168" i="11"/>
  <c r="AA55" i="9"/>
  <c r="AB115" i="8"/>
  <c r="F130" i="8"/>
  <c r="G376" i="8"/>
  <c r="H60" i="9"/>
  <c r="E195" i="4"/>
  <c r="I167" i="9"/>
  <c r="B195" i="4"/>
  <c r="C195" i="4"/>
  <c r="D195" i="4"/>
  <c r="M168" i="12" l="1"/>
  <c r="L61" i="12"/>
  <c r="L62" i="12"/>
  <c r="L59" i="12"/>
  <c r="L60" i="12"/>
  <c r="U60" i="11"/>
  <c r="V168" i="11"/>
  <c r="U62" i="11"/>
  <c r="U59" i="11"/>
  <c r="U61" i="11"/>
  <c r="AB55" i="9"/>
  <c r="AC115" i="8"/>
  <c r="G130" i="8"/>
  <c r="H376" i="8"/>
  <c r="I60" i="9"/>
  <c r="E196" i="4"/>
  <c r="J167" i="9"/>
  <c r="C196" i="4"/>
  <c r="D196" i="4"/>
  <c r="B196" i="4"/>
  <c r="N168" i="12" l="1"/>
  <c r="M62" i="12"/>
  <c r="M61" i="12"/>
  <c r="M60" i="12"/>
  <c r="M59" i="12"/>
  <c r="V62" i="11"/>
  <c r="V61" i="11"/>
  <c r="V59" i="11"/>
  <c r="V60" i="11"/>
  <c r="W168" i="11"/>
  <c r="AC55" i="9"/>
  <c r="AD115" i="8"/>
  <c r="H130" i="8"/>
  <c r="I376" i="8"/>
  <c r="J60" i="9"/>
  <c r="E197" i="4"/>
  <c r="K167" i="9"/>
  <c r="D197" i="4"/>
  <c r="B197" i="4"/>
  <c r="C197" i="4"/>
  <c r="N62" i="12" l="1"/>
  <c r="N61" i="12"/>
  <c r="N60" i="12"/>
  <c r="N59" i="12"/>
  <c r="O168" i="12"/>
  <c r="W60" i="11"/>
  <c r="W61" i="11"/>
  <c r="W62" i="11"/>
  <c r="X168" i="11"/>
  <c r="W59" i="11"/>
  <c r="AD55" i="9"/>
  <c r="AE115" i="8"/>
  <c r="I130" i="8"/>
  <c r="J376" i="8"/>
  <c r="K60" i="9"/>
  <c r="E198" i="4"/>
  <c r="L167" i="9"/>
  <c r="B198" i="4"/>
  <c r="C198" i="4"/>
  <c r="D198" i="4"/>
  <c r="O62" i="12" l="1"/>
  <c r="O61" i="12"/>
  <c r="O60" i="12"/>
  <c r="O59" i="12"/>
  <c r="P168" i="12"/>
  <c r="X59" i="11"/>
  <c r="X60" i="11"/>
  <c r="X61" i="11"/>
  <c r="X62" i="11"/>
  <c r="Y168" i="11"/>
  <c r="C61" i="9"/>
  <c r="D131" i="8"/>
  <c r="J130" i="8"/>
  <c r="K376" i="8"/>
  <c r="L60" i="9"/>
  <c r="E199" i="4"/>
  <c r="M167" i="9"/>
  <c r="B199" i="4"/>
  <c r="C199" i="4"/>
  <c r="D199" i="4"/>
  <c r="P59" i="12" l="1"/>
  <c r="P62" i="12"/>
  <c r="P61" i="12"/>
  <c r="P60" i="12"/>
  <c r="Q168" i="12"/>
  <c r="Z168" i="11"/>
  <c r="Y60" i="11"/>
  <c r="Y61" i="11"/>
  <c r="Y62" i="11"/>
  <c r="Y59" i="11"/>
  <c r="D61" i="9"/>
  <c r="E131" i="8"/>
  <c r="K130" i="8"/>
  <c r="L376" i="8"/>
  <c r="M60" i="9"/>
  <c r="E200" i="4"/>
  <c r="N167" i="9"/>
  <c r="C200" i="4"/>
  <c r="D200" i="4"/>
  <c r="B200" i="4"/>
  <c r="R168" i="12" l="1"/>
  <c r="Q60" i="12"/>
  <c r="Q59" i="12"/>
  <c r="Q62" i="12"/>
  <c r="Q61" i="12"/>
  <c r="Z60" i="11"/>
  <c r="Z59" i="11"/>
  <c r="AA168" i="11"/>
  <c r="Z62" i="11"/>
  <c r="Z61" i="11"/>
  <c r="E61" i="9"/>
  <c r="F131" i="8"/>
  <c r="L130" i="8"/>
  <c r="M376" i="8"/>
  <c r="N60" i="9"/>
  <c r="E201" i="4"/>
  <c r="O167" i="9"/>
  <c r="D201" i="4"/>
  <c r="B201" i="4"/>
  <c r="C201" i="4"/>
  <c r="R62" i="12" l="1"/>
  <c r="R60" i="12"/>
  <c r="R59" i="12"/>
  <c r="S168" i="12"/>
  <c r="R61" i="12"/>
  <c r="AA61" i="11"/>
  <c r="AA60" i="11"/>
  <c r="AB168" i="11"/>
  <c r="AA59" i="11"/>
  <c r="AA62" i="11"/>
  <c r="F61" i="9"/>
  <c r="G131" i="8"/>
  <c r="M130" i="8"/>
  <c r="N376" i="8"/>
  <c r="O60" i="9"/>
  <c r="E202" i="4"/>
  <c r="P167" i="9"/>
  <c r="B202" i="4"/>
  <c r="C202" i="4"/>
  <c r="D202" i="4"/>
  <c r="S62" i="12" l="1"/>
  <c r="T168" i="12"/>
  <c r="S60" i="12"/>
  <c r="S61" i="12"/>
  <c r="S59" i="12"/>
  <c r="AB62" i="11"/>
  <c r="AB61" i="11"/>
  <c r="AC168" i="11"/>
  <c r="AB59" i="11"/>
  <c r="AB60" i="11"/>
  <c r="G61" i="9"/>
  <c r="H131" i="8"/>
  <c r="N130" i="8"/>
  <c r="O376" i="8"/>
  <c r="P60" i="9"/>
  <c r="E203" i="4"/>
  <c r="Q167" i="9"/>
  <c r="AE138" i="3"/>
  <c r="B203" i="4"/>
  <c r="C203" i="4"/>
  <c r="D203" i="4"/>
  <c r="U168" i="12" l="1"/>
  <c r="T62" i="12"/>
  <c r="T61" i="12"/>
  <c r="T60" i="12"/>
  <c r="T59" i="12"/>
  <c r="AC62" i="11"/>
  <c r="AD168" i="11"/>
  <c r="AC59" i="11"/>
  <c r="AC60" i="11"/>
  <c r="AC61" i="11"/>
  <c r="H61" i="9"/>
  <c r="I131" i="8"/>
  <c r="O130" i="8"/>
  <c r="P376" i="8"/>
  <c r="Q60" i="9"/>
  <c r="E204" i="4"/>
  <c r="R167" i="9"/>
  <c r="C204" i="4"/>
  <c r="D204" i="4"/>
  <c r="B204" i="4"/>
  <c r="V168" i="12" l="1"/>
  <c r="U62" i="12"/>
  <c r="U61" i="12"/>
  <c r="U60" i="12"/>
  <c r="U59" i="12"/>
  <c r="AD61" i="11"/>
  <c r="AD62" i="11"/>
  <c r="AE168" i="11"/>
  <c r="AD59" i="11"/>
  <c r="AD60" i="11"/>
  <c r="I61" i="9"/>
  <c r="J131" i="8"/>
  <c r="P130" i="8"/>
  <c r="Q376" i="8"/>
  <c r="R60" i="9"/>
  <c r="E205" i="4"/>
  <c r="S167" i="9"/>
  <c r="D205" i="4"/>
  <c r="B205" i="4"/>
  <c r="C205" i="4"/>
  <c r="W168" i="12" l="1"/>
  <c r="V59" i="12"/>
  <c r="V62" i="12"/>
  <c r="V61" i="12"/>
  <c r="V60" i="12"/>
  <c r="D169" i="11"/>
  <c r="AE60" i="11"/>
  <c r="AE61" i="11"/>
  <c r="AE62" i="11"/>
  <c r="AE59" i="11"/>
  <c r="J61" i="9"/>
  <c r="K131" i="8"/>
  <c r="Q130" i="8"/>
  <c r="R376" i="8"/>
  <c r="S60" i="9"/>
  <c r="E206" i="4"/>
  <c r="T167" i="9"/>
  <c r="B206" i="4"/>
  <c r="C206" i="4"/>
  <c r="D206" i="4"/>
  <c r="W61" i="12" l="1"/>
  <c r="W59" i="12"/>
  <c r="W60" i="12"/>
  <c r="W62" i="12"/>
  <c r="X168" i="12"/>
  <c r="E169" i="11"/>
  <c r="D68" i="11"/>
  <c r="D67" i="11"/>
  <c r="D65" i="11"/>
  <c r="D66" i="11"/>
  <c r="K61" i="9"/>
  <c r="L131" i="8"/>
  <c r="R130" i="8"/>
  <c r="S376" i="8"/>
  <c r="T60" i="9"/>
  <c r="E207" i="4"/>
  <c r="U167" i="9"/>
  <c r="B207" i="4"/>
  <c r="C207" i="4"/>
  <c r="D207" i="4"/>
  <c r="Y168" i="12" l="1"/>
  <c r="X61" i="12"/>
  <c r="X60" i="12"/>
  <c r="X59" i="12"/>
  <c r="X62" i="12"/>
  <c r="E67" i="11"/>
  <c r="F169" i="11"/>
  <c r="E68" i="11"/>
  <c r="E66" i="11"/>
  <c r="E65" i="11"/>
  <c r="L61" i="9"/>
  <c r="M131" i="8"/>
  <c r="S130" i="8"/>
  <c r="T376" i="8"/>
  <c r="U60" i="9"/>
  <c r="E208" i="4"/>
  <c r="V167" i="9"/>
  <c r="C208" i="4"/>
  <c r="D208" i="4"/>
  <c r="B208" i="4"/>
  <c r="Y61" i="12" l="1"/>
  <c r="Y60" i="12"/>
  <c r="Y59" i="12"/>
  <c r="Y62" i="12"/>
  <c r="Z168" i="12"/>
  <c r="F68" i="11"/>
  <c r="G169" i="11"/>
  <c r="F67" i="11"/>
  <c r="F66" i="11"/>
  <c r="F65" i="11"/>
  <c r="M61" i="9"/>
  <c r="N131" i="8"/>
  <c r="T130" i="8"/>
  <c r="U376" i="8"/>
  <c r="V60" i="9"/>
  <c r="E209" i="4"/>
  <c r="W167" i="9"/>
  <c r="D209" i="4"/>
  <c r="B209" i="4"/>
  <c r="C209" i="4"/>
  <c r="AA168" i="12" l="1"/>
  <c r="Z62" i="12"/>
  <c r="Z61" i="12"/>
  <c r="Z59" i="12"/>
  <c r="Z60" i="12"/>
  <c r="G65" i="11"/>
  <c r="H169" i="11"/>
  <c r="G68" i="11"/>
  <c r="G67" i="11"/>
  <c r="G66" i="11"/>
  <c r="N61" i="9"/>
  <c r="O131" i="8"/>
  <c r="U130" i="8"/>
  <c r="V376" i="8"/>
  <c r="W60" i="9"/>
  <c r="E210" i="4"/>
  <c r="X167" i="9"/>
  <c r="B210" i="4"/>
  <c r="C210" i="4"/>
  <c r="D210" i="4"/>
  <c r="AA61" i="12" l="1"/>
  <c r="AA59" i="12"/>
  <c r="AB168" i="12"/>
  <c r="AA60" i="12"/>
  <c r="AA62" i="12"/>
  <c r="H67" i="11"/>
  <c r="H66" i="11"/>
  <c r="H65" i="11"/>
  <c r="I169" i="11"/>
  <c r="H68" i="11"/>
  <c r="O61" i="9"/>
  <c r="P131" i="8"/>
  <c r="V130" i="8"/>
  <c r="W376" i="8"/>
  <c r="X60" i="9"/>
  <c r="E211" i="4"/>
  <c r="Y167" i="9"/>
  <c r="B211" i="4"/>
  <c r="C211" i="4"/>
  <c r="D211" i="4"/>
  <c r="AB61" i="12" l="1"/>
  <c r="AB60" i="12"/>
  <c r="AB62" i="12"/>
  <c r="AB59" i="12"/>
  <c r="AC168" i="12"/>
  <c r="I68" i="11"/>
  <c r="I67" i="11"/>
  <c r="I65" i="11"/>
  <c r="I66" i="11"/>
  <c r="J169" i="11"/>
  <c r="P61" i="9"/>
  <c r="Q131" i="8"/>
  <c r="W130" i="8"/>
  <c r="X376" i="8"/>
  <c r="Y60" i="9"/>
  <c r="E212" i="4"/>
  <c r="Z167" i="9"/>
  <c r="C212" i="4"/>
  <c r="D212" i="4"/>
  <c r="B212" i="4"/>
  <c r="AD168" i="12" l="1"/>
  <c r="AC60" i="12"/>
  <c r="AC61" i="12"/>
  <c r="AC62" i="12"/>
  <c r="AC59" i="12"/>
  <c r="J68" i="11"/>
  <c r="J66" i="11"/>
  <c r="J65" i="11"/>
  <c r="J67" i="11"/>
  <c r="K169" i="11"/>
  <c r="Q61" i="9"/>
  <c r="R131" i="8"/>
  <c r="X130" i="8"/>
  <c r="Y376" i="8"/>
  <c r="Z60" i="9"/>
  <c r="E213" i="4"/>
  <c r="AA167" i="9"/>
  <c r="D213" i="4"/>
  <c r="B213" i="4"/>
  <c r="C213" i="4"/>
  <c r="AD61" i="12" l="1"/>
  <c r="AD62" i="12"/>
  <c r="AD60" i="12"/>
  <c r="AE168" i="12"/>
  <c r="AD59" i="12"/>
  <c r="K67" i="11"/>
  <c r="K68" i="11"/>
  <c r="L169" i="11"/>
  <c r="K66" i="11"/>
  <c r="K65" i="11"/>
  <c r="R61" i="9"/>
  <c r="S131" i="8"/>
  <c r="Y130" i="8"/>
  <c r="Z376" i="8"/>
  <c r="AA60" i="9"/>
  <c r="E214" i="4"/>
  <c r="AB167" i="9"/>
  <c r="B214" i="4"/>
  <c r="C214" i="4"/>
  <c r="D214" i="4"/>
  <c r="AE62" i="12" l="1"/>
  <c r="AE60" i="12"/>
  <c r="AE59" i="12"/>
  <c r="D169" i="12"/>
  <c r="AE61" i="12"/>
  <c r="L67" i="11"/>
  <c r="L65" i="11"/>
  <c r="L68" i="11"/>
  <c r="L66" i="11"/>
  <c r="M169" i="11"/>
  <c r="S61" i="9"/>
  <c r="T131" i="8"/>
  <c r="Z130" i="8"/>
  <c r="AA376" i="8"/>
  <c r="AB60" i="9"/>
  <c r="E215" i="4"/>
  <c r="AC167" i="9"/>
  <c r="B215" i="4"/>
  <c r="C215" i="4"/>
  <c r="D215" i="4"/>
  <c r="D66" i="12" l="1"/>
  <c r="D65" i="12"/>
  <c r="E169" i="12"/>
  <c r="D67" i="12"/>
  <c r="D68" i="12"/>
  <c r="N169" i="11"/>
  <c r="M68" i="11"/>
  <c r="M67" i="11"/>
  <c r="M66" i="11"/>
  <c r="M65" i="11"/>
  <c r="T61" i="9"/>
  <c r="U131" i="8"/>
  <c r="AA130" i="8"/>
  <c r="AB376" i="8"/>
  <c r="AC60" i="9"/>
  <c r="E216" i="4"/>
  <c r="AD167" i="9"/>
  <c r="C216" i="4"/>
  <c r="D216" i="4"/>
  <c r="B216" i="4"/>
  <c r="E68" i="12" l="1"/>
  <c r="F169" i="12"/>
  <c r="E67" i="12"/>
  <c r="E66" i="12"/>
  <c r="E65" i="12"/>
  <c r="N68" i="11"/>
  <c r="N67" i="11"/>
  <c r="N66" i="11"/>
  <c r="N65" i="11"/>
  <c r="O169" i="11"/>
  <c r="U61" i="9"/>
  <c r="V131" i="8"/>
  <c r="AB130" i="8"/>
  <c r="AC376" i="8"/>
  <c r="AD60" i="9"/>
  <c r="E217" i="4"/>
  <c r="C168" i="9"/>
  <c r="AE137" i="3"/>
  <c r="AE139" i="3" s="1"/>
  <c r="AE140" i="3" s="1"/>
  <c r="AE142" i="3" s="1"/>
  <c r="D217" i="4"/>
  <c r="B217" i="4"/>
  <c r="C217" i="4"/>
  <c r="G169" i="12" l="1"/>
  <c r="F68" i="12"/>
  <c r="F67" i="12"/>
  <c r="F66" i="12"/>
  <c r="F65" i="12"/>
  <c r="O67" i="11"/>
  <c r="O65" i="11"/>
  <c r="O66" i="11"/>
  <c r="P169" i="11"/>
  <c r="O68" i="11"/>
  <c r="V61" i="9"/>
  <c r="W131" i="8"/>
  <c r="AC130" i="8"/>
  <c r="AD376" i="8"/>
  <c r="C65" i="9"/>
  <c r="C64" i="9"/>
  <c r="C66" i="9"/>
  <c r="E218" i="4"/>
  <c r="D168" i="9"/>
  <c r="B218" i="4"/>
  <c r="C218" i="4"/>
  <c r="D218" i="4"/>
  <c r="H169" i="12" l="1"/>
  <c r="G67" i="12"/>
  <c r="G66" i="12"/>
  <c r="G65" i="12"/>
  <c r="G68" i="12"/>
  <c r="P67" i="11"/>
  <c r="Q169" i="11"/>
  <c r="P65" i="11"/>
  <c r="P68" i="11"/>
  <c r="P66" i="11"/>
  <c r="W61" i="9"/>
  <c r="X131" i="8"/>
  <c r="AD130" i="8"/>
  <c r="AE376" i="8"/>
  <c r="D66" i="9"/>
  <c r="E219" i="4"/>
  <c r="E168" i="9"/>
  <c r="B219" i="4"/>
  <c r="C219" i="4"/>
  <c r="D219" i="4"/>
  <c r="I169" i="12" l="1"/>
  <c r="H65" i="12"/>
  <c r="H66" i="12"/>
  <c r="H67" i="12"/>
  <c r="H68" i="12"/>
  <c r="Q68" i="11"/>
  <c r="R169" i="11"/>
  <c r="Q66" i="11"/>
  <c r="Q65" i="11"/>
  <c r="Q67" i="11"/>
  <c r="X61" i="9"/>
  <c r="Y131" i="8"/>
  <c r="AE130" i="8"/>
  <c r="D377" i="8"/>
  <c r="E66" i="9"/>
  <c r="E220" i="4"/>
  <c r="F168" i="9"/>
  <c r="C220" i="4"/>
  <c r="D220" i="4"/>
  <c r="B220" i="4"/>
  <c r="I68" i="12" l="1"/>
  <c r="J169" i="12"/>
  <c r="I65" i="12"/>
  <c r="I66" i="12"/>
  <c r="I67" i="12"/>
  <c r="R68" i="11"/>
  <c r="S169" i="11"/>
  <c r="R67" i="11"/>
  <c r="R66" i="11"/>
  <c r="R65" i="11"/>
  <c r="Y61" i="9"/>
  <c r="Z131" i="8"/>
  <c r="D146" i="8"/>
  <c r="D144" i="8"/>
  <c r="D145" i="8"/>
  <c r="E377" i="8"/>
  <c r="F66" i="9"/>
  <c r="E221" i="4"/>
  <c r="G168" i="9"/>
  <c r="D221" i="4"/>
  <c r="B221" i="4"/>
  <c r="C221" i="4"/>
  <c r="K169" i="12" l="1"/>
  <c r="J66" i="12"/>
  <c r="J67" i="12"/>
  <c r="J68" i="12"/>
  <c r="J65" i="12"/>
  <c r="S66" i="11"/>
  <c r="S68" i="11"/>
  <c r="S67" i="11"/>
  <c r="S65" i="11"/>
  <c r="T169" i="11"/>
  <c r="Z61" i="9"/>
  <c r="AA131" i="8"/>
  <c r="E146" i="8"/>
  <c r="F377" i="8"/>
  <c r="G66" i="9"/>
  <c r="E222" i="4"/>
  <c r="H168" i="9"/>
  <c r="B222" i="4"/>
  <c r="C222" i="4"/>
  <c r="D222" i="4"/>
  <c r="L169" i="12" l="1"/>
  <c r="K67" i="12"/>
  <c r="K68" i="12"/>
  <c r="K65" i="12"/>
  <c r="K66" i="12"/>
  <c r="T65" i="11"/>
  <c r="U169" i="11"/>
  <c r="T68" i="11"/>
  <c r="T67" i="11"/>
  <c r="T66" i="11"/>
  <c r="AA61" i="9"/>
  <c r="AB131" i="8"/>
  <c r="F146" i="8"/>
  <c r="G377" i="8"/>
  <c r="H66" i="9"/>
  <c r="E223" i="4"/>
  <c r="I168" i="9"/>
  <c r="B223" i="4"/>
  <c r="C223" i="4"/>
  <c r="D223" i="4"/>
  <c r="M169" i="12" l="1"/>
  <c r="L68" i="12"/>
  <c r="L65" i="12"/>
  <c r="L67" i="12"/>
  <c r="L66" i="12"/>
  <c r="U67" i="11"/>
  <c r="U65" i="11"/>
  <c r="U66" i="11"/>
  <c r="U68" i="11"/>
  <c r="V169" i="11"/>
  <c r="AB61" i="9"/>
  <c r="AC131" i="8"/>
  <c r="G146" i="8"/>
  <c r="H377" i="8"/>
  <c r="I66" i="9"/>
  <c r="E224" i="4"/>
  <c r="J168" i="9"/>
  <c r="C224" i="4"/>
  <c r="D224" i="4"/>
  <c r="B224" i="4"/>
  <c r="M65" i="12" l="1"/>
  <c r="N169" i="12"/>
  <c r="M68" i="12"/>
  <c r="M67" i="12"/>
  <c r="M66" i="12"/>
  <c r="V68" i="11"/>
  <c r="V66" i="11"/>
  <c r="V67" i="11"/>
  <c r="W169" i="11"/>
  <c r="V65" i="11"/>
  <c r="AC61" i="9"/>
  <c r="AD131" i="8"/>
  <c r="H146" i="8"/>
  <c r="I377" i="8"/>
  <c r="J66" i="9"/>
  <c r="E225" i="4"/>
  <c r="K168" i="9"/>
  <c r="D225" i="4"/>
  <c r="B225" i="4"/>
  <c r="C225" i="4"/>
  <c r="N66" i="12" l="1"/>
  <c r="O169" i="12"/>
  <c r="N65" i="12"/>
  <c r="N68" i="12"/>
  <c r="N67" i="12"/>
  <c r="W67" i="11"/>
  <c r="W68" i="11"/>
  <c r="X169" i="11"/>
  <c r="W66" i="11"/>
  <c r="W65" i="11"/>
  <c r="AD61" i="9"/>
  <c r="AE131" i="8"/>
  <c r="I146" i="8"/>
  <c r="J377" i="8"/>
  <c r="K66" i="9"/>
  <c r="E226" i="4"/>
  <c r="L168" i="9"/>
  <c r="B226" i="4"/>
  <c r="C226" i="4"/>
  <c r="D226" i="4"/>
  <c r="O65" i="12" l="1"/>
  <c r="O66" i="12"/>
  <c r="O67" i="12"/>
  <c r="P169" i="12"/>
  <c r="O68" i="12"/>
  <c r="X65" i="11"/>
  <c r="X68" i="11"/>
  <c r="Y169" i="11"/>
  <c r="X67" i="11"/>
  <c r="X66" i="11"/>
  <c r="C67" i="9"/>
  <c r="D147" i="8"/>
  <c r="J146" i="8"/>
  <c r="K377" i="8"/>
  <c r="L66" i="9"/>
  <c r="E227" i="4"/>
  <c r="M168" i="9"/>
  <c r="B227" i="4"/>
  <c r="C227" i="4"/>
  <c r="D227" i="4"/>
  <c r="Q169" i="12" l="1"/>
  <c r="P66" i="12"/>
  <c r="P67" i="12"/>
  <c r="P68" i="12"/>
  <c r="P65" i="12"/>
  <c r="Y66" i="11"/>
  <c r="Y65" i="11"/>
  <c r="Z169" i="11"/>
  <c r="Y68" i="11"/>
  <c r="Y67" i="11"/>
  <c r="D67" i="9"/>
  <c r="E147" i="8"/>
  <c r="K146" i="8"/>
  <c r="L377" i="8"/>
  <c r="M66" i="9"/>
  <c r="E228" i="4"/>
  <c r="N168" i="9"/>
  <c r="C228" i="4"/>
  <c r="D228" i="4"/>
  <c r="B228" i="4"/>
  <c r="R169" i="12" l="1"/>
  <c r="Q67" i="12"/>
  <c r="Q68" i="12"/>
  <c r="Q66" i="12"/>
  <c r="Q65" i="12"/>
  <c r="AA169" i="11"/>
  <c r="Z68" i="11"/>
  <c r="Z67" i="11"/>
  <c r="Z66" i="11"/>
  <c r="Z65" i="11"/>
  <c r="E67" i="9"/>
  <c r="F147" i="8"/>
  <c r="L146" i="8"/>
  <c r="M377" i="8"/>
  <c r="N66" i="9"/>
  <c r="E229" i="4"/>
  <c r="O168" i="9"/>
  <c r="D229" i="4"/>
  <c r="B229" i="4"/>
  <c r="C229" i="4"/>
  <c r="R66" i="12" l="1"/>
  <c r="R65" i="12"/>
  <c r="R67" i="12"/>
  <c r="S169" i="12"/>
  <c r="R68" i="12"/>
  <c r="AA68" i="11"/>
  <c r="AA67" i="11"/>
  <c r="AA65" i="11"/>
  <c r="AA66" i="11"/>
  <c r="AB169" i="11"/>
  <c r="F67" i="9"/>
  <c r="G147" i="8"/>
  <c r="M146" i="8"/>
  <c r="N377" i="8"/>
  <c r="O66" i="9"/>
  <c r="E230" i="4"/>
  <c r="P168" i="9"/>
  <c r="B230" i="4"/>
  <c r="C230" i="4"/>
  <c r="D230" i="4"/>
  <c r="S68" i="12" l="1"/>
  <c r="S66" i="12"/>
  <c r="S67" i="12"/>
  <c r="T169" i="12"/>
  <c r="S65" i="12"/>
  <c r="AB65" i="11"/>
  <c r="AB68" i="11"/>
  <c r="AB66" i="11"/>
  <c r="AB67" i="11"/>
  <c r="AC169" i="11"/>
  <c r="G67" i="9"/>
  <c r="H147" i="8"/>
  <c r="N146" i="8"/>
  <c r="O377" i="8"/>
  <c r="P66" i="9"/>
  <c r="E231" i="4"/>
  <c r="Q168" i="9"/>
  <c r="B231" i="4"/>
  <c r="C231" i="4"/>
  <c r="D231" i="4"/>
  <c r="T65" i="12" l="1"/>
  <c r="T68" i="12"/>
  <c r="T67" i="12"/>
  <c r="U169" i="12"/>
  <c r="T66" i="12"/>
  <c r="AC68" i="11"/>
  <c r="AD169" i="11"/>
  <c r="AC66" i="11"/>
  <c r="AC65" i="11"/>
  <c r="AC67" i="11"/>
  <c r="H67" i="9"/>
  <c r="I147" i="8"/>
  <c r="O146" i="8"/>
  <c r="P377" i="8"/>
  <c r="Q66" i="9"/>
  <c r="E232" i="4"/>
  <c r="R168" i="9"/>
  <c r="C232" i="4"/>
  <c r="D232" i="4"/>
  <c r="B232" i="4"/>
  <c r="U66" i="12" l="1"/>
  <c r="U68" i="12"/>
  <c r="U67" i="12"/>
  <c r="V169" i="12"/>
  <c r="U65" i="12"/>
  <c r="AD66" i="11"/>
  <c r="AD65" i="11"/>
  <c r="AD68" i="11"/>
  <c r="AD67" i="11"/>
  <c r="AE169" i="11"/>
  <c r="I67" i="9"/>
  <c r="J147" i="8"/>
  <c r="P146" i="8"/>
  <c r="Q377" i="8"/>
  <c r="R66" i="9"/>
  <c r="E233" i="4"/>
  <c r="S168" i="9"/>
  <c r="D233" i="4"/>
  <c r="B233" i="4"/>
  <c r="C233" i="4"/>
  <c r="V67" i="12" l="1"/>
  <c r="W169" i="12"/>
  <c r="V68" i="12"/>
  <c r="V65" i="12"/>
  <c r="V66" i="12"/>
  <c r="AE67" i="11"/>
  <c r="AE66" i="11"/>
  <c r="AE65" i="11"/>
  <c r="D170" i="11"/>
  <c r="AE68" i="11"/>
  <c r="J67" i="9"/>
  <c r="K147" i="8"/>
  <c r="Q146" i="8"/>
  <c r="R377" i="8"/>
  <c r="S66" i="9"/>
  <c r="E234" i="4"/>
  <c r="T168" i="9"/>
  <c r="B234" i="4"/>
  <c r="C234" i="4"/>
  <c r="D234" i="4"/>
  <c r="W68" i="12" l="1"/>
  <c r="W66" i="12"/>
  <c r="W65" i="12"/>
  <c r="X169" i="12"/>
  <c r="W67" i="12"/>
  <c r="D73" i="11"/>
  <c r="D72" i="11"/>
  <c r="D71" i="11"/>
  <c r="D74" i="11"/>
  <c r="E170" i="11"/>
  <c r="K67" i="9"/>
  <c r="L147" i="8"/>
  <c r="R146" i="8"/>
  <c r="S377" i="8"/>
  <c r="T66" i="9"/>
  <c r="E235" i="4"/>
  <c r="U168" i="9"/>
  <c r="B235" i="4"/>
  <c r="C235" i="4"/>
  <c r="D235" i="4"/>
  <c r="X66" i="12" l="1"/>
  <c r="X65" i="12"/>
  <c r="Y169" i="12"/>
  <c r="X68" i="12"/>
  <c r="X67" i="12"/>
  <c r="E72" i="11"/>
  <c r="E71" i="11"/>
  <c r="E74" i="11"/>
  <c r="E73" i="11"/>
  <c r="F170" i="11"/>
  <c r="L67" i="9"/>
  <c r="M147" i="8"/>
  <c r="S146" i="8"/>
  <c r="T377" i="8"/>
  <c r="U66" i="9"/>
  <c r="E236" i="4"/>
  <c r="V168" i="9"/>
  <c r="C236" i="4"/>
  <c r="D236" i="4"/>
  <c r="B236" i="4"/>
  <c r="Y67" i="12" l="1"/>
  <c r="Y66" i="12"/>
  <c r="Y65" i="12"/>
  <c r="Y68" i="12"/>
  <c r="Z169" i="12"/>
  <c r="F72" i="11"/>
  <c r="F71" i="11"/>
  <c r="G170" i="11"/>
  <c r="F74" i="11"/>
  <c r="F73" i="11"/>
  <c r="M67" i="9"/>
  <c r="N147" i="8"/>
  <c r="T146" i="8"/>
  <c r="U377" i="8"/>
  <c r="V66" i="9"/>
  <c r="E237" i="4"/>
  <c r="W168" i="9"/>
  <c r="D237" i="4"/>
  <c r="B237" i="4"/>
  <c r="C237" i="4"/>
  <c r="Z67" i="12" l="1"/>
  <c r="Z68" i="12"/>
  <c r="AA169" i="12"/>
  <c r="Z65" i="12"/>
  <c r="Z66" i="12"/>
  <c r="G74" i="11"/>
  <c r="G73" i="11"/>
  <c r="G71" i="11"/>
  <c r="G72" i="11"/>
  <c r="H170" i="11"/>
  <c r="N67" i="9"/>
  <c r="O147" i="8"/>
  <c r="U146" i="8"/>
  <c r="V377" i="8"/>
  <c r="W66" i="9"/>
  <c r="E238" i="4"/>
  <c r="X168" i="9"/>
  <c r="B238" i="4"/>
  <c r="C238" i="4"/>
  <c r="D238" i="4"/>
  <c r="AA65" i="12" l="1"/>
  <c r="AA66" i="12"/>
  <c r="AA67" i="12"/>
  <c r="AA68" i="12"/>
  <c r="AB169" i="12"/>
  <c r="H72" i="11"/>
  <c r="H73" i="11"/>
  <c r="I170" i="11"/>
  <c r="H71" i="11"/>
  <c r="H74" i="11"/>
  <c r="O67" i="9"/>
  <c r="P147" i="8"/>
  <c r="V146" i="8"/>
  <c r="W377" i="8"/>
  <c r="X66" i="9"/>
  <c r="E239" i="4"/>
  <c r="Y168" i="9"/>
  <c r="B239" i="4"/>
  <c r="C239" i="4"/>
  <c r="D239" i="4"/>
  <c r="AB66" i="12" l="1"/>
  <c r="AB67" i="12"/>
  <c r="AB65" i="12"/>
  <c r="AB68" i="12"/>
  <c r="AC169" i="12"/>
  <c r="J170" i="11"/>
  <c r="I72" i="11"/>
  <c r="I71" i="11"/>
  <c r="I73" i="11"/>
  <c r="I74" i="11"/>
  <c r="P67" i="9"/>
  <c r="Q147" i="8"/>
  <c r="W146" i="8"/>
  <c r="X377" i="8"/>
  <c r="Y66" i="9"/>
  <c r="E240" i="4"/>
  <c r="Z168" i="9"/>
  <c r="C240" i="4"/>
  <c r="D240" i="4"/>
  <c r="B240" i="4"/>
  <c r="AC67" i="12" l="1"/>
  <c r="AC68" i="12"/>
  <c r="AC65" i="12"/>
  <c r="AC66" i="12"/>
  <c r="AD169" i="12"/>
  <c r="J71" i="11"/>
  <c r="J74" i="11"/>
  <c r="K170" i="11"/>
  <c r="J73" i="11"/>
  <c r="J72" i="11"/>
  <c r="Q67" i="9"/>
  <c r="R147" i="8"/>
  <c r="X146" i="8"/>
  <c r="Y377" i="8"/>
  <c r="Z66" i="9"/>
  <c r="E241" i="4"/>
  <c r="AA168" i="9"/>
  <c r="D241" i="4"/>
  <c r="B241" i="4"/>
  <c r="C241" i="4"/>
  <c r="AD65" i="12" l="1"/>
  <c r="AD67" i="12"/>
  <c r="AD66" i="12"/>
  <c r="AE169" i="12"/>
  <c r="AD68" i="12"/>
  <c r="L170" i="11"/>
  <c r="K74" i="11"/>
  <c r="K73" i="11"/>
  <c r="K72" i="11"/>
  <c r="K71" i="11"/>
  <c r="R67" i="9"/>
  <c r="S147" i="8"/>
  <c r="Y146" i="8"/>
  <c r="Z377" i="8"/>
  <c r="AA66" i="9"/>
  <c r="E242" i="4"/>
  <c r="AB168" i="9"/>
  <c r="B242" i="4"/>
  <c r="C242" i="4"/>
  <c r="D242" i="4"/>
  <c r="AE67" i="12" l="1"/>
  <c r="AE66" i="12"/>
  <c r="AE65" i="12"/>
  <c r="D170" i="12"/>
  <c r="AE68" i="12"/>
  <c r="M170" i="11"/>
  <c r="L74" i="11"/>
  <c r="L73" i="11"/>
  <c r="L72" i="11"/>
  <c r="L71" i="11"/>
  <c r="S67" i="9"/>
  <c r="T147" i="8"/>
  <c r="Z146" i="8"/>
  <c r="AA377" i="8"/>
  <c r="AB66" i="9"/>
  <c r="E243" i="4"/>
  <c r="AC168" i="9"/>
  <c r="B243" i="4"/>
  <c r="C243" i="4"/>
  <c r="D243" i="4"/>
  <c r="D71" i="12" l="1"/>
  <c r="D73" i="12"/>
  <c r="E170" i="12"/>
  <c r="D74" i="12"/>
  <c r="D72" i="12"/>
  <c r="M72" i="11"/>
  <c r="N170" i="11"/>
  <c r="M74" i="11"/>
  <c r="M73" i="11"/>
  <c r="M71" i="11"/>
  <c r="T67" i="9"/>
  <c r="U147" i="8"/>
  <c r="AA146" i="8"/>
  <c r="AB377" i="8"/>
  <c r="AC66" i="9"/>
  <c r="E244" i="4"/>
  <c r="AD168" i="9"/>
  <c r="C244" i="4"/>
  <c r="D244" i="4"/>
  <c r="B244" i="4"/>
  <c r="E73" i="12" l="1"/>
  <c r="E71" i="12"/>
  <c r="E74" i="12"/>
  <c r="F170" i="12"/>
  <c r="E72" i="12"/>
  <c r="N73" i="11"/>
  <c r="O170" i="11"/>
  <c r="N71" i="11"/>
  <c r="N74" i="11"/>
  <c r="N72" i="11"/>
  <c r="U67" i="9"/>
  <c r="V147" i="8"/>
  <c r="AB146" i="8"/>
  <c r="AC377" i="8"/>
  <c r="AD66" i="9"/>
  <c r="E245" i="4"/>
  <c r="C169" i="9"/>
  <c r="D245" i="4"/>
  <c r="B245" i="4"/>
  <c r="C245" i="4"/>
  <c r="F73" i="12" l="1"/>
  <c r="F74" i="12"/>
  <c r="F72" i="12"/>
  <c r="F71" i="12"/>
  <c r="G170" i="12"/>
  <c r="O74" i="11"/>
  <c r="P170" i="11"/>
  <c r="O72" i="11"/>
  <c r="O71" i="11"/>
  <c r="O73" i="11"/>
  <c r="V67" i="9"/>
  <c r="W147" i="8"/>
  <c r="AC146" i="8"/>
  <c r="AD377" i="8"/>
  <c r="C72" i="9"/>
  <c r="C71" i="9"/>
  <c r="C70" i="9"/>
  <c r="E246" i="4"/>
  <c r="D169" i="9"/>
  <c r="B246" i="4"/>
  <c r="C246" i="4"/>
  <c r="D246" i="4"/>
  <c r="G72" i="12" l="1"/>
  <c r="G74" i="12"/>
  <c r="G73" i="12"/>
  <c r="H170" i="12"/>
  <c r="G71" i="12"/>
  <c r="P72" i="11"/>
  <c r="P71" i="11"/>
  <c r="P74" i="11"/>
  <c r="Q170" i="11"/>
  <c r="P73" i="11"/>
  <c r="W67" i="9"/>
  <c r="X147" i="8"/>
  <c r="AD146" i="8"/>
  <c r="AE377" i="8"/>
  <c r="D72" i="9"/>
  <c r="E247" i="4"/>
  <c r="E169" i="9"/>
  <c r="B247" i="4"/>
  <c r="C247" i="4"/>
  <c r="D247" i="4"/>
  <c r="H73" i="12" l="1"/>
  <c r="H71" i="12"/>
  <c r="H74" i="12"/>
  <c r="I170" i="12"/>
  <c r="H72" i="12"/>
  <c r="R170" i="11"/>
  <c r="Q74" i="11"/>
  <c r="Q73" i="11"/>
  <c r="Q72" i="11"/>
  <c r="Q71" i="11"/>
  <c r="X67" i="9"/>
  <c r="Y147" i="8"/>
  <c r="AE146" i="8"/>
  <c r="D378" i="8"/>
  <c r="E72" i="9"/>
  <c r="E248" i="4"/>
  <c r="F169" i="9"/>
  <c r="C248" i="4"/>
  <c r="D248" i="4"/>
  <c r="B248" i="4"/>
  <c r="I74" i="12" l="1"/>
  <c r="I72" i="12"/>
  <c r="I71" i="12"/>
  <c r="J170" i="12"/>
  <c r="I73" i="12"/>
  <c r="R74" i="11"/>
  <c r="R73" i="11"/>
  <c r="R72" i="11"/>
  <c r="R71" i="11"/>
  <c r="S170" i="11"/>
  <c r="Y67" i="9"/>
  <c r="Z147" i="8"/>
  <c r="D161" i="8"/>
  <c r="D160" i="8"/>
  <c r="D162" i="8"/>
  <c r="E378" i="8"/>
  <c r="F72" i="9"/>
  <c r="E249" i="4"/>
  <c r="G169" i="9"/>
  <c r="D249" i="4"/>
  <c r="B249" i="4"/>
  <c r="C249" i="4"/>
  <c r="J71" i="12" l="1"/>
  <c r="J72" i="12"/>
  <c r="J73" i="12"/>
  <c r="K170" i="12"/>
  <c r="J74" i="12"/>
  <c r="S71" i="11"/>
  <c r="S72" i="11"/>
  <c r="T170" i="11"/>
  <c r="S74" i="11"/>
  <c r="S73" i="11"/>
  <c r="Z67" i="9"/>
  <c r="AA147" i="8"/>
  <c r="E162" i="8"/>
  <c r="F378" i="8"/>
  <c r="G72" i="9"/>
  <c r="E250" i="4"/>
  <c r="H169" i="9"/>
  <c r="B250" i="4"/>
  <c r="C250" i="4"/>
  <c r="D250" i="4"/>
  <c r="K74" i="12" l="1"/>
  <c r="K71" i="12"/>
  <c r="K73" i="12"/>
  <c r="L170" i="12"/>
  <c r="K72" i="12"/>
  <c r="T74" i="11"/>
  <c r="T72" i="11"/>
  <c r="T73" i="11"/>
  <c r="U170" i="11"/>
  <c r="T71" i="11"/>
  <c r="AA67" i="9"/>
  <c r="AB147" i="8"/>
  <c r="F162" i="8"/>
  <c r="G378" i="8"/>
  <c r="H72" i="9"/>
  <c r="E251" i="4"/>
  <c r="I169" i="9"/>
  <c r="B251" i="4"/>
  <c r="C251" i="4"/>
  <c r="D251" i="4"/>
  <c r="L72" i="12" l="1"/>
  <c r="L73" i="12"/>
  <c r="M170" i="12"/>
  <c r="L71" i="12"/>
  <c r="L74" i="12"/>
  <c r="V170" i="11"/>
  <c r="U72" i="11"/>
  <c r="U71" i="11"/>
  <c r="U73" i="11"/>
  <c r="U74" i="11"/>
  <c r="AB67" i="9"/>
  <c r="AC147" i="8"/>
  <c r="G162" i="8"/>
  <c r="H378" i="8"/>
  <c r="I72" i="9"/>
  <c r="E252" i="4"/>
  <c r="J169" i="9"/>
  <c r="C252" i="4"/>
  <c r="D252" i="4"/>
  <c r="B252" i="4"/>
  <c r="M72" i="12" l="1"/>
  <c r="M74" i="12"/>
  <c r="M73" i="12"/>
  <c r="N170" i="12"/>
  <c r="M71" i="12"/>
  <c r="V72" i="11"/>
  <c r="V71" i="11"/>
  <c r="V73" i="11"/>
  <c r="V74" i="11"/>
  <c r="W170" i="11"/>
  <c r="AC67" i="9"/>
  <c r="AD147" i="8"/>
  <c r="H162" i="8"/>
  <c r="I378" i="8"/>
  <c r="J72" i="9"/>
  <c r="E253" i="4"/>
  <c r="K169" i="9"/>
  <c r="D253" i="4"/>
  <c r="B253" i="4"/>
  <c r="C253" i="4"/>
  <c r="N71" i="12" l="1"/>
  <c r="N74" i="12"/>
  <c r="O170" i="12"/>
  <c r="N72" i="12"/>
  <c r="N73" i="12"/>
  <c r="W74" i="11"/>
  <c r="W73" i="11"/>
  <c r="W72" i="11"/>
  <c r="W71" i="11"/>
  <c r="X170" i="11"/>
  <c r="AD67" i="9"/>
  <c r="AE147" i="8"/>
  <c r="I162" i="8"/>
  <c r="J378" i="8"/>
  <c r="K72" i="9"/>
  <c r="E254" i="4"/>
  <c r="L169" i="9"/>
  <c r="B254" i="4"/>
  <c r="C254" i="4"/>
  <c r="D254" i="4"/>
  <c r="O74" i="12" l="1"/>
  <c r="O72" i="12"/>
  <c r="O71" i="12"/>
  <c r="P170" i="12"/>
  <c r="O73" i="12"/>
  <c r="X71" i="11"/>
  <c r="X74" i="11"/>
  <c r="X73" i="11"/>
  <c r="X72" i="11"/>
  <c r="Y170" i="11"/>
  <c r="C73" i="9"/>
  <c r="D163" i="8"/>
  <c r="J162" i="8"/>
  <c r="K378" i="8"/>
  <c r="L72" i="9"/>
  <c r="E255" i="4"/>
  <c r="M169" i="9"/>
  <c r="B255" i="4"/>
  <c r="C255" i="4"/>
  <c r="D255" i="4"/>
  <c r="P71" i="12" l="1"/>
  <c r="P73" i="12"/>
  <c r="P72" i="12"/>
  <c r="Q170" i="12"/>
  <c r="P74" i="12"/>
  <c r="Y74" i="11"/>
  <c r="Y73" i="11"/>
  <c r="Z170" i="11"/>
  <c r="Y72" i="11"/>
  <c r="Y71" i="11"/>
  <c r="D73" i="9"/>
  <c r="E163" i="8"/>
  <c r="K162" i="8"/>
  <c r="L378" i="8"/>
  <c r="M72" i="9"/>
  <c r="E256" i="4"/>
  <c r="N169" i="9"/>
  <c r="C256" i="4"/>
  <c r="D256" i="4"/>
  <c r="B256" i="4"/>
  <c r="Q73" i="12" l="1"/>
  <c r="Q71" i="12"/>
  <c r="Q74" i="12"/>
  <c r="R170" i="12"/>
  <c r="Q72" i="12"/>
  <c r="Z73" i="11"/>
  <c r="AA170" i="11"/>
  <c r="Z71" i="11"/>
  <c r="Z74" i="11"/>
  <c r="Z72" i="11"/>
  <c r="E73" i="9"/>
  <c r="F163" i="8"/>
  <c r="L162" i="8"/>
  <c r="M378" i="8"/>
  <c r="N72" i="9"/>
  <c r="E257" i="4"/>
  <c r="O169" i="9"/>
  <c r="D257" i="4"/>
  <c r="B257" i="4"/>
  <c r="C257" i="4"/>
  <c r="R73" i="12" l="1"/>
  <c r="R74" i="12"/>
  <c r="R72" i="12"/>
  <c r="S170" i="12"/>
  <c r="R71" i="12"/>
  <c r="AA71" i="11"/>
  <c r="AA73" i="11"/>
  <c r="AA74" i="11"/>
  <c r="AB170" i="11"/>
  <c r="AA72" i="11"/>
  <c r="F73" i="9"/>
  <c r="G163" i="8"/>
  <c r="M162" i="8"/>
  <c r="N378" i="8"/>
  <c r="O72" i="9"/>
  <c r="E258" i="4"/>
  <c r="P169" i="9"/>
  <c r="B258" i="4"/>
  <c r="C258" i="4"/>
  <c r="D258" i="4"/>
  <c r="S71" i="12" l="1"/>
  <c r="S72" i="12"/>
  <c r="S74" i="12"/>
  <c r="S73" i="12"/>
  <c r="T170" i="12"/>
  <c r="AB74" i="11"/>
  <c r="AC170" i="11"/>
  <c r="AB73" i="11"/>
  <c r="AB72" i="11"/>
  <c r="AB71" i="11"/>
  <c r="G73" i="9"/>
  <c r="H163" i="8"/>
  <c r="N162" i="8"/>
  <c r="O378" i="8"/>
  <c r="P72" i="9"/>
  <c r="E259" i="4"/>
  <c r="Q169" i="9"/>
  <c r="B259" i="4"/>
  <c r="C259" i="4"/>
  <c r="D259" i="4"/>
  <c r="T72" i="12" l="1"/>
  <c r="T73" i="12"/>
  <c r="T71" i="12"/>
  <c r="T74" i="12"/>
  <c r="U170" i="12"/>
  <c r="AC73" i="11"/>
  <c r="AC72" i="11"/>
  <c r="AC71" i="11"/>
  <c r="AD170" i="11"/>
  <c r="AC74" i="11"/>
  <c r="H73" i="9"/>
  <c r="I163" i="8"/>
  <c r="O162" i="8"/>
  <c r="P378" i="8"/>
  <c r="Q72" i="9"/>
  <c r="E260" i="4"/>
  <c r="R169" i="9"/>
  <c r="C260" i="4"/>
  <c r="D260" i="4"/>
  <c r="B260" i="4"/>
  <c r="U74" i="12" l="1"/>
  <c r="U72" i="12"/>
  <c r="U71" i="12"/>
  <c r="V170" i="12"/>
  <c r="U73" i="12"/>
  <c r="AD73" i="11"/>
  <c r="AD72" i="11"/>
  <c r="AD71" i="11"/>
  <c r="AD74" i="11"/>
  <c r="AE170" i="11"/>
  <c r="I73" i="9"/>
  <c r="J163" i="8"/>
  <c r="P162" i="8"/>
  <c r="Q378" i="8"/>
  <c r="R72" i="9"/>
  <c r="E261" i="4"/>
  <c r="S169" i="9"/>
  <c r="D261" i="4"/>
  <c r="B261" i="4"/>
  <c r="C261" i="4"/>
  <c r="V74" i="12" l="1"/>
  <c r="V71" i="12"/>
  <c r="V72" i="12"/>
  <c r="V73" i="12"/>
  <c r="W170" i="12"/>
  <c r="AE71" i="11"/>
  <c r="AE72" i="11"/>
  <c r="D171" i="11"/>
  <c r="AE74" i="11"/>
  <c r="AE73" i="11"/>
  <c r="J73" i="9"/>
  <c r="K163" i="8"/>
  <c r="Q162" i="8"/>
  <c r="R378" i="8"/>
  <c r="S72" i="9"/>
  <c r="E262" i="4"/>
  <c r="T169" i="9"/>
  <c r="B262" i="4"/>
  <c r="C262" i="4"/>
  <c r="D262" i="4"/>
  <c r="W72" i="12" l="1"/>
  <c r="W74" i="12"/>
  <c r="W73" i="12"/>
  <c r="W71" i="12"/>
  <c r="X170" i="12"/>
  <c r="D77" i="11"/>
  <c r="D79" i="11"/>
  <c r="E171" i="11"/>
  <c r="D78" i="11"/>
  <c r="D80" i="11"/>
  <c r="K73" i="9"/>
  <c r="L163" i="8"/>
  <c r="R162" i="8"/>
  <c r="S378" i="8"/>
  <c r="T72" i="9"/>
  <c r="E263" i="4"/>
  <c r="U169" i="9"/>
  <c r="B263" i="4"/>
  <c r="C263" i="4"/>
  <c r="D263" i="4"/>
  <c r="X71" i="12" l="1"/>
  <c r="X73" i="12"/>
  <c r="X74" i="12"/>
  <c r="X72" i="12"/>
  <c r="Y170" i="12"/>
  <c r="E78" i="11"/>
  <c r="E80" i="11"/>
  <c r="F171" i="11"/>
  <c r="E79" i="11"/>
  <c r="E77" i="11"/>
  <c r="L73" i="9"/>
  <c r="M163" i="8"/>
  <c r="S162" i="8"/>
  <c r="T378" i="8"/>
  <c r="U72" i="9"/>
  <c r="E264" i="4"/>
  <c r="V169" i="9"/>
  <c r="C264" i="4"/>
  <c r="D264" i="4"/>
  <c r="B264" i="4"/>
  <c r="Y71" i="12" l="1"/>
  <c r="Y72" i="12"/>
  <c r="Y74" i="12"/>
  <c r="Y73" i="12"/>
  <c r="Z170" i="12"/>
  <c r="G171" i="11"/>
  <c r="F77" i="11"/>
  <c r="F80" i="11"/>
  <c r="F78" i="11"/>
  <c r="F79" i="11"/>
  <c r="M73" i="9"/>
  <c r="N163" i="8"/>
  <c r="T162" i="8"/>
  <c r="U378" i="8"/>
  <c r="V72" i="9"/>
  <c r="E265" i="4"/>
  <c r="W169" i="9"/>
  <c r="D265" i="4"/>
  <c r="B265" i="4"/>
  <c r="C265" i="4"/>
  <c r="Z72" i="12" l="1"/>
  <c r="Z73" i="12"/>
  <c r="Z71" i="12"/>
  <c r="Z74" i="12"/>
  <c r="AA170" i="12"/>
  <c r="G77" i="11"/>
  <c r="G79" i="11"/>
  <c r="G78" i="11"/>
  <c r="G80" i="11"/>
  <c r="H171" i="11"/>
  <c r="N73" i="9"/>
  <c r="O163" i="8"/>
  <c r="U162" i="8"/>
  <c r="V378" i="8"/>
  <c r="W72" i="9"/>
  <c r="E266" i="4"/>
  <c r="X169" i="9"/>
  <c r="B266" i="4"/>
  <c r="C266" i="4"/>
  <c r="D266" i="4"/>
  <c r="AA73" i="12" l="1"/>
  <c r="AA74" i="12"/>
  <c r="AA72" i="12"/>
  <c r="AA71" i="12"/>
  <c r="AB170" i="12"/>
  <c r="H79" i="11"/>
  <c r="H78" i="11"/>
  <c r="H80" i="11"/>
  <c r="H77" i="11"/>
  <c r="I171" i="11"/>
  <c r="O73" i="9"/>
  <c r="P163" i="8"/>
  <c r="V162" i="8"/>
  <c r="W378" i="8"/>
  <c r="X72" i="9"/>
  <c r="E267" i="4"/>
  <c r="Y169" i="9"/>
  <c r="B267" i="4"/>
  <c r="C267" i="4"/>
  <c r="D267" i="4"/>
  <c r="AB74" i="12" l="1"/>
  <c r="AB71" i="12"/>
  <c r="AB73" i="12"/>
  <c r="AC170" i="12"/>
  <c r="AB72" i="12"/>
  <c r="I77" i="11"/>
  <c r="I79" i="11"/>
  <c r="I80" i="11"/>
  <c r="I78" i="11"/>
  <c r="J171" i="11"/>
  <c r="P73" i="9"/>
  <c r="Q163" i="8"/>
  <c r="W162" i="8"/>
  <c r="X378" i="8"/>
  <c r="Y72" i="9"/>
  <c r="E268" i="4"/>
  <c r="Z169" i="9"/>
  <c r="C268" i="4"/>
  <c r="D268" i="4"/>
  <c r="B268" i="4"/>
  <c r="AC72" i="12" l="1"/>
  <c r="AC73" i="12"/>
  <c r="AC71" i="12"/>
  <c r="AC74" i="12"/>
  <c r="AD170" i="12"/>
  <c r="K171" i="11"/>
  <c r="J78" i="11"/>
  <c r="J77" i="11"/>
  <c r="J80" i="11"/>
  <c r="J79" i="11"/>
  <c r="Q73" i="9"/>
  <c r="R163" i="8"/>
  <c r="X162" i="8"/>
  <c r="Y378" i="8"/>
  <c r="Z72" i="9"/>
  <c r="E269" i="4"/>
  <c r="AA169" i="9"/>
  <c r="D269" i="4"/>
  <c r="B269" i="4"/>
  <c r="C269" i="4"/>
  <c r="AE170" i="12" l="1"/>
  <c r="AD73" i="12"/>
  <c r="AD74" i="12"/>
  <c r="AD72" i="12"/>
  <c r="AD71" i="12"/>
  <c r="K77" i="11"/>
  <c r="K78" i="11"/>
  <c r="K80" i="11"/>
  <c r="L171" i="11"/>
  <c r="K79" i="11"/>
  <c r="R73" i="9"/>
  <c r="S163" i="8"/>
  <c r="Y162" i="8"/>
  <c r="Z378" i="8"/>
  <c r="AA72" i="9"/>
  <c r="E270" i="4"/>
  <c r="AB169" i="9"/>
  <c r="B270" i="4"/>
  <c r="C270" i="4"/>
  <c r="D270" i="4"/>
  <c r="AE71" i="12" l="1"/>
  <c r="AE72" i="12"/>
  <c r="AE74" i="12"/>
  <c r="AE73" i="12"/>
  <c r="D171" i="12"/>
  <c r="L80" i="11"/>
  <c r="L78" i="11"/>
  <c r="L79" i="11"/>
  <c r="M171" i="11"/>
  <c r="L77" i="11"/>
  <c r="S73" i="9"/>
  <c r="T163" i="8"/>
  <c r="Z162" i="8"/>
  <c r="AA378" i="8"/>
  <c r="AB72" i="9"/>
  <c r="E271" i="4"/>
  <c r="AC169" i="9"/>
  <c r="B271" i="4"/>
  <c r="C271" i="4"/>
  <c r="D271" i="4"/>
  <c r="D77" i="12" l="1"/>
  <c r="D79" i="12"/>
  <c r="D78" i="12"/>
  <c r="D80" i="12"/>
  <c r="E171" i="12"/>
  <c r="M78" i="11"/>
  <c r="M77" i="11"/>
  <c r="M79" i="11"/>
  <c r="M80" i="11"/>
  <c r="N171" i="11"/>
  <c r="T73" i="9"/>
  <c r="U163" i="8"/>
  <c r="AA162" i="8"/>
  <c r="AB378" i="8"/>
  <c r="AC72" i="9"/>
  <c r="E272" i="4"/>
  <c r="AD169" i="9"/>
  <c r="C272" i="4"/>
  <c r="D272" i="4"/>
  <c r="B272" i="4"/>
  <c r="E77" i="12" l="1"/>
  <c r="E78" i="12"/>
  <c r="E80" i="12"/>
  <c r="E79" i="12"/>
  <c r="F171" i="12"/>
  <c r="N79" i="11"/>
  <c r="N78" i="11"/>
  <c r="N80" i="11"/>
  <c r="N77" i="11"/>
  <c r="O171" i="11"/>
  <c r="U73" i="9"/>
  <c r="V163" i="8"/>
  <c r="AB162" i="8"/>
  <c r="AC378" i="8"/>
  <c r="AD72" i="9"/>
  <c r="E273" i="4"/>
  <c r="C170" i="9"/>
  <c r="D273" i="4"/>
  <c r="B273" i="4"/>
  <c r="C273" i="4"/>
  <c r="F78" i="12" l="1"/>
  <c r="F79" i="12"/>
  <c r="F80" i="12"/>
  <c r="F77" i="12"/>
  <c r="G171" i="12"/>
  <c r="O79" i="11"/>
  <c r="P171" i="11"/>
  <c r="O80" i="11"/>
  <c r="O77" i="11"/>
  <c r="O78" i="11"/>
  <c r="V73" i="9"/>
  <c r="W163" i="8"/>
  <c r="AC162" i="8"/>
  <c r="AD378" i="8"/>
  <c r="C78" i="9"/>
  <c r="C77" i="9"/>
  <c r="C76" i="9"/>
  <c r="E274" i="4"/>
  <c r="D170" i="9"/>
  <c r="B274" i="4"/>
  <c r="C274" i="4"/>
  <c r="D274" i="4"/>
  <c r="G79" i="12" l="1"/>
  <c r="G80" i="12"/>
  <c r="G77" i="12"/>
  <c r="G78" i="12"/>
  <c r="H171" i="12"/>
  <c r="P80" i="11"/>
  <c r="P79" i="11"/>
  <c r="Q171" i="11"/>
  <c r="P78" i="11"/>
  <c r="P77" i="11"/>
  <c r="W73" i="9"/>
  <c r="X163" i="8"/>
  <c r="AD162" i="8"/>
  <c r="AE378" i="8"/>
  <c r="D78" i="9"/>
  <c r="E275" i="4"/>
  <c r="E170" i="9"/>
  <c r="B275" i="4"/>
  <c r="C275" i="4"/>
  <c r="D275" i="4"/>
  <c r="H80" i="12" l="1"/>
  <c r="H78" i="12"/>
  <c r="I171" i="12"/>
  <c r="H77" i="12"/>
  <c r="H79" i="12"/>
  <c r="R171" i="11"/>
  <c r="Q79" i="11"/>
  <c r="Q77" i="11"/>
  <c r="Q78" i="11"/>
  <c r="Q80" i="11"/>
  <c r="X73" i="9"/>
  <c r="Y163" i="8"/>
  <c r="AE162" i="8"/>
  <c r="D379" i="8"/>
  <c r="E78" i="9"/>
  <c r="E276" i="4"/>
  <c r="F170" i="9"/>
  <c r="C276" i="4"/>
  <c r="D276" i="4"/>
  <c r="B276" i="4"/>
  <c r="J171" i="12" l="1"/>
  <c r="I78" i="12"/>
  <c r="I79" i="12"/>
  <c r="I77" i="12"/>
  <c r="I80" i="12"/>
  <c r="R78" i="11"/>
  <c r="R79" i="11"/>
  <c r="S171" i="11"/>
  <c r="R77" i="11"/>
  <c r="R80" i="11"/>
  <c r="Y73" i="9"/>
  <c r="Z163" i="8"/>
  <c r="D178" i="8"/>
  <c r="D177" i="8"/>
  <c r="D176" i="8"/>
  <c r="E379" i="8"/>
  <c r="F78" i="9"/>
  <c r="E277" i="4"/>
  <c r="G170" i="9"/>
  <c r="D277" i="4"/>
  <c r="B277" i="4"/>
  <c r="C277" i="4"/>
  <c r="K171" i="12" l="1"/>
  <c r="J77" i="12"/>
  <c r="J79" i="12"/>
  <c r="J78" i="12"/>
  <c r="J80" i="12"/>
  <c r="T171" i="11"/>
  <c r="S78" i="11"/>
  <c r="S77" i="11"/>
  <c r="S80" i="11"/>
  <c r="S79" i="11"/>
  <c r="Z73" i="9"/>
  <c r="AA163" i="8"/>
  <c r="E178" i="8"/>
  <c r="F379" i="8"/>
  <c r="G78" i="9"/>
  <c r="E278" i="4"/>
  <c r="H170" i="9"/>
  <c r="B278" i="4"/>
  <c r="C278" i="4"/>
  <c r="D278" i="4"/>
  <c r="K80" i="12" l="1"/>
  <c r="L171" i="12"/>
  <c r="K77" i="12"/>
  <c r="K78" i="12"/>
  <c r="K79" i="12"/>
  <c r="T79" i="11"/>
  <c r="T78" i="11"/>
  <c r="T80" i="11"/>
  <c r="T77" i="11"/>
  <c r="U171" i="11"/>
  <c r="AA73" i="9"/>
  <c r="AB163" i="8"/>
  <c r="F178" i="8"/>
  <c r="G379" i="8"/>
  <c r="H78" i="9"/>
  <c r="E279" i="4"/>
  <c r="I170" i="9"/>
  <c r="B279" i="4"/>
  <c r="C279" i="4"/>
  <c r="D279" i="4"/>
  <c r="L78" i="12" l="1"/>
  <c r="L79" i="12"/>
  <c r="L77" i="12"/>
  <c r="L80" i="12"/>
  <c r="M171" i="12"/>
  <c r="U78" i="11"/>
  <c r="V171" i="11"/>
  <c r="U80" i="11"/>
  <c r="U77" i="11"/>
  <c r="U79" i="11"/>
  <c r="AB73" i="9"/>
  <c r="AC163" i="8"/>
  <c r="G178" i="8"/>
  <c r="H379" i="8"/>
  <c r="I78" i="9"/>
  <c r="E280" i="4"/>
  <c r="J170" i="9"/>
  <c r="C280" i="4"/>
  <c r="D280" i="4"/>
  <c r="B280" i="4"/>
  <c r="M77" i="12" l="1"/>
  <c r="N171" i="12"/>
  <c r="M79" i="12"/>
  <c r="M80" i="12"/>
  <c r="M78" i="12"/>
  <c r="V80" i="11"/>
  <c r="W171" i="11"/>
  <c r="V78" i="11"/>
  <c r="V77" i="11"/>
  <c r="V79" i="11"/>
  <c r="AC73" i="9"/>
  <c r="AD163" i="8"/>
  <c r="H178" i="8"/>
  <c r="I379" i="8"/>
  <c r="J78" i="9"/>
  <c r="E281" i="4"/>
  <c r="K170" i="9"/>
  <c r="D281" i="4"/>
  <c r="B281" i="4"/>
  <c r="C281" i="4"/>
  <c r="N77" i="12" l="1"/>
  <c r="N78" i="12"/>
  <c r="O171" i="12"/>
  <c r="N80" i="12"/>
  <c r="N79" i="12"/>
  <c r="W80" i="11"/>
  <c r="X171" i="11"/>
  <c r="W79" i="11"/>
  <c r="W77" i="11"/>
  <c r="W78" i="11"/>
  <c r="AD73" i="9"/>
  <c r="AE163" i="8"/>
  <c r="I178" i="8"/>
  <c r="J379" i="8"/>
  <c r="K78" i="9"/>
  <c r="E282" i="4"/>
  <c r="L170" i="9"/>
  <c r="B282" i="4"/>
  <c r="C282" i="4"/>
  <c r="D282" i="4"/>
  <c r="O78" i="12" l="1"/>
  <c r="O80" i="12"/>
  <c r="O79" i="12"/>
  <c r="O77" i="12"/>
  <c r="P171" i="12"/>
  <c r="X80" i="11"/>
  <c r="X78" i="11"/>
  <c r="X79" i="11"/>
  <c r="Y171" i="11"/>
  <c r="X77" i="11"/>
  <c r="C79" i="9"/>
  <c r="D179" i="8"/>
  <c r="J178" i="8"/>
  <c r="K379" i="8"/>
  <c r="L78" i="9"/>
  <c r="E283" i="4"/>
  <c r="M170" i="9"/>
  <c r="B283" i="4"/>
  <c r="C283" i="4"/>
  <c r="D283" i="4"/>
  <c r="P77" i="12" l="1"/>
  <c r="P79" i="12"/>
  <c r="P78" i="12"/>
  <c r="P80" i="12"/>
  <c r="Q171" i="12"/>
  <c r="Y77" i="11"/>
  <c r="Y79" i="11"/>
  <c r="Y80" i="11"/>
  <c r="Y78" i="11"/>
  <c r="Z171" i="11"/>
  <c r="D79" i="9"/>
  <c r="E179" i="8"/>
  <c r="K178" i="8"/>
  <c r="L379" i="8"/>
  <c r="M78" i="9"/>
  <c r="E284" i="4"/>
  <c r="N170" i="9"/>
  <c r="D284" i="4"/>
  <c r="B284" i="4"/>
  <c r="C284" i="4"/>
  <c r="Q77" i="12" l="1"/>
  <c r="Q78" i="12"/>
  <c r="Q80" i="12"/>
  <c r="Q79" i="12"/>
  <c r="R171" i="12"/>
  <c r="Z79" i="11"/>
  <c r="Z78" i="11"/>
  <c r="Z80" i="11"/>
  <c r="Z77" i="11"/>
  <c r="AA171" i="11"/>
  <c r="E79" i="9"/>
  <c r="F179" i="8"/>
  <c r="L178" i="8"/>
  <c r="M379" i="8"/>
  <c r="N78" i="9"/>
  <c r="E285" i="4"/>
  <c r="O170" i="9"/>
  <c r="B285" i="4"/>
  <c r="C285" i="4"/>
  <c r="D285" i="4"/>
  <c r="S171" i="12" l="1"/>
  <c r="R78" i="12"/>
  <c r="R79" i="12"/>
  <c r="R80" i="12"/>
  <c r="R77" i="12"/>
  <c r="AA80" i="11"/>
  <c r="AA77" i="11"/>
  <c r="AA78" i="11"/>
  <c r="AA79" i="11"/>
  <c r="AB171" i="11"/>
  <c r="F79" i="9"/>
  <c r="G179" i="8"/>
  <c r="M178" i="8"/>
  <c r="N379" i="8"/>
  <c r="O78" i="9"/>
  <c r="E286" i="4"/>
  <c r="P170" i="9"/>
  <c r="B286" i="4"/>
  <c r="C286" i="4"/>
  <c r="D286" i="4"/>
  <c r="S79" i="12" l="1"/>
  <c r="S80" i="12"/>
  <c r="S77" i="12"/>
  <c r="T171" i="12"/>
  <c r="S78" i="12"/>
  <c r="AB80" i="11"/>
  <c r="AB77" i="11"/>
  <c r="AB79" i="11"/>
  <c r="AC171" i="11"/>
  <c r="AB78" i="11"/>
  <c r="G79" i="9"/>
  <c r="H179" i="8"/>
  <c r="N178" i="8"/>
  <c r="O379" i="8"/>
  <c r="P78" i="9"/>
  <c r="E287" i="4"/>
  <c r="Q170" i="9"/>
  <c r="C287" i="4"/>
  <c r="D287" i="4"/>
  <c r="B287" i="4"/>
  <c r="T78" i="12" l="1"/>
  <c r="U171" i="12"/>
  <c r="T80" i="12"/>
  <c r="T77" i="12"/>
  <c r="T79" i="12"/>
  <c r="AD171" i="11"/>
  <c r="AC79" i="11"/>
  <c r="AC77" i="11"/>
  <c r="AC78" i="11"/>
  <c r="AC80" i="11"/>
  <c r="H79" i="9"/>
  <c r="I179" i="8"/>
  <c r="O178" i="8"/>
  <c r="P379" i="8"/>
  <c r="Q78" i="9"/>
  <c r="E288" i="4"/>
  <c r="R170" i="9"/>
  <c r="D288" i="4"/>
  <c r="B288" i="4"/>
  <c r="C288" i="4"/>
  <c r="U78" i="12" l="1"/>
  <c r="U79" i="12"/>
  <c r="U77" i="12"/>
  <c r="U80" i="12"/>
  <c r="V171" i="12"/>
  <c r="AE171" i="11"/>
  <c r="AD77" i="11"/>
  <c r="AD80" i="11"/>
  <c r="AD79" i="11"/>
  <c r="AD78" i="11"/>
  <c r="I79" i="9"/>
  <c r="J179" i="8"/>
  <c r="P178" i="8"/>
  <c r="Q379" i="8"/>
  <c r="R78" i="9"/>
  <c r="E289" i="4"/>
  <c r="S170" i="9"/>
  <c r="B289" i="4"/>
  <c r="C289" i="4"/>
  <c r="D289" i="4"/>
  <c r="V78" i="12" l="1"/>
  <c r="V80" i="12"/>
  <c r="W171" i="12"/>
  <c r="V77" i="12"/>
  <c r="V79" i="12"/>
  <c r="AE77" i="11"/>
  <c r="AE79" i="11"/>
  <c r="AE80" i="11"/>
  <c r="AE78" i="11"/>
  <c r="D172" i="11"/>
  <c r="J79" i="9"/>
  <c r="K179" i="8"/>
  <c r="Q178" i="8"/>
  <c r="R379" i="8"/>
  <c r="S78" i="9"/>
  <c r="E290" i="4"/>
  <c r="T170" i="9"/>
  <c r="B290" i="4"/>
  <c r="C290" i="4"/>
  <c r="D290" i="4"/>
  <c r="X171" i="12" l="1"/>
  <c r="W77" i="12"/>
  <c r="W78" i="12"/>
  <c r="W80" i="12"/>
  <c r="W79" i="12"/>
  <c r="D84" i="11"/>
  <c r="D85" i="11"/>
  <c r="E172" i="11"/>
  <c r="D83" i="11"/>
  <c r="D86" i="11"/>
  <c r="K79" i="9"/>
  <c r="L179" i="8"/>
  <c r="R178" i="8"/>
  <c r="S379" i="8"/>
  <c r="T78" i="9"/>
  <c r="E291" i="4"/>
  <c r="U170" i="9"/>
  <c r="C291" i="4"/>
  <c r="D291" i="4"/>
  <c r="B291" i="4"/>
  <c r="X78" i="12" l="1"/>
  <c r="X79" i="12"/>
  <c r="X77" i="12"/>
  <c r="X80" i="12"/>
  <c r="Y171" i="12"/>
  <c r="E83" i="11"/>
  <c r="E86" i="11"/>
  <c r="F172" i="11"/>
  <c r="E84" i="11"/>
  <c r="E85" i="11"/>
  <c r="L79" i="9"/>
  <c r="M179" i="8"/>
  <c r="S178" i="8"/>
  <c r="T379" i="8"/>
  <c r="U78" i="9"/>
  <c r="E292" i="4"/>
  <c r="V170" i="9"/>
  <c r="D292" i="4"/>
  <c r="B292" i="4"/>
  <c r="C292" i="4"/>
  <c r="Y77" i="12" l="1"/>
  <c r="Z171" i="12"/>
  <c r="Y79" i="12"/>
  <c r="Y80" i="12"/>
  <c r="Y78" i="12"/>
  <c r="F84" i="11"/>
  <c r="F85" i="11"/>
  <c r="F86" i="11"/>
  <c r="F83" i="11"/>
  <c r="G172" i="11"/>
  <c r="M79" i="9"/>
  <c r="N179" i="8"/>
  <c r="T178" i="8"/>
  <c r="U379" i="8"/>
  <c r="V78" i="9"/>
  <c r="E293" i="4"/>
  <c r="W170" i="9"/>
  <c r="B293" i="4"/>
  <c r="C293" i="4"/>
  <c r="D293" i="4"/>
  <c r="Z79" i="12" l="1"/>
  <c r="Z78" i="12"/>
  <c r="AA171" i="12"/>
  <c r="Z80" i="12"/>
  <c r="Z77" i="12"/>
  <c r="G83" i="11"/>
  <c r="G84" i="11"/>
  <c r="G85" i="11"/>
  <c r="H172" i="11"/>
  <c r="G86" i="11"/>
  <c r="N79" i="9"/>
  <c r="O179" i="8"/>
  <c r="U178" i="8"/>
  <c r="V379" i="8"/>
  <c r="W78" i="9"/>
  <c r="E294" i="4"/>
  <c r="X170" i="9"/>
  <c r="B294" i="4"/>
  <c r="C294" i="4"/>
  <c r="D294" i="4"/>
  <c r="AA79" i="12" l="1"/>
  <c r="AA77" i="12"/>
  <c r="AB171" i="12"/>
  <c r="AA78" i="12"/>
  <c r="AA80" i="12"/>
  <c r="H85" i="11"/>
  <c r="I172" i="11"/>
  <c r="H83" i="11"/>
  <c r="H86" i="11"/>
  <c r="H84" i="11"/>
  <c r="O79" i="9"/>
  <c r="P179" i="8"/>
  <c r="V178" i="8"/>
  <c r="W379" i="8"/>
  <c r="X78" i="9"/>
  <c r="E295" i="4"/>
  <c r="Y170" i="9"/>
  <c r="C295" i="4"/>
  <c r="D295" i="4"/>
  <c r="B295" i="4"/>
  <c r="AB79" i="12" l="1"/>
  <c r="AB78" i="12"/>
  <c r="AB80" i="12"/>
  <c r="AC171" i="12"/>
  <c r="AB77" i="12"/>
  <c r="I86" i="11"/>
  <c r="I85" i="11"/>
  <c r="I84" i="11"/>
  <c r="J172" i="11"/>
  <c r="I83" i="11"/>
  <c r="P79" i="9"/>
  <c r="Q179" i="8"/>
  <c r="W178" i="8"/>
  <c r="X379" i="8"/>
  <c r="Y78" i="9"/>
  <c r="E296" i="4"/>
  <c r="Z170" i="9"/>
  <c r="D296" i="4"/>
  <c r="B296" i="4"/>
  <c r="C296" i="4"/>
  <c r="AC77" i="12" l="1"/>
  <c r="AC78" i="12"/>
  <c r="AC80" i="12"/>
  <c r="AC79" i="12"/>
  <c r="AD171" i="12"/>
  <c r="J83" i="11"/>
  <c r="J84" i="11"/>
  <c r="J85" i="11"/>
  <c r="J86" i="11"/>
  <c r="K172" i="11"/>
  <c r="Q79" i="9"/>
  <c r="R179" i="8"/>
  <c r="X178" i="8"/>
  <c r="Y379" i="8"/>
  <c r="Z78" i="9"/>
  <c r="E297" i="4"/>
  <c r="AA170" i="9"/>
  <c r="B297" i="4"/>
  <c r="C297" i="4"/>
  <c r="D297" i="4"/>
  <c r="AD78" i="12" l="1"/>
  <c r="AD79" i="12"/>
  <c r="AD80" i="12"/>
  <c r="AD77" i="12"/>
  <c r="AE171" i="12"/>
  <c r="K86" i="11"/>
  <c r="K83" i="11"/>
  <c r="K84" i="11"/>
  <c r="K85" i="11"/>
  <c r="L172" i="11"/>
  <c r="R79" i="9"/>
  <c r="S179" i="8"/>
  <c r="Y178" i="8"/>
  <c r="Z379" i="8"/>
  <c r="AA78" i="9"/>
  <c r="E298" i="4"/>
  <c r="AB170" i="9"/>
  <c r="B298" i="4"/>
  <c r="C298" i="4"/>
  <c r="D298" i="4"/>
  <c r="AE79" i="12" l="1"/>
  <c r="AE80" i="12"/>
  <c r="AE77" i="12"/>
  <c r="D172" i="12"/>
  <c r="AE78" i="12"/>
  <c r="L84" i="11"/>
  <c r="L83" i="11"/>
  <c r="M172" i="11"/>
  <c r="L85" i="11"/>
  <c r="L86" i="11"/>
  <c r="S79" i="9"/>
  <c r="T179" i="8"/>
  <c r="Z178" i="8"/>
  <c r="AA379" i="8"/>
  <c r="AB78" i="9"/>
  <c r="E299" i="4"/>
  <c r="AC170" i="9"/>
  <c r="C299" i="4"/>
  <c r="D299" i="4"/>
  <c r="B299" i="4"/>
  <c r="D85" i="12" l="1"/>
  <c r="D84" i="12"/>
  <c r="E172" i="12"/>
  <c r="D86" i="12"/>
  <c r="D83" i="12"/>
  <c r="M85" i="11"/>
  <c r="M83" i="11"/>
  <c r="N172" i="11"/>
  <c r="M86" i="11"/>
  <c r="M84" i="11"/>
  <c r="T79" i="9"/>
  <c r="U179" i="8"/>
  <c r="AA178" i="8"/>
  <c r="AB379" i="8"/>
  <c r="AC78" i="9"/>
  <c r="E300" i="4"/>
  <c r="AD170" i="9"/>
  <c r="D300" i="4"/>
  <c r="B300" i="4"/>
  <c r="C300" i="4"/>
  <c r="E84" i="12" l="1"/>
  <c r="E86" i="12"/>
  <c r="E85" i="12"/>
  <c r="E83" i="12"/>
  <c r="F172" i="12"/>
  <c r="O172" i="11"/>
  <c r="N83" i="11"/>
  <c r="N84" i="11"/>
  <c r="N85" i="11"/>
  <c r="N86" i="11"/>
  <c r="U79" i="9"/>
  <c r="V179" i="8"/>
  <c r="AB178" i="8"/>
  <c r="AC379" i="8"/>
  <c r="AD78" i="9"/>
  <c r="E301" i="4"/>
  <c r="C171" i="9"/>
  <c r="B301" i="4"/>
  <c r="C301" i="4"/>
  <c r="D301" i="4"/>
  <c r="F85" i="12" l="1"/>
  <c r="F84" i="12"/>
  <c r="F83" i="12"/>
  <c r="F86" i="12"/>
  <c r="G172" i="12"/>
  <c r="O84" i="11"/>
  <c r="O85" i="11"/>
  <c r="O86" i="11"/>
  <c r="P172" i="11"/>
  <c r="O83" i="11"/>
  <c r="V79" i="9"/>
  <c r="W179" i="8"/>
  <c r="AC178" i="8"/>
  <c r="AD379" i="8"/>
  <c r="C83" i="9"/>
  <c r="C84" i="9"/>
  <c r="C82" i="9"/>
  <c r="E302" i="4"/>
  <c r="D171" i="9"/>
  <c r="B302" i="4"/>
  <c r="C302" i="4"/>
  <c r="D302" i="4"/>
  <c r="G86" i="12" l="1"/>
  <c r="G83" i="12"/>
  <c r="G85" i="12"/>
  <c r="G84" i="12"/>
  <c r="H172" i="12"/>
  <c r="P84" i="11"/>
  <c r="P86" i="11"/>
  <c r="P85" i="11"/>
  <c r="Q172" i="11"/>
  <c r="P83" i="11"/>
  <c r="W79" i="9"/>
  <c r="X179" i="8"/>
  <c r="AD178" i="8"/>
  <c r="AE379" i="8"/>
  <c r="D84" i="9"/>
  <c r="E303" i="4"/>
  <c r="E171" i="9"/>
  <c r="C303" i="4"/>
  <c r="D303" i="4"/>
  <c r="B303" i="4"/>
  <c r="H84" i="12" l="1"/>
  <c r="H85" i="12"/>
  <c r="H86" i="12"/>
  <c r="I172" i="12"/>
  <c r="H83" i="12"/>
  <c r="Q84" i="11"/>
  <c r="Q85" i="11"/>
  <c r="Q86" i="11"/>
  <c r="Q83" i="11"/>
  <c r="R172" i="11"/>
  <c r="X79" i="9"/>
  <c r="Y179" i="8"/>
  <c r="AE178" i="8"/>
  <c r="D380" i="8"/>
  <c r="E84" i="9"/>
  <c r="E304" i="4"/>
  <c r="F171" i="9"/>
  <c r="D304" i="4"/>
  <c r="B304" i="4"/>
  <c r="C304" i="4"/>
  <c r="I86" i="12" l="1"/>
  <c r="I85" i="12"/>
  <c r="I84" i="12"/>
  <c r="J172" i="12"/>
  <c r="I83" i="12"/>
  <c r="R85" i="11"/>
  <c r="R86" i="11"/>
  <c r="R83" i="11"/>
  <c r="R84" i="11"/>
  <c r="S172" i="11"/>
  <c r="Y79" i="9"/>
  <c r="Z179" i="8"/>
  <c r="D193" i="8"/>
  <c r="D192" i="8"/>
  <c r="D194" i="8"/>
  <c r="E380" i="8"/>
  <c r="F84" i="9"/>
  <c r="E305" i="4"/>
  <c r="G171" i="9"/>
  <c r="B305" i="4"/>
  <c r="C305" i="4"/>
  <c r="D305" i="4"/>
  <c r="J83" i="12" l="1"/>
  <c r="J86" i="12"/>
  <c r="J84" i="12"/>
  <c r="K172" i="12"/>
  <c r="J85" i="12"/>
  <c r="S83" i="11"/>
  <c r="S85" i="11"/>
  <c r="S84" i="11"/>
  <c r="T172" i="11"/>
  <c r="S86" i="11"/>
  <c r="Z79" i="9"/>
  <c r="AA179" i="8"/>
  <c r="E194" i="8"/>
  <c r="F380" i="8"/>
  <c r="G84" i="9"/>
  <c r="E306" i="4"/>
  <c r="H171" i="9"/>
  <c r="B306" i="4"/>
  <c r="C306" i="4"/>
  <c r="D306" i="4"/>
  <c r="K84" i="12" l="1"/>
  <c r="K86" i="12"/>
  <c r="K85" i="12"/>
  <c r="K83" i="12"/>
  <c r="L172" i="12"/>
  <c r="T86" i="11"/>
  <c r="T84" i="11"/>
  <c r="T83" i="11"/>
  <c r="U172" i="11"/>
  <c r="T85" i="11"/>
  <c r="AA79" i="9"/>
  <c r="AB179" i="8"/>
  <c r="F194" i="8"/>
  <c r="G380" i="8"/>
  <c r="H84" i="9"/>
  <c r="E307" i="4"/>
  <c r="I171" i="9"/>
  <c r="C307" i="4"/>
  <c r="D307" i="4"/>
  <c r="B307" i="4"/>
  <c r="L85" i="12" l="1"/>
  <c r="L86" i="12"/>
  <c r="L84" i="12"/>
  <c r="L83" i="12"/>
  <c r="M172" i="12"/>
  <c r="U83" i="11"/>
  <c r="U84" i="11"/>
  <c r="U85" i="11"/>
  <c r="U86" i="11"/>
  <c r="V172" i="11"/>
  <c r="AB79" i="9"/>
  <c r="AC179" i="8"/>
  <c r="G194" i="8"/>
  <c r="H380" i="8"/>
  <c r="I84" i="9"/>
  <c r="E308" i="4"/>
  <c r="J171" i="9"/>
  <c r="D308" i="4"/>
  <c r="B308" i="4"/>
  <c r="C308" i="4"/>
  <c r="M83" i="12" l="1"/>
  <c r="N172" i="12"/>
  <c r="M86" i="12"/>
  <c r="M84" i="12"/>
  <c r="M85" i="12"/>
  <c r="V86" i="11"/>
  <c r="W172" i="11"/>
  <c r="V83" i="11"/>
  <c r="V84" i="11"/>
  <c r="V85" i="11"/>
  <c r="AC79" i="9"/>
  <c r="AD179" i="8"/>
  <c r="H194" i="8"/>
  <c r="I380" i="8"/>
  <c r="J84" i="9"/>
  <c r="E309" i="4"/>
  <c r="K171" i="9"/>
  <c r="B309" i="4"/>
  <c r="C309" i="4"/>
  <c r="D309" i="4"/>
  <c r="N84" i="12" l="1"/>
  <c r="O172" i="12"/>
  <c r="N83" i="12"/>
  <c r="N86" i="12"/>
  <c r="N85" i="12"/>
  <c r="W86" i="11"/>
  <c r="W84" i="11"/>
  <c r="W85" i="11"/>
  <c r="W83" i="11"/>
  <c r="X172" i="11"/>
  <c r="AD79" i="9"/>
  <c r="AE179" i="8"/>
  <c r="I194" i="8"/>
  <c r="J380" i="8"/>
  <c r="K84" i="9"/>
  <c r="E310" i="4"/>
  <c r="L171" i="9"/>
  <c r="B310" i="4"/>
  <c r="C310" i="4"/>
  <c r="D310" i="4"/>
  <c r="O86" i="12" l="1"/>
  <c r="P172" i="12"/>
  <c r="O83" i="12"/>
  <c r="O84" i="12"/>
  <c r="O85" i="12"/>
  <c r="X85" i="11"/>
  <c r="X86" i="11"/>
  <c r="X83" i="11"/>
  <c r="X84" i="11"/>
  <c r="Y172" i="11"/>
  <c r="C85" i="9"/>
  <c r="D195" i="8"/>
  <c r="J194" i="8"/>
  <c r="K380" i="8"/>
  <c r="L84" i="9"/>
  <c r="E311" i="4"/>
  <c r="M171" i="9"/>
  <c r="C311" i="4"/>
  <c r="D311" i="4"/>
  <c r="B311" i="4"/>
  <c r="P83" i="12" l="1"/>
  <c r="P86" i="12"/>
  <c r="P85" i="12"/>
  <c r="Q172" i="12"/>
  <c r="P84" i="12"/>
  <c r="Z172" i="11"/>
  <c r="Y86" i="11"/>
  <c r="Y83" i="11"/>
  <c r="Y84" i="11"/>
  <c r="Y85" i="11"/>
  <c r="D85" i="9"/>
  <c r="E195" i="8"/>
  <c r="K194" i="8"/>
  <c r="L380" i="8"/>
  <c r="M84" i="9"/>
  <c r="E312" i="4"/>
  <c r="N171" i="9"/>
  <c r="D312" i="4"/>
  <c r="B312" i="4"/>
  <c r="C312" i="4"/>
  <c r="Q86" i="12" l="1"/>
  <c r="Q85" i="12"/>
  <c r="Q83" i="12"/>
  <c r="R172" i="12"/>
  <c r="Q84" i="12"/>
  <c r="Z86" i="11"/>
  <c r="Z85" i="11"/>
  <c r="AA172" i="11"/>
  <c r="Z83" i="11"/>
  <c r="Z84" i="11"/>
  <c r="E85" i="9"/>
  <c r="F195" i="8"/>
  <c r="L194" i="8"/>
  <c r="M380" i="8"/>
  <c r="N84" i="9"/>
  <c r="E313" i="4"/>
  <c r="O171" i="9"/>
  <c r="B313" i="4"/>
  <c r="C313" i="4"/>
  <c r="D313" i="4"/>
  <c r="R83" i="12" l="1"/>
  <c r="S172" i="12"/>
  <c r="R85" i="12"/>
  <c r="R86" i="12"/>
  <c r="R84" i="12"/>
  <c r="AB172" i="11"/>
  <c r="AA83" i="11"/>
  <c r="AA86" i="11"/>
  <c r="AA84" i="11"/>
  <c r="AA85" i="11"/>
  <c r="F85" i="9"/>
  <c r="G195" i="8"/>
  <c r="M194" i="8"/>
  <c r="N380" i="8"/>
  <c r="O84" i="9"/>
  <c r="E314" i="4"/>
  <c r="P171" i="9"/>
  <c r="B314" i="4"/>
  <c r="C314" i="4"/>
  <c r="D314" i="4"/>
  <c r="S84" i="12" l="1"/>
  <c r="S83" i="12"/>
  <c r="T172" i="12"/>
  <c r="S86" i="12"/>
  <c r="S85" i="12"/>
  <c r="AB83" i="11"/>
  <c r="AB84" i="11"/>
  <c r="AB85" i="11"/>
  <c r="AC172" i="11"/>
  <c r="AB86" i="11"/>
  <c r="G85" i="9"/>
  <c r="H195" i="8"/>
  <c r="N194" i="8"/>
  <c r="O380" i="8"/>
  <c r="P84" i="9"/>
  <c r="E315" i="4"/>
  <c r="Q171" i="9"/>
  <c r="C315" i="4"/>
  <c r="D315" i="4"/>
  <c r="B315" i="4"/>
  <c r="U172" i="12" l="1"/>
  <c r="T86" i="12"/>
  <c r="T85" i="12"/>
  <c r="T84" i="12"/>
  <c r="T83" i="12"/>
  <c r="AC84" i="11"/>
  <c r="AC85" i="11"/>
  <c r="AC86" i="11"/>
  <c r="AC83" i="11"/>
  <c r="AD172" i="11"/>
  <c r="H85" i="9"/>
  <c r="I195" i="8"/>
  <c r="O194" i="8"/>
  <c r="P380" i="8"/>
  <c r="Q84" i="9"/>
  <c r="E316" i="4"/>
  <c r="R171" i="9"/>
  <c r="D316" i="4"/>
  <c r="B316" i="4"/>
  <c r="C316" i="4"/>
  <c r="U85" i="12" l="1"/>
  <c r="U84" i="12"/>
  <c r="U83" i="12"/>
  <c r="V172" i="12"/>
  <c r="U86" i="12"/>
  <c r="AD83" i="11"/>
  <c r="AE172" i="11"/>
  <c r="AD86" i="11"/>
  <c r="AD85" i="11"/>
  <c r="AD84" i="11"/>
  <c r="I85" i="9"/>
  <c r="J195" i="8"/>
  <c r="P194" i="8"/>
  <c r="Q380" i="8"/>
  <c r="R84" i="9"/>
  <c r="E317" i="4"/>
  <c r="S171" i="9"/>
  <c r="B317" i="4"/>
  <c r="C317" i="4"/>
  <c r="D317" i="4"/>
  <c r="V83" i="12" l="1"/>
  <c r="V85" i="12"/>
  <c r="V86" i="12"/>
  <c r="V84" i="12"/>
  <c r="W172" i="12"/>
  <c r="AE83" i="11"/>
  <c r="D173" i="11"/>
  <c r="AE86" i="11"/>
  <c r="AE84" i="11"/>
  <c r="AE85" i="11"/>
  <c r="J85" i="9"/>
  <c r="K195" i="8"/>
  <c r="Q194" i="8"/>
  <c r="R380" i="8"/>
  <c r="S84" i="9"/>
  <c r="E318" i="4"/>
  <c r="T171" i="9"/>
  <c r="B318" i="4"/>
  <c r="C318" i="4"/>
  <c r="D318" i="4"/>
  <c r="W84" i="12" l="1"/>
  <c r="W86" i="12"/>
  <c r="W85" i="12"/>
  <c r="X172" i="12"/>
  <c r="W83" i="12"/>
  <c r="D89" i="11"/>
  <c r="D90" i="11"/>
  <c r="D92" i="11"/>
  <c r="E173" i="11"/>
  <c r="D91" i="11"/>
  <c r="K85" i="9"/>
  <c r="L195" i="8"/>
  <c r="R194" i="8"/>
  <c r="S380" i="8"/>
  <c r="T84" i="9"/>
  <c r="E319" i="4"/>
  <c r="U171" i="9"/>
  <c r="C319" i="4"/>
  <c r="D319" i="4"/>
  <c r="B319" i="4"/>
  <c r="X85" i="12" l="1"/>
  <c r="X86" i="12"/>
  <c r="X84" i="12"/>
  <c r="Y172" i="12"/>
  <c r="X83" i="12"/>
  <c r="F173" i="11"/>
  <c r="E92" i="11"/>
  <c r="E91" i="11"/>
  <c r="E89" i="11"/>
  <c r="E90" i="11"/>
  <c r="L85" i="9"/>
  <c r="M195" i="8"/>
  <c r="S194" i="8"/>
  <c r="T380" i="8"/>
  <c r="U84" i="9"/>
  <c r="E320" i="4"/>
  <c r="V171" i="9"/>
  <c r="D320" i="4"/>
  <c r="B320" i="4"/>
  <c r="C320" i="4"/>
  <c r="Y83" i="12" l="1"/>
  <c r="Z172" i="12"/>
  <c r="Y86" i="12"/>
  <c r="Y84" i="12"/>
  <c r="Y85" i="12"/>
  <c r="G173" i="11"/>
  <c r="F92" i="11"/>
  <c r="F91" i="11"/>
  <c r="F89" i="11"/>
  <c r="F90" i="11"/>
  <c r="M85" i="9"/>
  <c r="N195" i="8"/>
  <c r="T194" i="8"/>
  <c r="U380" i="8"/>
  <c r="V84" i="9"/>
  <c r="E321" i="4"/>
  <c r="W171" i="9"/>
  <c r="B321" i="4"/>
  <c r="C321" i="4"/>
  <c r="D321" i="4"/>
  <c r="Z83" i="12" l="1"/>
  <c r="AA172" i="12"/>
  <c r="Z86" i="12"/>
  <c r="Z85" i="12"/>
  <c r="Z84" i="12"/>
  <c r="H173" i="11"/>
  <c r="G89" i="11"/>
  <c r="G90" i="11"/>
  <c r="G92" i="11"/>
  <c r="G91" i="11"/>
  <c r="N85" i="9"/>
  <c r="O195" i="8"/>
  <c r="U194" i="8"/>
  <c r="V380" i="8"/>
  <c r="W84" i="9"/>
  <c r="E322" i="4"/>
  <c r="X171" i="9"/>
  <c r="B322" i="4"/>
  <c r="C322" i="4"/>
  <c r="D322" i="4"/>
  <c r="AA84" i="12" l="1"/>
  <c r="AA83" i="12"/>
  <c r="AB172" i="12"/>
  <c r="AA86" i="12"/>
  <c r="AA85" i="12"/>
  <c r="H89" i="11"/>
  <c r="H92" i="11"/>
  <c r="I173" i="11"/>
  <c r="H90" i="11"/>
  <c r="H91" i="11"/>
  <c r="O85" i="9"/>
  <c r="P195" i="8"/>
  <c r="V194" i="8"/>
  <c r="W380" i="8"/>
  <c r="X84" i="9"/>
  <c r="E323" i="4"/>
  <c r="Y171" i="9"/>
  <c r="C323" i="4"/>
  <c r="D323" i="4"/>
  <c r="B323" i="4"/>
  <c r="AB84" i="12" l="1"/>
  <c r="AB83" i="12"/>
  <c r="AB86" i="12"/>
  <c r="AC172" i="12"/>
  <c r="AB85" i="12"/>
  <c r="J173" i="11"/>
  <c r="I89" i="11"/>
  <c r="I90" i="11"/>
  <c r="I91" i="11"/>
  <c r="I92" i="11"/>
  <c r="P85" i="9"/>
  <c r="Q195" i="8"/>
  <c r="W194" i="8"/>
  <c r="X380" i="8"/>
  <c r="Y84" i="9"/>
  <c r="E324" i="4"/>
  <c r="Z171" i="9"/>
  <c r="D324" i="4"/>
  <c r="B324" i="4"/>
  <c r="C324" i="4"/>
  <c r="AC84" i="12" l="1"/>
  <c r="AC83" i="12"/>
  <c r="AC85" i="12"/>
  <c r="AD172" i="12"/>
  <c r="AC86" i="12"/>
  <c r="K173" i="11"/>
  <c r="J91" i="11"/>
  <c r="J89" i="11"/>
  <c r="J90" i="11"/>
  <c r="J92" i="11"/>
  <c r="Q85" i="9"/>
  <c r="R195" i="8"/>
  <c r="X194" i="8"/>
  <c r="Y380" i="8"/>
  <c r="Z84" i="9"/>
  <c r="E325" i="4"/>
  <c r="AA171" i="9"/>
  <c r="B325" i="4"/>
  <c r="C325" i="4"/>
  <c r="D325" i="4"/>
  <c r="AD84" i="12" l="1"/>
  <c r="AD85" i="12"/>
  <c r="AD86" i="12"/>
  <c r="AD83" i="12"/>
  <c r="AE172" i="12"/>
  <c r="K92" i="11"/>
  <c r="K91" i="11"/>
  <c r="K89" i="11"/>
  <c r="K90" i="11"/>
  <c r="L173" i="11"/>
  <c r="R85" i="9"/>
  <c r="S195" i="8"/>
  <c r="Y194" i="8"/>
  <c r="Z380" i="8"/>
  <c r="AA84" i="9"/>
  <c r="E326" i="4"/>
  <c r="AB171" i="9"/>
  <c r="B326" i="4"/>
  <c r="C326" i="4"/>
  <c r="D326" i="4"/>
  <c r="AE83" i="12" l="1"/>
  <c r="D173" i="12"/>
  <c r="AE86" i="12"/>
  <c r="AE85" i="12"/>
  <c r="AE84" i="12"/>
  <c r="L89" i="11"/>
  <c r="L91" i="11"/>
  <c r="L90" i="11"/>
  <c r="M173" i="11"/>
  <c r="L92" i="11"/>
  <c r="S85" i="9"/>
  <c r="T195" i="8"/>
  <c r="Z194" i="8"/>
  <c r="AA380" i="8"/>
  <c r="AB84" i="9"/>
  <c r="E327" i="4"/>
  <c r="AC171" i="9"/>
  <c r="C327" i="4"/>
  <c r="D327" i="4"/>
  <c r="B327" i="4"/>
  <c r="D91" i="12" l="1"/>
  <c r="E173" i="12"/>
  <c r="D92" i="12"/>
  <c r="D89" i="12"/>
  <c r="D90" i="12"/>
  <c r="M89" i="11"/>
  <c r="M92" i="11"/>
  <c r="M91" i="11"/>
  <c r="M90" i="11"/>
  <c r="N173" i="11"/>
  <c r="T85" i="9"/>
  <c r="U195" i="8"/>
  <c r="AA194" i="8"/>
  <c r="AB380" i="8"/>
  <c r="AC84" i="9"/>
  <c r="E328" i="4"/>
  <c r="AD171" i="9"/>
  <c r="D328" i="4"/>
  <c r="B328" i="4"/>
  <c r="C328" i="4"/>
  <c r="E89" i="12" l="1"/>
  <c r="E90" i="12"/>
  <c r="E92" i="12"/>
  <c r="E91" i="12"/>
  <c r="F173" i="12"/>
  <c r="N89" i="11"/>
  <c r="N90" i="11"/>
  <c r="N92" i="11"/>
  <c r="N91" i="11"/>
  <c r="O173" i="11"/>
  <c r="U85" i="9"/>
  <c r="V195" i="8"/>
  <c r="AB194" i="8"/>
  <c r="AC380" i="8"/>
  <c r="AD84" i="9"/>
  <c r="E329" i="4"/>
  <c r="C172" i="9"/>
  <c r="B329" i="4"/>
  <c r="C329" i="4"/>
  <c r="D329" i="4"/>
  <c r="F90" i="12" l="1"/>
  <c r="G173" i="12"/>
  <c r="F91" i="12"/>
  <c r="F92" i="12"/>
  <c r="F89" i="12"/>
  <c r="O90" i="11"/>
  <c r="O91" i="11"/>
  <c r="O92" i="11"/>
  <c r="P173" i="11"/>
  <c r="O89" i="11"/>
  <c r="V85" i="9"/>
  <c r="W195" i="8"/>
  <c r="AC194" i="8"/>
  <c r="AD380" i="8"/>
  <c r="C90" i="9"/>
  <c r="C89" i="9"/>
  <c r="C88" i="9"/>
  <c r="E330" i="4"/>
  <c r="D172" i="9"/>
  <c r="B330" i="4"/>
  <c r="C330" i="4"/>
  <c r="D330" i="4"/>
  <c r="G91" i="12" l="1"/>
  <c r="G90" i="12"/>
  <c r="H173" i="12"/>
  <c r="G92" i="12"/>
  <c r="G89" i="12"/>
  <c r="P92" i="11"/>
  <c r="Q173" i="11"/>
  <c r="P91" i="11"/>
  <c r="P89" i="11"/>
  <c r="P90" i="11"/>
  <c r="W85" i="9"/>
  <c r="X195" i="8"/>
  <c r="AD194" i="8"/>
  <c r="AE380" i="8"/>
  <c r="D90" i="9"/>
  <c r="E331" i="4"/>
  <c r="E172" i="9"/>
  <c r="C331" i="4"/>
  <c r="D331" i="4"/>
  <c r="B331" i="4"/>
  <c r="H92" i="12" l="1"/>
  <c r="I173" i="12"/>
  <c r="H89" i="12"/>
  <c r="H91" i="12"/>
  <c r="H90" i="12"/>
  <c r="Q91" i="11"/>
  <c r="Q89" i="11"/>
  <c r="Q90" i="11"/>
  <c r="R173" i="11"/>
  <c r="Q92" i="11"/>
  <c r="X85" i="9"/>
  <c r="Y195" i="8"/>
  <c r="AE194" i="8"/>
  <c r="D381" i="8"/>
  <c r="E90" i="9"/>
  <c r="E332" i="4"/>
  <c r="F172" i="9"/>
  <c r="D332" i="4"/>
  <c r="B332" i="4"/>
  <c r="C332" i="4"/>
  <c r="I89" i="12" l="1"/>
  <c r="I92" i="12"/>
  <c r="J173" i="12"/>
  <c r="I90" i="12"/>
  <c r="I91" i="12"/>
  <c r="S173" i="11"/>
  <c r="R92" i="11"/>
  <c r="R91" i="11"/>
  <c r="R89" i="11"/>
  <c r="R90" i="11"/>
  <c r="Y85" i="9"/>
  <c r="Z195" i="8"/>
  <c r="D210" i="8"/>
  <c r="D208" i="8"/>
  <c r="D209" i="8"/>
  <c r="E381" i="8"/>
  <c r="F90" i="9"/>
  <c r="E333" i="4"/>
  <c r="G172" i="9"/>
  <c r="B333" i="4"/>
  <c r="C333" i="4"/>
  <c r="D333" i="4"/>
  <c r="J90" i="12" l="1"/>
  <c r="K173" i="12"/>
  <c r="J89" i="12"/>
  <c r="J91" i="12"/>
  <c r="J92" i="12"/>
  <c r="S89" i="11"/>
  <c r="S92" i="11"/>
  <c r="S91" i="11"/>
  <c r="S90" i="11"/>
  <c r="T173" i="11"/>
  <c r="Z85" i="9"/>
  <c r="AA195" i="8"/>
  <c r="E210" i="8"/>
  <c r="F381" i="8"/>
  <c r="G90" i="9"/>
  <c r="E334" i="4"/>
  <c r="H172" i="9"/>
  <c r="B334" i="4"/>
  <c r="C334" i="4"/>
  <c r="D334" i="4"/>
  <c r="L173" i="12" l="1"/>
  <c r="K90" i="12"/>
  <c r="K92" i="12"/>
  <c r="K89" i="12"/>
  <c r="K91" i="12"/>
  <c r="T91" i="11"/>
  <c r="T89" i="11"/>
  <c r="T92" i="11"/>
  <c r="T90" i="11"/>
  <c r="U173" i="11"/>
  <c r="AA85" i="9"/>
  <c r="AB195" i="8"/>
  <c r="F210" i="8"/>
  <c r="G381" i="8"/>
  <c r="H90" i="9"/>
  <c r="E335" i="4"/>
  <c r="I172" i="9"/>
  <c r="C335" i="4"/>
  <c r="D335" i="4"/>
  <c r="B335" i="4"/>
  <c r="L89" i="12" l="1"/>
  <c r="M173" i="12"/>
  <c r="L91" i="12"/>
  <c r="L90" i="12"/>
  <c r="L92" i="12"/>
  <c r="U91" i="11"/>
  <c r="U92" i="11"/>
  <c r="V173" i="11"/>
  <c r="U90" i="11"/>
  <c r="U89" i="11"/>
  <c r="AB85" i="9"/>
  <c r="AC195" i="8"/>
  <c r="G210" i="8"/>
  <c r="H381" i="8"/>
  <c r="I90" i="9"/>
  <c r="E336" i="4"/>
  <c r="J172" i="9"/>
  <c r="D336" i="4"/>
  <c r="B336" i="4"/>
  <c r="C336" i="4"/>
  <c r="M91" i="12" l="1"/>
  <c r="N173" i="12"/>
  <c r="M92" i="12"/>
  <c r="M89" i="12"/>
  <c r="M90" i="12"/>
  <c r="W173" i="11"/>
  <c r="V89" i="11"/>
  <c r="V91" i="11"/>
  <c r="V90" i="11"/>
  <c r="V92" i="11"/>
  <c r="AC85" i="9"/>
  <c r="AD195" i="8"/>
  <c r="H210" i="8"/>
  <c r="I381" i="8"/>
  <c r="J90" i="9"/>
  <c r="E337" i="4"/>
  <c r="K172" i="9"/>
  <c r="B337" i="4"/>
  <c r="C337" i="4"/>
  <c r="D337" i="4"/>
  <c r="N89" i="12" l="1"/>
  <c r="N90" i="12"/>
  <c r="N91" i="12"/>
  <c r="O173" i="12"/>
  <c r="N92" i="12"/>
  <c r="W89" i="11"/>
  <c r="W91" i="11"/>
  <c r="W90" i="11"/>
  <c r="X173" i="11"/>
  <c r="W92" i="11"/>
  <c r="AD85" i="9"/>
  <c r="AE195" i="8"/>
  <c r="I210" i="8"/>
  <c r="J381" i="8"/>
  <c r="K90" i="9"/>
  <c r="E338" i="4"/>
  <c r="L172" i="9"/>
  <c r="B338" i="4"/>
  <c r="C338" i="4"/>
  <c r="D338" i="4"/>
  <c r="P173" i="12" l="1"/>
  <c r="O90" i="12"/>
  <c r="O91" i="12"/>
  <c r="O92" i="12"/>
  <c r="O89" i="12"/>
  <c r="X89" i="11"/>
  <c r="X91" i="11"/>
  <c r="X90" i="11"/>
  <c r="Y173" i="11"/>
  <c r="X92" i="11"/>
  <c r="C91" i="9"/>
  <c r="D211" i="8"/>
  <c r="J210" i="8"/>
  <c r="K381" i="8"/>
  <c r="L90" i="9"/>
  <c r="E339" i="4"/>
  <c r="M172" i="9"/>
  <c r="C339" i="4"/>
  <c r="D339" i="4"/>
  <c r="B339" i="4"/>
  <c r="Q173" i="12" l="1"/>
  <c r="P89" i="12"/>
  <c r="P91" i="12"/>
  <c r="P92" i="12"/>
  <c r="P90" i="12"/>
  <c r="Y92" i="11"/>
  <c r="Y91" i="11"/>
  <c r="Y90" i="11"/>
  <c r="Z173" i="11"/>
  <c r="Y89" i="11"/>
  <c r="D91" i="9"/>
  <c r="E211" i="8"/>
  <c r="K210" i="8"/>
  <c r="L381" i="8"/>
  <c r="M90" i="9"/>
  <c r="E340" i="4"/>
  <c r="N172" i="9"/>
  <c r="D340" i="4"/>
  <c r="B340" i="4"/>
  <c r="C340" i="4"/>
  <c r="Q90" i="12" l="1"/>
  <c r="Q92" i="12"/>
  <c r="Q89" i="12"/>
  <c r="R173" i="12"/>
  <c r="Q91" i="12"/>
  <c r="Z91" i="11"/>
  <c r="AA173" i="11"/>
  <c r="Z89" i="11"/>
  <c r="Z92" i="11"/>
  <c r="Z90" i="11"/>
  <c r="E91" i="9"/>
  <c r="F211" i="8"/>
  <c r="L210" i="8"/>
  <c r="M381" i="8"/>
  <c r="N90" i="9"/>
  <c r="E341" i="4"/>
  <c r="O172" i="9"/>
  <c r="B341" i="4"/>
  <c r="C341" i="4"/>
  <c r="D341" i="4"/>
  <c r="R91" i="12" l="1"/>
  <c r="R89" i="12"/>
  <c r="R92" i="12"/>
  <c r="S173" i="12"/>
  <c r="R90" i="12"/>
  <c r="AA91" i="11"/>
  <c r="AA92" i="11"/>
  <c r="AA89" i="11"/>
  <c r="AB173" i="11"/>
  <c r="AA90" i="11"/>
  <c r="F91" i="9"/>
  <c r="G211" i="8"/>
  <c r="M210" i="8"/>
  <c r="N381" i="8"/>
  <c r="O90" i="9"/>
  <c r="E342" i="4"/>
  <c r="P172" i="9"/>
  <c r="B342" i="4"/>
  <c r="C342" i="4"/>
  <c r="D342" i="4"/>
  <c r="S92" i="12" l="1"/>
  <c r="S91" i="12"/>
  <c r="T173" i="12"/>
  <c r="S89" i="12"/>
  <c r="S90" i="12"/>
  <c r="AB90" i="11"/>
  <c r="AB89" i="11"/>
  <c r="AB92" i="11"/>
  <c r="AC173" i="11"/>
  <c r="AB91" i="11"/>
  <c r="G91" i="9"/>
  <c r="H211" i="8"/>
  <c r="N210" i="8"/>
  <c r="O381" i="8"/>
  <c r="P90" i="9"/>
  <c r="E343" i="4"/>
  <c r="Q172" i="9"/>
  <c r="C343" i="4"/>
  <c r="D343" i="4"/>
  <c r="B343" i="4"/>
  <c r="T89" i="12" l="1"/>
  <c r="T90" i="12"/>
  <c r="T91" i="12"/>
  <c r="T92" i="12"/>
  <c r="U173" i="12"/>
  <c r="AC92" i="11"/>
  <c r="AC91" i="11"/>
  <c r="AD173" i="11"/>
  <c r="AC89" i="11"/>
  <c r="AC90" i="11"/>
  <c r="H91" i="9"/>
  <c r="I211" i="8"/>
  <c r="O210" i="8"/>
  <c r="P381" i="8"/>
  <c r="Q90" i="9"/>
  <c r="E344" i="4"/>
  <c r="R172" i="9"/>
  <c r="D344" i="4"/>
  <c r="B344" i="4"/>
  <c r="C344" i="4"/>
  <c r="V173" i="12" l="1"/>
  <c r="U90" i="12"/>
  <c r="U91" i="12"/>
  <c r="U89" i="12"/>
  <c r="U92" i="12"/>
  <c r="AE173" i="11"/>
  <c r="AD89" i="11"/>
  <c r="AD92" i="11"/>
  <c r="AD91" i="11"/>
  <c r="AD90" i="11"/>
  <c r="I91" i="9"/>
  <c r="J211" i="8"/>
  <c r="P210" i="8"/>
  <c r="Q381" i="8"/>
  <c r="R90" i="9"/>
  <c r="E345" i="4"/>
  <c r="S172" i="9"/>
  <c r="B345" i="4"/>
  <c r="C345" i="4"/>
  <c r="D345" i="4"/>
  <c r="W173" i="12" l="1"/>
  <c r="V89" i="12"/>
  <c r="V91" i="12"/>
  <c r="V92" i="12"/>
  <c r="V90" i="12"/>
  <c r="AE89" i="11"/>
  <c r="AE92" i="11"/>
  <c r="AE91" i="11"/>
  <c r="AE90" i="11"/>
  <c r="D174" i="11"/>
  <c r="J91" i="9"/>
  <c r="K211" i="8"/>
  <c r="Q210" i="8"/>
  <c r="R381" i="8"/>
  <c r="S90" i="9"/>
  <c r="E346" i="4"/>
  <c r="T172" i="9"/>
  <c r="B346" i="4"/>
  <c r="C346" i="4"/>
  <c r="D346" i="4"/>
  <c r="W91" i="12" l="1"/>
  <c r="W92" i="12"/>
  <c r="X173" i="12"/>
  <c r="W89" i="12"/>
  <c r="W90" i="12"/>
  <c r="E174" i="11"/>
  <c r="D98" i="11"/>
  <c r="D97" i="11"/>
  <c r="D96" i="11"/>
  <c r="D95" i="11"/>
  <c r="K91" i="9"/>
  <c r="L211" i="8"/>
  <c r="R210" i="8"/>
  <c r="S381" i="8"/>
  <c r="T90" i="9"/>
  <c r="E347" i="4"/>
  <c r="U172" i="9"/>
  <c r="C347" i="4"/>
  <c r="D347" i="4"/>
  <c r="B347" i="4"/>
  <c r="Y173" i="12" l="1"/>
  <c r="X92" i="12"/>
  <c r="X90" i="12"/>
  <c r="X91" i="12"/>
  <c r="X89" i="12"/>
  <c r="F174" i="11"/>
  <c r="E98" i="11"/>
  <c r="E95" i="11"/>
  <c r="E96" i="11"/>
  <c r="E97" i="11"/>
  <c r="L91" i="9"/>
  <c r="M211" i="8"/>
  <c r="S210" i="8"/>
  <c r="T381" i="8"/>
  <c r="U90" i="9"/>
  <c r="E348" i="4"/>
  <c r="V172" i="9"/>
  <c r="D348" i="4"/>
  <c r="B348" i="4"/>
  <c r="C348" i="4"/>
  <c r="Y92" i="12" l="1"/>
  <c r="Y89" i="12"/>
  <c r="Y90" i="12"/>
  <c r="Y91" i="12"/>
  <c r="Z173" i="12"/>
  <c r="F96" i="11"/>
  <c r="F97" i="11"/>
  <c r="G174" i="11"/>
  <c r="F95" i="11"/>
  <c r="F98" i="11"/>
  <c r="M91" i="9"/>
  <c r="N211" i="8"/>
  <c r="T210" i="8"/>
  <c r="U381" i="8"/>
  <c r="V90" i="9"/>
  <c r="E349" i="4"/>
  <c r="W172" i="9"/>
  <c r="B349" i="4"/>
  <c r="C349" i="4"/>
  <c r="D349" i="4"/>
  <c r="Z89" i="12" l="1"/>
  <c r="Z90" i="12"/>
  <c r="Z92" i="12"/>
  <c r="Z91" i="12"/>
  <c r="AA173" i="12"/>
  <c r="H174" i="11"/>
  <c r="G96" i="11"/>
  <c r="G95" i="11"/>
  <c r="G97" i="11"/>
  <c r="G98" i="11"/>
  <c r="N91" i="9"/>
  <c r="O211" i="8"/>
  <c r="U210" i="8"/>
  <c r="V381" i="8"/>
  <c r="W90" i="9"/>
  <c r="E350" i="4"/>
  <c r="X172" i="9"/>
  <c r="B350" i="4"/>
  <c r="C350" i="4"/>
  <c r="D350" i="4"/>
  <c r="AB173" i="12" l="1"/>
  <c r="AA90" i="12"/>
  <c r="AA91" i="12"/>
  <c r="AA92" i="12"/>
  <c r="AA89" i="12"/>
  <c r="H96" i="11"/>
  <c r="H95" i="11"/>
  <c r="H98" i="11"/>
  <c r="I174" i="11"/>
  <c r="H97" i="11"/>
  <c r="O91" i="9"/>
  <c r="P211" i="8"/>
  <c r="V210" i="8"/>
  <c r="W381" i="8"/>
  <c r="X90" i="9"/>
  <c r="E351" i="4"/>
  <c r="Y172" i="9"/>
  <c r="C351" i="4"/>
  <c r="D351" i="4"/>
  <c r="B351" i="4"/>
  <c r="AB90" i="12" l="1"/>
  <c r="AC173" i="12"/>
  <c r="AB89" i="12"/>
  <c r="AB91" i="12"/>
  <c r="AB92" i="12"/>
  <c r="I98" i="11"/>
  <c r="I97" i="11"/>
  <c r="I96" i="11"/>
  <c r="I95" i="11"/>
  <c r="J174" i="11"/>
  <c r="P91" i="9"/>
  <c r="Q211" i="8"/>
  <c r="W210" i="8"/>
  <c r="X381" i="8"/>
  <c r="Y90" i="9"/>
  <c r="E352" i="4"/>
  <c r="Z172" i="9"/>
  <c r="D352" i="4"/>
  <c r="B352" i="4"/>
  <c r="C352" i="4"/>
  <c r="AC92" i="12" l="1"/>
  <c r="AD173" i="12"/>
  <c r="AC90" i="12"/>
  <c r="AC91" i="12"/>
  <c r="AC89" i="12"/>
  <c r="K174" i="11"/>
  <c r="J98" i="11"/>
  <c r="J97" i="11"/>
  <c r="J96" i="11"/>
  <c r="J95" i="11"/>
  <c r="Q91" i="9"/>
  <c r="R211" i="8"/>
  <c r="X210" i="8"/>
  <c r="Y381" i="8"/>
  <c r="Z90" i="9"/>
  <c r="E353" i="4"/>
  <c r="AA172" i="9"/>
  <c r="B353" i="4"/>
  <c r="C353" i="4"/>
  <c r="D353" i="4"/>
  <c r="AD91" i="12" l="1"/>
  <c r="AD89" i="12"/>
  <c r="AD92" i="12"/>
  <c r="AE173" i="12"/>
  <c r="AD90" i="12"/>
  <c r="K96" i="11"/>
  <c r="L174" i="11"/>
  <c r="K98" i="11"/>
  <c r="K97" i="11"/>
  <c r="K95" i="11"/>
  <c r="R91" i="9"/>
  <c r="S211" i="8"/>
  <c r="Y210" i="8"/>
  <c r="Z381" i="8"/>
  <c r="AA90" i="9"/>
  <c r="E354" i="4"/>
  <c r="AB172" i="9"/>
  <c r="B354" i="4"/>
  <c r="C354" i="4"/>
  <c r="D354" i="4"/>
  <c r="AE91" i="12" l="1"/>
  <c r="AE90" i="12"/>
  <c r="D174" i="12"/>
  <c r="AE92" i="12"/>
  <c r="AE89" i="12"/>
  <c r="L98" i="11"/>
  <c r="L96" i="11"/>
  <c r="L97" i="11"/>
  <c r="M174" i="11"/>
  <c r="L95" i="11"/>
  <c r="S91" i="9"/>
  <c r="T211" i="8"/>
  <c r="Z210" i="8"/>
  <c r="AA381" i="8"/>
  <c r="AB90" i="9"/>
  <c r="E355" i="4"/>
  <c r="AC172" i="9"/>
  <c r="C355" i="4"/>
  <c r="D355" i="4"/>
  <c r="B355" i="4"/>
  <c r="D97" i="12" l="1"/>
  <c r="D98" i="12"/>
  <c r="D95" i="12"/>
  <c r="D96" i="12"/>
  <c r="E174" i="12"/>
  <c r="N174" i="11"/>
  <c r="M96" i="11"/>
  <c r="M95" i="11"/>
  <c r="M98" i="11"/>
  <c r="M97" i="11"/>
  <c r="T91" i="9"/>
  <c r="U211" i="8"/>
  <c r="AA210" i="8"/>
  <c r="AB381" i="8"/>
  <c r="AC90" i="9"/>
  <c r="E356" i="4"/>
  <c r="AD172" i="9"/>
  <c r="D356" i="4"/>
  <c r="B356" i="4"/>
  <c r="C356" i="4"/>
  <c r="E98" i="12" l="1"/>
  <c r="F174" i="12"/>
  <c r="E95" i="12"/>
  <c r="E96" i="12"/>
  <c r="E97" i="12"/>
  <c r="O174" i="11"/>
  <c r="N97" i="11"/>
  <c r="N96" i="11"/>
  <c r="N95" i="11"/>
  <c r="N98" i="11"/>
  <c r="U91" i="9"/>
  <c r="V211" i="8"/>
  <c r="AB210" i="8"/>
  <c r="AC381" i="8"/>
  <c r="AD90" i="9"/>
  <c r="E357" i="4"/>
  <c r="C173" i="9"/>
  <c r="B357" i="4"/>
  <c r="C357" i="4"/>
  <c r="D357" i="4"/>
  <c r="F96" i="12" l="1"/>
  <c r="F97" i="12"/>
  <c r="F98" i="12"/>
  <c r="G174" i="12"/>
  <c r="F95" i="12"/>
  <c r="O97" i="11"/>
  <c r="O95" i="11"/>
  <c r="O96" i="11"/>
  <c r="P174" i="11"/>
  <c r="O98" i="11"/>
  <c r="V91" i="9"/>
  <c r="W211" i="8"/>
  <c r="AC210" i="8"/>
  <c r="AD381" i="8"/>
  <c r="C95" i="9"/>
  <c r="C94" i="9"/>
  <c r="C96" i="9"/>
  <c r="E358" i="4"/>
  <c r="D173" i="9"/>
  <c r="B358" i="4"/>
  <c r="C358" i="4"/>
  <c r="D358" i="4"/>
  <c r="G95" i="12" l="1"/>
  <c r="G96" i="12"/>
  <c r="G97" i="12"/>
  <c r="G98" i="12"/>
  <c r="H174" i="12"/>
  <c r="P96" i="11"/>
  <c r="P95" i="11"/>
  <c r="Q174" i="11"/>
  <c r="P98" i="11"/>
  <c r="P97" i="11"/>
  <c r="W91" i="9"/>
  <c r="X211" i="8"/>
  <c r="AD210" i="8"/>
  <c r="AE381" i="8"/>
  <c r="D96" i="9"/>
  <c r="E359" i="4"/>
  <c r="E173" i="9"/>
  <c r="C359" i="4"/>
  <c r="D359" i="4"/>
  <c r="B359" i="4"/>
  <c r="H96" i="12" l="1"/>
  <c r="H97" i="12"/>
  <c r="H98" i="12"/>
  <c r="I174" i="12"/>
  <c r="H95" i="12"/>
  <c r="R174" i="11"/>
  <c r="Q98" i="11"/>
  <c r="Q97" i="11"/>
  <c r="Q95" i="11"/>
  <c r="Q96" i="11"/>
  <c r="X91" i="9"/>
  <c r="Y211" i="8"/>
  <c r="AE210" i="8"/>
  <c r="D382" i="8"/>
  <c r="E96" i="9"/>
  <c r="E360" i="4"/>
  <c r="F173" i="9"/>
  <c r="D360" i="4"/>
  <c r="B360" i="4"/>
  <c r="C360" i="4"/>
  <c r="I98" i="12" l="1"/>
  <c r="I95" i="12"/>
  <c r="J174" i="12"/>
  <c r="I96" i="12"/>
  <c r="I97" i="12"/>
  <c r="S174" i="11"/>
  <c r="R95" i="11"/>
  <c r="R98" i="11"/>
  <c r="R96" i="11"/>
  <c r="R97" i="11"/>
  <c r="Y91" i="9"/>
  <c r="Z211" i="8"/>
  <c r="D226" i="8"/>
  <c r="D225" i="8"/>
  <c r="D224" i="8"/>
  <c r="E382" i="8"/>
  <c r="F96" i="9"/>
  <c r="E361" i="4"/>
  <c r="G173" i="9"/>
  <c r="B361" i="4"/>
  <c r="C361" i="4"/>
  <c r="D361" i="4"/>
  <c r="K174" i="12" l="1"/>
  <c r="J97" i="12"/>
  <c r="J98" i="12"/>
  <c r="J96" i="12"/>
  <c r="J95" i="12"/>
  <c r="S98" i="11"/>
  <c r="T174" i="11"/>
  <c r="S96" i="11"/>
  <c r="S95" i="11"/>
  <c r="S97" i="11"/>
  <c r="Z91" i="9"/>
  <c r="AA211" i="8"/>
  <c r="E226" i="8"/>
  <c r="F382" i="8"/>
  <c r="G96" i="9"/>
  <c r="E362" i="4"/>
  <c r="H173" i="9"/>
  <c r="B362" i="4"/>
  <c r="C362" i="4"/>
  <c r="D362" i="4"/>
  <c r="K95" i="12" l="1"/>
  <c r="K96" i="12"/>
  <c r="K97" i="12"/>
  <c r="L174" i="12"/>
  <c r="K98" i="12"/>
  <c r="T96" i="11"/>
  <c r="T95" i="11"/>
  <c r="T98" i="11"/>
  <c r="U174" i="11"/>
  <c r="T97" i="11"/>
  <c r="AA91" i="9"/>
  <c r="AB211" i="8"/>
  <c r="F226" i="8"/>
  <c r="G382" i="8"/>
  <c r="H96" i="9"/>
  <c r="E363" i="4"/>
  <c r="I173" i="9"/>
  <c r="C363" i="4"/>
  <c r="D363" i="4"/>
  <c r="B363" i="4"/>
  <c r="L95" i="12" l="1"/>
  <c r="L98" i="12"/>
  <c r="M174" i="12"/>
  <c r="L96" i="12"/>
  <c r="L97" i="12"/>
  <c r="U98" i="11"/>
  <c r="U97" i="11"/>
  <c r="U96" i="11"/>
  <c r="U95" i="11"/>
  <c r="V174" i="11"/>
  <c r="AB91" i="9"/>
  <c r="AC211" i="8"/>
  <c r="G226" i="8"/>
  <c r="H382" i="8"/>
  <c r="I96" i="9"/>
  <c r="E364" i="4"/>
  <c r="J173" i="9"/>
  <c r="D364" i="4"/>
  <c r="B364" i="4"/>
  <c r="C364" i="4"/>
  <c r="M95" i="12" l="1"/>
  <c r="M96" i="12"/>
  <c r="M97" i="12"/>
  <c r="M98" i="12"/>
  <c r="N174" i="12"/>
  <c r="V97" i="11"/>
  <c r="V96" i="11"/>
  <c r="V95" i="11"/>
  <c r="W174" i="11"/>
  <c r="V98" i="11"/>
  <c r="AC91" i="9"/>
  <c r="AD211" i="8"/>
  <c r="H226" i="8"/>
  <c r="I382" i="8"/>
  <c r="J96" i="9"/>
  <c r="E365" i="4"/>
  <c r="K173" i="9"/>
  <c r="B365" i="4"/>
  <c r="C365" i="4"/>
  <c r="D365" i="4"/>
  <c r="N98" i="12" l="1"/>
  <c r="O174" i="12"/>
  <c r="N95" i="12"/>
  <c r="N96" i="12"/>
  <c r="N97" i="12"/>
  <c r="W97" i="11"/>
  <c r="W95" i="11"/>
  <c r="W96" i="11"/>
  <c r="X174" i="11"/>
  <c r="W98" i="11"/>
  <c r="AD91" i="9"/>
  <c r="AE211" i="8"/>
  <c r="I226" i="8"/>
  <c r="J382" i="8"/>
  <c r="K96" i="9"/>
  <c r="E366" i="4"/>
  <c r="L173" i="9"/>
  <c r="B366" i="4"/>
  <c r="C366" i="4"/>
  <c r="D366" i="4"/>
  <c r="O97" i="12" l="1"/>
  <c r="O98" i="12"/>
  <c r="O95" i="12"/>
  <c r="P174" i="12"/>
  <c r="O96" i="12"/>
  <c r="X97" i="11"/>
  <c r="Y174" i="11"/>
  <c r="X95" i="11"/>
  <c r="X98" i="11"/>
  <c r="X96" i="11"/>
  <c r="C97" i="9"/>
  <c r="D227" i="8"/>
  <c r="J226" i="8"/>
  <c r="K382" i="8"/>
  <c r="L96" i="9"/>
  <c r="E367" i="4"/>
  <c r="M173" i="9"/>
  <c r="C367" i="4"/>
  <c r="D367" i="4"/>
  <c r="B367" i="4"/>
  <c r="P97" i="12" l="1"/>
  <c r="P98" i="12"/>
  <c r="P95" i="12"/>
  <c r="P96" i="12"/>
  <c r="Q174" i="12"/>
  <c r="Y95" i="11"/>
  <c r="Y97" i="11"/>
  <c r="Y96" i="11"/>
  <c r="Y98" i="11"/>
  <c r="Z174" i="11"/>
  <c r="D97" i="9"/>
  <c r="E227" i="8"/>
  <c r="K226" i="8"/>
  <c r="L382" i="8"/>
  <c r="M96" i="9"/>
  <c r="E368" i="4"/>
  <c r="N173" i="9"/>
  <c r="D368" i="4"/>
  <c r="B368" i="4"/>
  <c r="C368" i="4"/>
  <c r="Q97" i="12" l="1"/>
  <c r="Q96" i="12"/>
  <c r="Q98" i="12"/>
  <c r="Q95" i="12"/>
  <c r="R174" i="12"/>
  <c r="AA174" i="11"/>
  <c r="Z97" i="11"/>
  <c r="Z96" i="11"/>
  <c r="Z95" i="11"/>
  <c r="Z98" i="11"/>
  <c r="E97" i="9"/>
  <c r="F227" i="8"/>
  <c r="L226" i="8"/>
  <c r="M382" i="8"/>
  <c r="N96" i="9"/>
  <c r="E369" i="4"/>
  <c r="O173" i="9"/>
  <c r="B369" i="4"/>
  <c r="C369" i="4"/>
  <c r="D369" i="4"/>
  <c r="R95" i="12" l="1"/>
  <c r="R96" i="12"/>
  <c r="R98" i="12"/>
  <c r="R97" i="12"/>
  <c r="S174" i="12"/>
  <c r="AB174" i="11"/>
  <c r="AA98" i="11"/>
  <c r="AA97" i="11"/>
  <c r="AA96" i="11"/>
  <c r="AA95" i="11"/>
  <c r="F97" i="9"/>
  <c r="G227" i="8"/>
  <c r="M226" i="8"/>
  <c r="N382" i="8"/>
  <c r="O96" i="9"/>
  <c r="E370" i="4"/>
  <c r="P173" i="9"/>
  <c r="B370" i="4"/>
  <c r="C370" i="4"/>
  <c r="D370" i="4"/>
  <c r="S98" i="12" l="1"/>
  <c r="T174" i="12"/>
  <c r="S95" i="12"/>
  <c r="S96" i="12"/>
  <c r="S97" i="12"/>
  <c r="AB97" i="11"/>
  <c r="AB96" i="11"/>
  <c r="AB95" i="11"/>
  <c r="AC174" i="11"/>
  <c r="AB98" i="11"/>
  <c r="G97" i="9"/>
  <c r="H227" i="8"/>
  <c r="N226" i="8"/>
  <c r="O382" i="8"/>
  <c r="P96" i="9"/>
  <c r="E371" i="4"/>
  <c r="Q173" i="9"/>
  <c r="C371" i="4"/>
  <c r="D371" i="4"/>
  <c r="B371" i="4"/>
  <c r="T96" i="12" l="1"/>
  <c r="T97" i="12"/>
  <c r="T98" i="12"/>
  <c r="T95" i="12"/>
  <c r="U174" i="12"/>
  <c r="AC95" i="11"/>
  <c r="AC96" i="11"/>
  <c r="AD174" i="11"/>
  <c r="AC98" i="11"/>
  <c r="AC97" i="11"/>
  <c r="H97" i="9"/>
  <c r="I227" i="8"/>
  <c r="O226" i="8"/>
  <c r="P382" i="8"/>
  <c r="Q96" i="9"/>
  <c r="E372" i="4"/>
  <c r="R173" i="9"/>
  <c r="D372" i="4"/>
  <c r="B372" i="4"/>
  <c r="C372" i="4"/>
  <c r="U98" i="12" l="1"/>
  <c r="U95" i="12"/>
  <c r="V174" i="12"/>
  <c r="U96" i="12"/>
  <c r="U97" i="12"/>
  <c r="AE174" i="11"/>
  <c r="AD95" i="11"/>
  <c r="AD98" i="11"/>
  <c r="AD97" i="11"/>
  <c r="AD96" i="11"/>
  <c r="I97" i="9"/>
  <c r="J227" i="8"/>
  <c r="P226" i="8"/>
  <c r="Q382" i="8"/>
  <c r="R96" i="9"/>
  <c r="E373" i="4"/>
  <c r="S173" i="9"/>
  <c r="B373" i="4"/>
  <c r="C373" i="4"/>
  <c r="D373" i="4"/>
  <c r="V95" i="12" l="1"/>
  <c r="V96" i="12"/>
  <c r="W174" i="12"/>
  <c r="V97" i="12"/>
  <c r="V98" i="12"/>
  <c r="AE95" i="11"/>
  <c r="AE97" i="11"/>
  <c r="AE98" i="11"/>
  <c r="D175" i="11"/>
  <c r="AE96" i="11"/>
  <c r="J97" i="9"/>
  <c r="K227" i="8"/>
  <c r="Q226" i="8"/>
  <c r="R382" i="8"/>
  <c r="S96" i="9"/>
  <c r="E374" i="4"/>
  <c r="T173" i="9"/>
  <c r="B374" i="4"/>
  <c r="C374" i="4"/>
  <c r="D374" i="4"/>
  <c r="W97" i="12" l="1"/>
  <c r="X174" i="12"/>
  <c r="W98" i="12"/>
  <c r="W95" i="12"/>
  <c r="W96" i="12"/>
  <c r="D102" i="11"/>
  <c r="D104" i="11"/>
  <c r="D101" i="11"/>
  <c r="D103" i="11"/>
  <c r="E175" i="11"/>
  <c r="K97" i="9"/>
  <c r="L227" i="8"/>
  <c r="R226" i="8"/>
  <c r="S382" i="8"/>
  <c r="T96" i="9"/>
  <c r="E375" i="4"/>
  <c r="U173" i="9"/>
  <c r="C375" i="4"/>
  <c r="D375" i="4"/>
  <c r="B375" i="4"/>
  <c r="Y174" i="12" l="1"/>
  <c r="X95" i="12"/>
  <c r="X96" i="12"/>
  <c r="X97" i="12"/>
  <c r="X98" i="12"/>
  <c r="F175" i="11"/>
  <c r="E102" i="11"/>
  <c r="E101" i="11"/>
  <c r="E103" i="11"/>
  <c r="E104" i="11"/>
  <c r="L97" i="9"/>
  <c r="M227" i="8"/>
  <c r="S226" i="8"/>
  <c r="T382" i="8"/>
  <c r="U96" i="9"/>
  <c r="E376" i="4"/>
  <c r="V173" i="9"/>
  <c r="D376" i="4"/>
  <c r="B376" i="4"/>
  <c r="C376" i="4"/>
  <c r="Z174" i="12" l="1"/>
  <c r="Y95" i="12"/>
  <c r="Y96" i="12"/>
  <c r="Y97" i="12"/>
  <c r="Y98" i="12"/>
  <c r="F103" i="11"/>
  <c r="F102" i="11"/>
  <c r="F101" i="11"/>
  <c r="F104" i="11"/>
  <c r="G175" i="11"/>
  <c r="M97" i="9"/>
  <c r="N227" i="8"/>
  <c r="T226" i="8"/>
  <c r="U382" i="8"/>
  <c r="V96" i="9"/>
  <c r="E377" i="4"/>
  <c r="W173" i="9"/>
  <c r="B377" i="4"/>
  <c r="C377" i="4"/>
  <c r="D377" i="4"/>
  <c r="AA174" i="12" l="1"/>
  <c r="Z95" i="12"/>
  <c r="Z96" i="12"/>
  <c r="Z97" i="12"/>
  <c r="Z98" i="12"/>
  <c r="G102" i="11"/>
  <c r="G104" i="11"/>
  <c r="G101" i="11"/>
  <c r="H175" i="11"/>
  <c r="G103" i="11"/>
  <c r="N97" i="9"/>
  <c r="O227" i="8"/>
  <c r="U226" i="8"/>
  <c r="V382" i="8"/>
  <c r="W96" i="9"/>
  <c r="E378" i="4"/>
  <c r="X173" i="9"/>
  <c r="B378" i="4"/>
  <c r="C378" i="4"/>
  <c r="D378" i="4"/>
  <c r="AA98" i="12" l="1"/>
  <c r="AA95" i="12"/>
  <c r="AB174" i="12"/>
  <c r="AA96" i="12"/>
  <c r="AA97" i="12"/>
  <c r="H103" i="11"/>
  <c r="H102" i="11"/>
  <c r="H101" i="11"/>
  <c r="I175" i="11"/>
  <c r="H104" i="11"/>
  <c r="O97" i="9"/>
  <c r="P227" i="8"/>
  <c r="V226" i="8"/>
  <c r="W382" i="8"/>
  <c r="X96" i="9"/>
  <c r="E379" i="4"/>
  <c r="Y173" i="9"/>
  <c r="C379" i="4"/>
  <c r="D379" i="4"/>
  <c r="B379" i="4"/>
  <c r="AB97" i="12" l="1"/>
  <c r="AB96" i="12"/>
  <c r="AC174" i="12"/>
  <c r="AB98" i="12"/>
  <c r="AB95" i="12"/>
  <c r="I104" i="11"/>
  <c r="I103" i="11"/>
  <c r="J175" i="11"/>
  <c r="I101" i="11"/>
  <c r="I102" i="11"/>
  <c r="P97" i="9"/>
  <c r="Q227" i="8"/>
  <c r="W226" i="8"/>
  <c r="X382" i="8"/>
  <c r="Y96" i="9"/>
  <c r="E380" i="4"/>
  <c r="Z173" i="9"/>
  <c r="D380" i="4"/>
  <c r="B380" i="4"/>
  <c r="C380" i="4"/>
  <c r="AC98" i="12" l="1"/>
  <c r="AC95" i="12"/>
  <c r="AC97" i="12"/>
  <c r="AD174" i="12"/>
  <c r="AC96" i="12"/>
  <c r="K175" i="11"/>
  <c r="J101" i="11"/>
  <c r="J102" i="11"/>
  <c r="J103" i="11"/>
  <c r="J104" i="11"/>
  <c r="Q97" i="9"/>
  <c r="R227" i="8"/>
  <c r="X226" i="8"/>
  <c r="Y382" i="8"/>
  <c r="Z96" i="9"/>
  <c r="E381" i="4"/>
  <c r="AA173" i="9"/>
  <c r="B381" i="4"/>
  <c r="C381" i="4"/>
  <c r="D381" i="4"/>
  <c r="AE174" i="12" l="1"/>
  <c r="AD95" i="12"/>
  <c r="AD96" i="12"/>
  <c r="AD97" i="12"/>
  <c r="AD98" i="12"/>
  <c r="K101" i="11"/>
  <c r="K103" i="11"/>
  <c r="K102" i="11"/>
  <c r="K104" i="11"/>
  <c r="L175" i="11"/>
  <c r="R97" i="9"/>
  <c r="S227" i="8"/>
  <c r="Y226" i="8"/>
  <c r="Z382" i="8"/>
  <c r="AA96" i="9"/>
  <c r="E382" i="4"/>
  <c r="AB173" i="9"/>
  <c r="B382" i="4"/>
  <c r="C382" i="4"/>
  <c r="D382" i="4"/>
  <c r="AE98" i="12" l="1"/>
  <c r="D175" i="12"/>
  <c r="AE95" i="12"/>
  <c r="AE96" i="12"/>
  <c r="AE97" i="12"/>
  <c r="L102" i="11"/>
  <c r="L101" i="11"/>
  <c r="L104" i="11"/>
  <c r="L103" i="11"/>
  <c r="M175" i="11"/>
  <c r="S97" i="9"/>
  <c r="T227" i="8"/>
  <c r="Z226" i="8"/>
  <c r="AA382" i="8"/>
  <c r="AB96" i="9"/>
  <c r="E383" i="4"/>
  <c r="AC173" i="9"/>
  <c r="C383" i="4"/>
  <c r="D383" i="4"/>
  <c r="B383" i="4"/>
  <c r="D104" i="12" l="1"/>
  <c r="D101" i="12"/>
  <c r="D102" i="12"/>
  <c r="D103" i="12"/>
  <c r="E175" i="12"/>
  <c r="N175" i="11"/>
  <c r="M103" i="11"/>
  <c r="M102" i="11"/>
  <c r="M101" i="11"/>
  <c r="M104" i="11"/>
  <c r="T97" i="9"/>
  <c r="U227" i="8"/>
  <c r="AA226" i="8"/>
  <c r="AB382" i="8"/>
  <c r="AC96" i="9"/>
  <c r="E384" i="4"/>
  <c r="AD173" i="9"/>
  <c r="D384" i="4"/>
  <c r="B384" i="4"/>
  <c r="C384" i="4"/>
  <c r="E104" i="12" l="1"/>
  <c r="F175" i="12"/>
  <c r="E102" i="12"/>
  <c r="E103" i="12"/>
  <c r="E101" i="12"/>
  <c r="N101" i="11"/>
  <c r="N102" i="11"/>
  <c r="O175" i="11"/>
  <c r="N104" i="11"/>
  <c r="N103" i="11"/>
  <c r="U97" i="9"/>
  <c r="V227" i="8"/>
  <c r="AB226" i="8"/>
  <c r="AC382" i="8"/>
  <c r="AD96" i="9"/>
  <c r="E385" i="4"/>
  <c r="C174" i="9"/>
  <c r="B385" i="4"/>
  <c r="C385" i="4"/>
  <c r="D385" i="4"/>
  <c r="F101" i="12" l="1"/>
  <c r="F102" i="12"/>
  <c r="F103" i="12"/>
  <c r="G175" i="12"/>
  <c r="F104" i="12"/>
  <c r="O103" i="11"/>
  <c r="O104" i="11"/>
  <c r="O102" i="11"/>
  <c r="O101" i="11"/>
  <c r="P175" i="11"/>
  <c r="V97" i="9"/>
  <c r="W227" i="8"/>
  <c r="AC226" i="8"/>
  <c r="AD382" i="8"/>
  <c r="C101" i="9"/>
  <c r="C100" i="9"/>
  <c r="C102" i="9"/>
  <c r="E386" i="4"/>
  <c r="D174" i="9"/>
  <c r="B386" i="4"/>
  <c r="C386" i="4"/>
  <c r="D386" i="4"/>
  <c r="G102" i="12" l="1"/>
  <c r="G103" i="12"/>
  <c r="G101" i="12"/>
  <c r="H175" i="12"/>
  <c r="G104" i="12"/>
  <c r="P102" i="11"/>
  <c r="P103" i="11"/>
  <c r="P104" i="11"/>
  <c r="Q175" i="11"/>
  <c r="P101" i="11"/>
  <c r="W97" i="9"/>
  <c r="X227" i="8"/>
  <c r="AD226" i="8"/>
  <c r="AE382" i="8"/>
  <c r="D102" i="9"/>
  <c r="E387" i="4"/>
  <c r="E174" i="9"/>
  <c r="C387" i="4"/>
  <c r="D387" i="4"/>
  <c r="B387" i="4"/>
  <c r="H104" i="12" l="1"/>
  <c r="H101" i="12"/>
  <c r="H102" i="12"/>
  <c r="I175" i="12"/>
  <c r="H103" i="12"/>
  <c r="Q103" i="11"/>
  <c r="Q102" i="11"/>
  <c r="Q101" i="11"/>
  <c r="Q104" i="11"/>
  <c r="R175" i="11"/>
  <c r="X97" i="9"/>
  <c r="Y227" i="8"/>
  <c r="AE226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102" i="9"/>
  <c r="E388" i="4"/>
  <c r="F174" i="9"/>
  <c r="D388" i="4"/>
  <c r="B388" i="4"/>
  <c r="C388" i="4"/>
  <c r="I101" i="12" l="1"/>
  <c r="I103" i="12"/>
  <c r="J175" i="12"/>
  <c r="I104" i="12"/>
  <c r="I102" i="12"/>
  <c r="S175" i="11"/>
  <c r="R102" i="11"/>
  <c r="R101" i="11"/>
  <c r="R104" i="11"/>
  <c r="R103" i="11"/>
  <c r="Y97" i="9"/>
  <c r="Z227" i="8"/>
  <c r="F102" i="9"/>
  <c r="E389" i="4"/>
  <c r="G174" i="9"/>
  <c r="T383" i="8"/>
  <c r="B389" i="4"/>
  <c r="C389" i="4"/>
  <c r="D389" i="4"/>
  <c r="J102" i="12" l="1"/>
  <c r="J104" i="12"/>
  <c r="J103" i="12"/>
  <c r="J101" i="12"/>
  <c r="K175" i="12"/>
  <c r="S104" i="11"/>
  <c r="T175" i="11"/>
  <c r="S103" i="11"/>
  <c r="S102" i="11"/>
  <c r="S101" i="11"/>
  <c r="Z97" i="9"/>
  <c r="AA227" i="8"/>
  <c r="G102" i="9"/>
  <c r="E390" i="4"/>
  <c r="H174" i="9"/>
  <c r="U383" i="8"/>
  <c r="B390" i="4"/>
  <c r="C390" i="4"/>
  <c r="D390" i="4"/>
  <c r="K104" i="12" l="1"/>
  <c r="L175" i="12"/>
  <c r="K101" i="12"/>
  <c r="K103" i="12"/>
  <c r="K102" i="12"/>
  <c r="T103" i="11"/>
  <c r="T102" i="11"/>
  <c r="T101" i="11"/>
  <c r="U175" i="11"/>
  <c r="T104" i="11"/>
  <c r="AA97" i="9"/>
  <c r="AB227" i="8"/>
  <c r="H102" i="9"/>
  <c r="E391" i="4"/>
  <c r="I174" i="9"/>
  <c r="V383" i="8"/>
  <c r="C391" i="4"/>
  <c r="D391" i="4"/>
  <c r="B391" i="4"/>
  <c r="L104" i="12" l="1"/>
  <c r="M175" i="12"/>
  <c r="L101" i="12"/>
  <c r="L102" i="12"/>
  <c r="L103" i="12"/>
  <c r="V175" i="11"/>
  <c r="U101" i="11"/>
  <c r="U102" i="11"/>
  <c r="U104" i="11"/>
  <c r="U103" i="11"/>
  <c r="AB97" i="9"/>
  <c r="AC227" i="8"/>
  <c r="I102" i="9"/>
  <c r="E392" i="4"/>
  <c r="J174" i="9"/>
  <c r="W383" i="8"/>
  <c r="D392" i="4"/>
  <c r="B392" i="4"/>
  <c r="C392" i="4"/>
  <c r="M103" i="12" l="1"/>
  <c r="M104" i="12"/>
  <c r="M101" i="12"/>
  <c r="N175" i="12"/>
  <c r="M102" i="12"/>
  <c r="V102" i="11"/>
  <c r="V104" i="11"/>
  <c r="V103" i="11"/>
  <c r="V101" i="11"/>
  <c r="W175" i="11"/>
  <c r="AC97" i="9"/>
  <c r="AD227" i="8"/>
  <c r="J102" i="9"/>
  <c r="E393" i="4"/>
  <c r="K174" i="9"/>
  <c r="X383" i="8"/>
  <c r="B393" i="4"/>
  <c r="C393" i="4"/>
  <c r="D393" i="4"/>
  <c r="N102" i="12" l="1"/>
  <c r="N101" i="12"/>
  <c r="O175" i="12"/>
  <c r="N103" i="12"/>
  <c r="N104" i="12"/>
  <c r="W103" i="11"/>
  <c r="W101" i="11"/>
  <c r="W104" i="11"/>
  <c r="W102" i="11"/>
  <c r="X175" i="11"/>
  <c r="AD97" i="9"/>
  <c r="AE227" i="8"/>
  <c r="K102" i="9"/>
  <c r="E394" i="4"/>
  <c r="C103" i="9" s="1"/>
  <c r="L174" i="9"/>
  <c r="Y383" i="8"/>
  <c r="B394" i="4"/>
  <c r="C394" i="4"/>
  <c r="D394" i="4"/>
  <c r="O104" i="12" l="1"/>
  <c r="O101" i="12"/>
  <c r="O102" i="12"/>
  <c r="O103" i="12"/>
  <c r="P175" i="12"/>
  <c r="X102" i="11"/>
  <c r="X101" i="11"/>
  <c r="X104" i="11"/>
  <c r="X103" i="11"/>
  <c r="Y175" i="11"/>
  <c r="L102" i="9"/>
  <c r="E395" i="4"/>
  <c r="D103" i="9" s="1"/>
  <c r="M174" i="9"/>
  <c r="Z383" i="8"/>
  <c r="C395" i="4"/>
  <c r="D395" i="4"/>
  <c r="B395" i="4"/>
  <c r="P104" i="12" l="1"/>
  <c r="Q175" i="12"/>
  <c r="P101" i="12"/>
  <c r="P102" i="12"/>
  <c r="P103" i="12"/>
  <c r="Z175" i="11"/>
  <c r="Y103" i="11"/>
  <c r="Y102" i="11"/>
  <c r="Y104" i="11"/>
  <c r="Y101" i="11"/>
  <c r="M102" i="9"/>
  <c r="E396" i="4"/>
  <c r="E103" i="9" s="1"/>
  <c r="N174" i="9"/>
  <c r="AA383" i="8"/>
  <c r="D396" i="4"/>
  <c r="B396" i="4"/>
  <c r="C396" i="4"/>
  <c r="R175" i="12" l="1"/>
  <c r="Q101" i="12"/>
  <c r="Q102" i="12"/>
  <c r="Q103" i="12"/>
  <c r="Q104" i="12"/>
  <c r="Z101" i="11"/>
  <c r="Z103" i="11"/>
  <c r="Z104" i="11"/>
  <c r="Z102" i="11"/>
  <c r="AA175" i="11"/>
  <c r="N102" i="9"/>
  <c r="E397" i="4"/>
  <c r="F103" i="9" s="1"/>
  <c r="O174" i="9"/>
  <c r="AB383" i="8"/>
  <c r="B397" i="4"/>
  <c r="C397" i="4"/>
  <c r="D397" i="4"/>
  <c r="R104" i="12" l="1"/>
  <c r="S175" i="12"/>
  <c r="R101" i="12"/>
  <c r="R102" i="12"/>
  <c r="R103" i="12"/>
  <c r="AA104" i="11"/>
  <c r="AB175" i="11"/>
  <c r="AA101" i="11"/>
  <c r="AA103" i="11"/>
  <c r="AA102" i="11"/>
  <c r="O102" i="9"/>
  <c r="E398" i="4"/>
  <c r="G103" i="9" s="1"/>
  <c r="P174" i="9"/>
  <c r="AC383" i="8"/>
  <c r="B398" i="4"/>
  <c r="C398" i="4"/>
  <c r="D398" i="4"/>
  <c r="S101" i="12" l="1"/>
  <c r="T175" i="12"/>
  <c r="S102" i="12"/>
  <c r="S104" i="12"/>
  <c r="S103" i="12"/>
  <c r="AB102" i="11"/>
  <c r="AB103" i="11"/>
  <c r="AB104" i="11"/>
  <c r="AC175" i="11"/>
  <c r="AB101" i="11"/>
  <c r="P102" i="9"/>
  <c r="E399" i="4"/>
  <c r="H103" i="9" s="1"/>
  <c r="Q174" i="9"/>
  <c r="AD383" i="8"/>
  <c r="C399" i="4"/>
  <c r="D399" i="4"/>
  <c r="B399" i="4"/>
  <c r="T104" i="12" l="1"/>
  <c r="T102" i="12"/>
  <c r="T101" i="12"/>
  <c r="U175" i="12"/>
  <c r="T103" i="12"/>
  <c r="AC102" i="11"/>
  <c r="AC101" i="11"/>
  <c r="AC103" i="11"/>
  <c r="AC104" i="11"/>
  <c r="AD175" i="11"/>
  <c r="Q102" i="9"/>
  <c r="E400" i="4"/>
  <c r="I103" i="9" s="1"/>
  <c r="R174" i="9"/>
  <c r="AE383" i="8"/>
  <c r="D400" i="4"/>
  <c r="B400" i="4"/>
  <c r="C400" i="4"/>
  <c r="U101" i="12" l="1"/>
  <c r="U103" i="12"/>
  <c r="U102" i="12"/>
  <c r="V175" i="12"/>
  <c r="U104" i="12"/>
  <c r="AD102" i="11"/>
  <c r="AD101" i="11"/>
  <c r="AD104" i="11"/>
  <c r="AD103" i="11"/>
  <c r="AE175" i="11"/>
  <c r="R102" i="9"/>
  <c r="E401" i="4"/>
  <c r="J103" i="9" s="1"/>
  <c r="S174" i="9"/>
  <c r="D384" i="8"/>
  <c r="B401" i="4"/>
  <c r="C401" i="4"/>
  <c r="D401" i="4"/>
  <c r="V103" i="12" l="1"/>
  <c r="V104" i="12"/>
  <c r="W175" i="12"/>
  <c r="V101" i="12"/>
  <c r="V102" i="12"/>
  <c r="AE102" i="11"/>
  <c r="AE104" i="11"/>
  <c r="AE101" i="11"/>
  <c r="D176" i="11"/>
  <c r="AE103" i="11"/>
  <c r="D257" i="8"/>
  <c r="D256" i="8"/>
  <c r="D258" i="8"/>
  <c r="S102" i="9"/>
  <c r="E402" i="4"/>
  <c r="K103" i="9" s="1"/>
  <c r="T174" i="9"/>
  <c r="E384" i="8"/>
  <c r="B402" i="4"/>
  <c r="C402" i="4"/>
  <c r="D402" i="4"/>
  <c r="W104" i="12" l="1"/>
  <c r="W101" i="12"/>
  <c r="W102" i="12"/>
  <c r="W103" i="12"/>
  <c r="X175" i="12"/>
  <c r="D107" i="11"/>
  <c r="E176" i="11"/>
  <c r="D110" i="11"/>
  <c r="D108" i="11"/>
  <c r="D109" i="11"/>
  <c r="E258" i="8"/>
  <c r="E257" i="8"/>
  <c r="E256" i="8"/>
  <c r="T102" i="9"/>
  <c r="E403" i="4"/>
  <c r="L103" i="9" s="1"/>
  <c r="U174" i="9"/>
  <c r="F384" i="8"/>
  <c r="C403" i="4"/>
  <c r="D403" i="4"/>
  <c r="B403" i="4"/>
  <c r="X104" i="12" l="1"/>
  <c r="Y175" i="12"/>
  <c r="X101" i="12"/>
  <c r="X102" i="12"/>
  <c r="X103" i="12"/>
  <c r="E110" i="11"/>
  <c r="E107" i="11"/>
  <c r="E108" i="11"/>
  <c r="E109" i="11"/>
  <c r="F176" i="11"/>
  <c r="F257" i="8"/>
  <c r="F258" i="8"/>
  <c r="F256" i="8"/>
  <c r="U102" i="9"/>
  <c r="E404" i="4"/>
  <c r="M103" i="9" s="1"/>
  <c r="V174" i="9"/>
  <c r="G384" i="8"/>
  <c r="D404" i="4"/>
  <c r="B404" i="4"/>
  <c r="C404" i="4"/>
  <c r="Y102" i="12" l="1"/>
  <c r="Y103" i="12"/>
  <c r="Y104" i="12"/>
  <c r="Z175" i="12"/>
  <c r="Y101" i="12"/>
  <c r="F109" i="11"/>
  <c r="F107" i="11"/>
  <c r="F110" i="11"/>
  <c r="G176" i="11"/>
  <c r="F108" i="11"/>
  <c r="G257" i="8"/>
  <c r="G258" i="8"/>
  <c r="G256" i="8"/>
  <c r="V102" i="9"/>
  <c r="E405" i="4"/>
  <c r="N103" i="9" s="1"/>
  <c r="W174" i="9"/>
  <c r="H384" i="8"/>
  <c r="B405" i="4"/>
  <c r="C405" i="4"/>
  <c r="D405" i="4"/>
  <c r="Z104" i="12" l="1"/>
  <c r="Z101" i="12"/>
  <c r="Z102" i="12"/>
  <c r="AA175" i="12"/>
  <c r="Z103" i="12"/>
  <c r="G107" i="11"/>
  <c r="G108" i="11"/>
  <c r="H176" i="11"/>
  <c r="G110" i="11"/>
  <c r="G109" i="11"/>
  <c r="H256" i="8"/>
  <c r="H258" i="8"/>
  <c r="H257" i="8"/>
  <c r="W102" i="9"/>
  <c r="E406" i="4"/>
  <c r="O103" i="9" s="1"/>
  <c r="X174" i="9"/>
  <c r="I384" i="8"/>
  <c r="B406" i="4"/>
  <c r="C406" i="4"/>
  <c r="D406" i="4"/>
  <c r="AA101" i="12" l="1"/>
  <c r="AA103" i="12"/>
  <c r="AA102" i="12"/>
  <c r="AB175" i="12"/>
  <c r="AA104" i="12"/>
  <c r="H107" i="11"/>
  <c r="H109" i="11"/>
  <c r="H110" i="11"/>
  <c r="I176" i="11"/>
  <c r="H108" i="11"/>
  <c r="I257" i="8"/>
  <c r="I258" i="8"/>
  <c r="I256" i="8"/>
  <c r="X102" i="9"/>
  <c r="E407" i="4"/>
  <c r="P103" i="9" s="1"/>
  <c r="Y174" i="9"/>
  <c r="J384" i="8"/>
  <c r="C407" i="4"/>
  <c r="D407" i="4"/>
  <c r="B407" i="4"/>
  <c r="AC175" i="12" l="1"/>
  <c r="AB101" i="12"/>
  <c r="AB102" i="12"/>
  <c r="AB104" i="12"/>
  <c r="AB103" i="12"/>
  <c r="I108" i="11"/>
  <c r="I107" i="11"/>
  <c r="J176" i="11"/>
  <c r="I109" i="11"/>
  <c r="I110" i="11"/>
  <c r="J256" i="8"/>
  <c r="J257" i="8"/>
  <c r="J258" i="8"/>
  <c r="Y102" i="9"/>
  <c r="E408" i="4"/>
  <c r="Q103" i="9" s="1"/>
  <c r="Z174" i="9"/>
  <c r="K384" i="8"/>
  <c r="D408" i="4"/>
  <c r="B408" i="4"/>
  <c r="C408" i="4"/>
  <c r="AC102" i="12" l="1"/>
  <c r="AC103" i="12"/>
  <c r="AD175" i="12"/>
  <c r="AC101" i="12"/>
  <c r="AC104" i="12"/>
  <c r="K176" i="11"/>
  <c r="J109" i="11"/>
  <c r="J110" i="11"/>
  <c r="J107" i="11"/>
  <c r="J108" i="11"/>
  <c r="K256" i="8"/>
  <c r="K257" i="8"/>
  <c r="K258" i="8"/>
  <c r="Z102" i="9"/>
  <c r="E409" i="4"/>
  <c r="R103" i="9" s="1"/>
  <c r="AA174" i="9"/>
  <c r="L384" i="8"/>
  <c r="B409" i="4"/>
  <c r="C409" i="4"/>
  <c r="D409" i="4"/>
  <c r="AD103" i="12" l="1"/>
  <c r="AD104" i="12"/>
  <c r="AE175" i="12"/>
  <c r="AD101" i="12"/>
  <c r="AD102" i="12"/>
  <c r="K109" i="11"/>
  <c r="K110" i="11"/>
  <c r="K108" i="11"/>
  <c r="L176" i="11"/>
  <c r="K107" i="11"/>
  <c r="L258" i="8"/>
  <c r="L256" i="8"/>
  <c r="L257" i="8"/>
  <c r="AA102" i="9"/>
  <c r="E410" i="4"/>
  <c r="S103" i="9" s="1"/>
  <c r="AB174" i="9"/>
  <c r="M384" i="8"/>
  <c r="B410" i="4"/>
  <c r="C410" i="4"/>
  <c r="D410" i="4"/>
  <c r="AE103" i="12" l="1"/>
  <c r="AE104" i="12"/>
  <c r="AE101" i="12"/>
  <c r="D176" i="12"/>
  <c r="AE102" i="12"/>
  <c r="L108" i="11"/>
  <c r="L109" i="11"/>
  <c r="M176" i="11"/>
  <c r="L107" i="11"/>
  <c r="L110" i="11"/>
  <c r="M256" i="8"/>
  <c r="M257" i="8"/>
  <c r="M258" i="8"/>
  <c r="AB102" i="9"/>
  <c r="E411" i="4"/>
  <c r="T103" i="9" s="1"/>
  <c r="AC174" i="9"/>
  <c r="N384" i="8"/>
  <c r="C411" i="4"/>
  <c r="D411" i="4"/>
  <c r="B411" i="4"/>
  <c r="D110" i="12" l="1"/>
  <c r="E176" i="12"/>
  <c r="D107" i="12"/>
  <c r="D109" i="12"/>
  <c r="D108" i="12"/>
  <c r="M108" i="11"/>
  <c r="N176" i="11"/>
  <c r="M110" i="11"/>
  <c r="M107" i="11"/>
  <c r="M109" i="11"/>
  <c r="N258" i="8"/>
  <c r="N256" i="8"/>
  <c r="N257" i="8"/>
  <c r="AC102" i="9"/>
  <c r="E412" i="4"/>
  <c r="U103" i="9" s="1"/>
  <c r="AD174" i="9"/>
  <c r="O384" i="8"/>
  <c r="D412" i="4"/>
  <c r="B412" i="4"/>
  <c r="C412" i="4"/>
  <c r="E110" i="12" l="1"/>
  <c r="E107" i="12"/>
  <c r="F176" i="12"/>
  <c r="E108" i="12"/>
  <c r="E109" i="12"/>
  <c r="N107" i="11"/>
  <c r="N109" i="11"/>
  <c r="N110" i="11"/>
  <c r="N108" i="11"/>
  <c r="O176" i="11"/>
  <c r="O258" i="8"/>
  <c r="O256" i="8"/>
  <c r="O257" i="8"/>
  <c r="AD102" i="9"/>
  <c r="E413" i="4"/>
  <c r="V103" i="9" s="1"/>
  <c r="C175" i="9"/>
  <c r="P384" i="8"/>
  <c r="B413" i="4"/>
  <c r="C413" i="4"/>
  <c r="D413" i="4"/>
  <c r="F109" i="12" l="1"/>
  <c r="F107" i="12"/>
  <c r="G176" i="12"/>
  <c r="F110" i="12"/>
  <c r="F108" i="12"/>
  <c r="O110" i="11"/>
  <c r="O108" i="11"/>
  <c r="O107" i="11"/>
  <c r="P176" i="11"/>
  <c r="O109" i="11"/>
  <c r="P257" i="8"/>
  <c r="P258" i="8"/>
  <c r="P256" i="8"/>
  <c r="C106" i="9"/>
  <c r="C107" i="9"/>
  <c r="C108" i="9"/>
  <c r="E414" i="4"/>
  <c r="W103" i="9" s="1"/>
  <c r="D175" i="9"/>
  <c r="Q384" i="8"/>
  <c r="B414" i="4"/>
  <c r="C414" i="4"/>
  <c r="D414" i="4"/>
  <c r="G107" i="12" l="1"/>
  <c r="G108" i="12"/>
  <c r="G109" i="12"/>
  <c r="H176" i="12"/>
  <c r="G110" i="12"/>
  <c r="P110" i="11"/>
  <c r="P108" i="11"/>
  <c r="P107" i="11"/>
  <c r="Q176" i="11"/>
  <c r="P109" i="11"/>
  <c r="Q258" i="8"/>
  <c r="Q256" i="8"/>
  <c r="Q257" i="8"/>
  <c r="D108" i="9"/>
  <c r="D106" i="9"/>
  <c r="D107" i="9"/>
  <c r="E415" i="4"/>
  <c r="X103" i="9" s="1"/>
  <c r="E175" i="9"/>
  <c r="R384" i="8"/>
  <c r="C415" i="4"/>
  <c r="D415" i="4"/>
  <c r="B415" i="4"/>
  <c r="H108" i="12" l="1"/>
  <c r="H109" i="12"/>
  <c r="H110" i="12"/>
  <c r="I176" i="12"/>
  <c r="H107" i="12"/>
  <c r="Q109" i="11"/>
  <c r="R176" i="11"/>
  <c r="Q107" i="11"/>
  <c r="Q110" i="11"/>
  <c r="Q108" i="11"/>
  <c r="R257" i="8"/>
  <c r="R258" i="8"/>
  <c r="R256" i="8"/>
  <c r="E106" i="9"/>
  <c r="E108" i="9"/>
  <c r="E107" i="9"/>
  <c r="E416" i="4"/>
  <c r="Y103" i="9" s="1"/>
  <c r="F175" i="9"/>
  <c r="S384" i="8"/>
  <c r="D416" i="4"/>
  <c r="B416" i="4"/>
  <c r="C416" i="4"/>
  <c r="I110" i="12" l="1"/>
  <c r="J176" i="12"/>
  <c r="I107" i="12"/>
  <c r="I108" i="12"/>
  <c r="I109" i="12"/>
  <c r="S176" i="11"/>
  <c r="R107" i="11"/>
  <c r="R109" i="11"/>
  <c r="R110" i="11"/>
  <c r="R108" i="11"/>
  <c r="S257" i="8"/>
  <c r="S258" i="8"/>
  <c r="S256" i="8"/>
  <c r="F106" i="9"/>
  <c r="F107" i="9"/>
  <c r="F108" i="9"/>
  <c r="E417" i="4"/>
  <c r="Z103" i="9" s="1"/>
  <c r="G175" i="9"/>
  <c r="T384" i="8"/>
  <c r="B417" i="4"/>
  <c r="C417" i="4"/>
  <c r="D417" i="4"/>
  <c r="J107" i="12" l="1"/>
  <c r="J108" i="12"/>
  <c r="J109" i="12"/>
  <c r="J110" i="12"/>
  <c r="K176" i="12"/>
  <c r="S108" i="11"/>
  <c r="S109" i="11"/>
  <c r="T176" i="11"/>
  <c r="S107" i="11"/>
  <c r="S110" i="11"/>
  <c r="T256" i="8"/>
  <c r="T258" i="8"/>
  <c r="T257" i="8"/>
  <c r="G108" i="9"/>
  <c r="G107" i="9"/>
  <c r="G106" i="9"/>
  <c r="E418" i="4"/>
  <c r="AA103" i="9" s="1"/>
  <c r="H175" i="9"/>
  <c r="U384" i="8"/>
  <c r="B418" i="4"/>
  <c r="C418" i="4"/>
  <c r="D418" i="4"/>
  <c r="K108" i="12" l="1"/>
  <c r="K109" i="12"/>
  <c r="K110" i="12"/>
  <c r="K107" i="12"/>
  <c r="L176" i="12"/>
  <c r="T108" i="11"/>
  <c r="T107" i="11"/>
  <c r="T109" i="11"/>
  <c r="T110" i="11"/>
  <c r="U176" i="11"/>
  <c r="U257" i="8"/>
  <c r="U258" i="8"/>
  <c r="U256" i="8"/>
  <c r="H107" i="9"/>
  <c r="H108" i="9"/>
  <c r="H106" i="9"/>
  <c r="E419" i="4"/>
  <c r="AB103" i="9" s="1"/>
  <c r="I175" i="9"/>
  <c r="V384" i="8"/>
  <c r="C419" i="4"/>
  <c r="D419" i="4"/>
  <c r="B419" i="4"/>
  <c r="M176" i="12" l="1"/>
  <c r="L109" i="12"/>
  <c r="L110" i="12"/>
  <c r="L107" i="12"/>
  <c r="L108" i="12"/>
  <c r="U109" i="11"/>
  <c r="U110" i="11"/>
  <c r="U107" i="11"/>
  <c r="U108" i="11"/>
  <c r="V176" i="11"/>
  <c r="V256" i="8"/>
  <c r="V257" i="8"/>
  <c r="V258" i="8"/>
  <c r="I108" i="9"/>
  <c r="I106" i="9"/>
  <c r="I107" i="9"/>
  <c r="E420" i="4"/>
  <c r="AC103" i="9" s="1"/>
  <c r="J175" i="9"/>
  <c r="W384" i="8"/>
  <c r="D420" i="4"/>
  <c r="B420" i="4"/>
  <c r="C420" i="4"/>
  <c r="M108" i="12" l="1"/>
  <c r="N176" i="12"/>
  <c r="M110" i="12"/>
  <c r="M107" i="12"/>
  <c r="M109" i="12"/>
  <c r="V108" i="11"/>
  <c r="V109" i="11"/>
  <c r="W176" i="11"/>
  <c r="V107" i="11"/>
  <c r="V110" i="11"/>
  <c r="W256" i="8"/>
  <c r="W257" i="8"/>
  <c r="W258" i="8"/>
  <c r="J108" i="9"/>
  <c r="J106" i="9"/>
  <c r="J107" i="9"/>
  <c r="E421" i="4"/>
  <c r="AD103" i="9" s="1"/>
  <c r="K175" i="9"/>
  <c r="X384" i="8"/>
  <c r="B421" i="4"/>
  <c r="C421" i="4"/>
  <c r="D421" i="4"/>
  <c r="N110" i="12" l="1"/>
  <c r="N109" i="12"/>
  <c r="O176" i="12"/>
  <c r="N107" i="12"/>
  <c r="N108" i="12"/>
  <c r="W108" i="11"/>
  <c r="W110" i="11"/>
  <c r="W107" i="11"/>
  <c r="W109" i="11"/>
  <c r="X176" i="11"/>
  <c r="X258" i="8"/>
  <c r="X256" i="8"/>
  <c r="X257" i="8"/>
  <c r="K107" i="9"/>
  <c r="K108" i="9"/>
  <c r="K106" i="9"/>
  <c r="E422" i="4"/>
  <c r="L175" i="9"/>
  <c r="Y384" i="8"/>
  <c r="B422" i="4"/>
  <c r="C422" i="4"/>
  <c r="D422" i="4"/>
  <c r="O107" i="12" l="1"/>
  <c r="O108" i="12"/>
  <c r="O109" i="12"/>
  <c r="P176" i="12"/>
  <c r="O110" i="12"/>
  <c r="Y176" i="11"/>
  <c r="X107" i="11"/>
  <c r="X110" i="11"/>
  <c r="X108" i="11"/>
  <c r="X109" i="11"/>
  <c r="D259" i="8"/>
  <c r="C109" i="9"/>
  <c r="Y256" i="8"/>
  <c r="Y258" i="8"/>
  <c r="Y257" i="8"/>
  <c r="L106" i="9"/>
  <c r="L107" i="9"/>
  <c r="L108" i="9"/>
  <c r="E423" i="4"/>
  <c r="M175" i="9"/>
  <c r="Z384" i="8"/>
  <c r="C423" i="4"/>
  <c r="D423" i="4"/>
  <c r="B423" i="4"/>
  <c r="P107" i="12" l="1"/>
  <c r="P108" i="12"/>
  <c r="P109" i="12"/>
  <c r="P110" i="12"/>
  <c r="Q176" i="12"/>
  <c r="Z176" i="11"/>
  <c r="Y109" i="11"/>
  <c r="Y107" i="11"/>
  <c r="Y108" i="11"/>
  <c r="Y110" i="11"/>
  <c r="E259" i="8"/>
  <c r="D109" i="9"/>
  <c r="Z258" i="8"/>
  <c r="Z256" i="8"/>
  <c r="Z257" i="8"/>
  <c r="M107" i="9"/>
  <c r="M108" i="9"/>
  <c r="M106" i="9"/>
  <c r="E424" i="4"/>
  <c r="N175" i="9"/>
  <c r="AA384" i="8"/>
  <c r="D424" i="4"/>
  <c r="B424" i="4"/>
  <c r="C424" i="4"/>
  <c r="Q108" i="12" l="1"/>
  <c r="R176" i="12"/>
  <c r="Q109" i="12"/>
  <c r="Q110" i="12"/>
  <c r="Q107" i="12"/>
  <c r="AA176" i="11"/>
  <c r="Z108" i="11"/>
  <c r="Z107" i="11"/>
  <c r="Z109" i="11"/>
  <c r="Z110" i="11"/>
  <c r="F259" i="8"/>
  <c r="E109" i="9"/>
  <c r="AA258" i="8"/>
  <c r="AA256" i="8"/>
  <c r="AA257" i="8"/>
  <c r="N107" i="9"/>
  <c r="N108" i="9"/>
  <c r="N106" i="9"/>
  <c r="E425" i="4"/>
  <c r="O175" i="9"/>
  <c r="AB384" i="8"/>
  <c r="B425" i="4"/>
  <c r="C425" i="4"/>
  <c r="D425" i="4"/>
  <c r="R107" i="12" l="1"/>
  <c r="R108" i="12"/>
  <c r="S176" i="12"/>
  <c r="R109" i="12"/>
  <c r="R110" i="12"/>
  <c r="AA108" i="11"/>
  <c r="AB176" i="11"/>
  <c r="AA109" i="11"/>
  <c r="AA110" i="11"/>
  <c r="AA107" i="11"/>
  <c r="G259" i="8"/>
  <c r="F109" i="9"/>
  <c r="AB257" i="8"/>
  <c r="AB256" i="8"/>
  <c r="AB258" i="8"/>
  <c r="O106" i="9"/>
  <c r="O108" i="9"/>
  <c r="O107" i="9"/>
  <c r="E426" i="4"/>
  <c r="P175" i="9"/>
  <c r="AC384" i="8"/>
  <c r="B426" i="4"/>
  <c r="C426" i="4"/>
  <c r="D426" i="4"/>
  <c r="S110" i="12" l="1"/>
  <c r="S107" i="12"/>
  <c r="S108" i="12"/>
  <c r="S109" i="12"/>
  <c r="T176" i="12"/>
  <c r="AB109" i="11"/>
  <c r="AB107" i="11"/>
  <c r="AB108" i="11"/>
  <c r="AC176" i="11"/>
  <c r="AB110" i="11"/>
  <c r="H259" i="8"/>
  <c r="G109" i="9"/>
  <c r="AC258" i="8"/>
  <c r="AC257" i="8"/>
  <c r="AC256" i="8"/>
  <c r="P108" i="9"/>
  <c r="P106" i="9"/>
  <c r="P107" i="9"/>
  <c r="E427" i="4"/>
  <c r="Q175" i="9"/>
  <c r="AD384" i="8"/>
  <c r="C427" i="4"/>
  <c r="D427" i="4"/>
  <c r="B427" i="4"/>
  <c r="T107" i="12" l="1"/>
  <c r="T108" i="12"/>
  <c r="T110" i="12"/>
  <c r="U176" i="12"/>
  <c r="T109" i="12"/>
  <c r="AD176" i="11"/>
  <c r="AC109" i="11"/>
  <c r="AC108" i="11"/>
  <c r="AC107" i="11"/>
  <c r="AC110" i="11"/>
  <c r="I259" i="8"/>
  <c r="H109" i="9"/>
  <c r="AD257" i="8"/>
  <c r="AD258" i="8"/>
  <c r="AD256" i="8"/>
  <c r="Q106" i="9"/>
  <c r="Q107" i="9"/>
  <c r="Q108" i="9"/>
  <c r="E428" i="4"/>
  <c r="R175" i="9"/>
  <c r="AE384" i="8"/>
  <c r="D428" i="4"/>
  <c r="B428" i="4"/>
  <c r="C428" i="4"/>
  <c r="U107" i="12" l="1"/>
  <c r="U109" i="12"/>
  <c r="U110" i="12"/>
  <c r="V176" i="12"/>
  <c r="U108" i="12"/>
  <c r="AD110" i="11"/>
  <c r="AE176" i="11"/>
  <c r="AD107" i="11"/>
  <c r="AD108" i="11"/>
  <c r="AD109" i="11"/>
  <c r="J259" i="8"/>
  <c r="I109" i="9"/>
  <c r="AE257" i="8"/>
  <c r="AE258" i="8"/>
  <c r="AE256" i="8"/>
  <c r="R106" i="9"/>
  <c r="R107" i="9"/>
  <c r="R108" i="9"/>
  <c r="E429" i="4"/>
  <c r="S175" i="9"/>
  <c r="D385" i="8"/>
  <c r="B429" i="4"/>
  <c r="C429" i="4"/>
  <c r="D429" i="4"/>
  <c r="V107" i="12" l="1"/>
  <c r="V108" i="12"/>
  <c r="V109" i="12"/>
  <c r="V110" i="12"/>
  <c r="W176" i="12"/>
  <c r="D177" i="11"/>
  <c r="AE109" i="11"/>
  <c r="AE110" i="11"/>
  <c r="AE107" i="11"/>
  <c r="AE108" i="11"/>
  <c r="K259" i="8"/>
  <c r="J109" i="9"/>
  <c r="D272" i="8"/>
  <c r="D274" i="8"/>
  <c r="D273" i="8"/>
  <c r="S108" i="9"/>
  <c r="S106" i="9"/>
  <c r="S107" i="9"/>
  <c r="E430" i="4"/>
  <c r="T175" i="9"/>
  <c r="E385" i="8"/>
  <c r="B430" i="4"/>
  <c r="C430" i="4"/>
  <c r="D430" i="4"/>
  <c r="W109" i="12" l="1"/>
  <c r="W110" i="12"/>
  <c r="W107" i="12"/>
  <c r="X176" i="12"/>
  <c r="W108" i="12"/>
  <c r="D113" i="11"/>
  <c r="D114" i="11"/>
  <c r="D115" i="11"/>
  <c r="D116" i="11"/>
  <c r="E177" i="11"/>
  <c r="L259" i="8"/>
  <c r="K109" i="9"/>
  <c r="E273" i="8"/>
  <c r="E272" i="8"/>
  <c r="E274" i="8"/>
  <c r="T107" i="9"/>
  <c r="T108" i="9"/>
  <c r="T106" i="9"/>
  <c r="E431" i="4"/>
  <c r="U175" i="9"/>
  <c r="F385" i="8"/>
  <c r="C431" i="4"/>
  <c r="D431" i="4"/>
  <c r="B431" i="4"/>
  <c r="X110" i="12" l="1"/>
  <c r="X108" i="12"/>
  <c r="X107" i="12"/>
  <c r="Y176" i="12"/>
  <c r="X109" i="12"/>
  <c r="F177" i="11"/>
  <c r="E113" i="11"/>
  <c r="E114" i="11"/>
  <c r="E115" i="11"/>
  <c r="E116" i="11"/>
  <c r="M259" i="8"/>
  <c r="L109" i="9"/>
  <c r="F272" i="8"/>
  <c r="F273" i="8"/>
  <c r="F274" i="8"/>
  <c r="U108" i="9"/>
  <c r="U107" i="9"/>
  <c r="U106" i="9"/>
  <c r="E432" i="4"/>
  <c r="V175" i="9"/>
  <c r="G385" i="8"/>
  <c r="D432" i="4"/>
  <c r="B432" i="4"/>
  <c r="C432" i="4"/>
  <c r="Y109" i="12" l="1"/>
  <c r="Y110" i="12"/>
  <c r="Z176" i="12"/>
  <c r="Y107" i="12"/>
  <c r="Y108" i="12"/>
  <c r="G177" i="11"/>
  <c r="F114" i="11"/>
  <c r="F115" i="11"/>
  <c r="F113" i="11"/>
  <c r="F116" i="11"/>
  <c r="N259" i="8"/>
  <c r="M109" i="9"/>
  <c r="G272" i="8"/>
  <c r="G273" i="8"/>
  <c r="G274" i="8"/>
  <c r="V108" i="9"/>
  <c r="V107" i="9"/>
  <c r="V106" i="9"/>
  <c r="E433" i="4"/>
  <c r="W175" i="9"/>
  <c r="H385" i="8"/>
  <c r="B433" i="4"/>
  <c r="C433" i="4"/>
  <c r="D433" i="4"/>
  <c r="Z109" i="12" l="1"/>
  <c r="Z110" i="12"/>
  <c r="AA176" i="12"/>
  <c r="Z107" i="12"/>
  <c r="Z108" i="12"/>
  <c r="G113" i="11"/>
  <c r="G114" i="11"/>
  <c r="H177" i="11"/>
  <c r="G115" i="11"/>
  <c r="G116" i="11"/>
  <c r="O259" i="8"/>
  <c r="N109" i="9"/>
  <c r="H274" i="8"/>
  <c r="H273" i="8"/>
  <c r="H272" i="8"/>
  <c r="W107" i="9"/>
  <c r="W108" i="9"/>
  <c r="W106" i="9"/>
  <c r="E434" i="4"/>
  <c r="X175" i="9"/>
  <c r="I385" i="8"/>
  <c r="B434" i="4"/>
  <c r="C434" i="4"/>
  <c r="D434" i="4"/>
  <c r="AA107" i="12" l="1"/>
  <c r="AB176" i="12"/>
  <c r="AA108" i="12"/>
  <c r="AA109" i="12"/>
  <c r="AA110" i="12"/>
  <c r="H113" i="11"/>
  <c r="H114" i="11"/>
  <c r="H115" i="11"/>
  <c r="I177" i="11"/>
  <c r="H116" i="11"/>
  <c r="P259" i="8"/>
  <c r="O109" i="9"/>
  <c r="I272" i="8"/>
  <c r="I274" i="8"/>
  <c r="I273" i="8"/>
  <c r="X106" i="9"/>
  <c r="X107" i="9"/>
  <c r="X108" i="9"/>
  <c r="E435" i="4"/>
  <c r="Y175" i="9"/>
  <c r="J385" i="8"/>
  <c r="C435" i="4"/>
  <c r="D435" i="4"/>
  <c r="B435" i="4"/>
  <c r="AB108" i="12" l="1"/>
  <c r="AB109" i="12"/>
  <c r="AB110" i="12"/>
  <c r="AC176" i="12"/>
  <c r="AB107" i="12"/>
  <c r="I115" i="11"/>
  <c r="I114" i="11"/>
  <c r="I116" i="11"/>
  <c r="J177" i="11"/>
  <c r="I113" i="11"/>
  <c r="Q259" i="8"/>
  <c r="P109" i="9"/>
  <c r="J274" i="8"/>
  <c r="J272" i="8"/>
  <c r="J273" i="8"/>
  <c r="Y107" i="9"/>
  <c r="Y108" i="9"/>
  <c r="Y106" i="9"/>
  <c r="E436" i="4"/>
  <c r="Z175" i="9"/>
  <c r="K385" i="8"/>
  <c r="D436" i="4"/>
  <c r="B436" i="4"/>
  <c r="C436" i="4"/>
  <c r="AC107" i="12" l="1"/>
  <c r="AD176" i="12"/>
  <c r="AC108" i="12"/>
  <c r="AC109" i="12"/>
  <c r="AC110" i="12"/>
  <c r="J116" i="11"/>
  <c r="J113" i="11"/>
  <c r="J115" i="11"/>
  <c r="J114" i="11"/>
  <c r="K177" i="11"/>
  <c r="R259" i="8"/>
  <c r="Q109" i="9"/>
  <c r="K274" i="8"/>
  <c r="K272" i="8"/>
  <c r="K273" i="8"/>
  <c r="Z107" i="9"/>
  <c r="Z108" i="9"/>
  <c r="Z106" i="9"/>
  <c r="E437" i="4"/>
  <c r="AA175" i="9"/>
  <c r="L385" i="8"/>
  <c r="B437" i="4"/>
  <c r="C437" i="4"/>
  <c r="D437" i="4"/>
  <c r="AE176" i="12" l="1"/>
  <c r="AD109" i="12"/>
  <c r="AD110" i="12"/>
  <c r="AD108" i="12"/>
  <c r="AD107" i="12"/>
  <c r="K116" i="11"/>
  <c r="L177" i="11"/>
  <c r="K113" i="11"/>
  <c r="K114" i="11"/>
  <c r="K115" i="11"/>
  <c r="S259" i="8"/>
  <c r="R109" i="9"/>
  <c r="L273" i="8"/>
  <c r="L272" i="8"/>
  <c r="L274" i="8"/>
  <c r="AA106" i="9"/>
  <c r="AA108" i="9"/>
  <c r="AA107" i="9"/>
  <c r="E438" i="4"/>
  <c r="AB175" i="9"/>
  <c r="M385" i="8"/>
  <c r="B438" i="4"/>
  <c r="C438" i="4"/>
  <c r="D438" i="4"/>
  <c r="AE108" i="12" l="1"/>
  <c r="D177" i="12"/>
  <c r="AE110" i="12"/>
  <c r="AE107" i="12"/>
  <c r="AE109" i="12"/>
  <c r="L113" i="11"/>
  <c r="M177" i="11"/>
  <c r="L114" i="11"/>
  <c r="L115" i="11"/>
  <c r="L116" i="11"/>
  <c r="T259" i="8"/>
  <c r="S109" i="9"/>
  <c r="M274" i="8"/>
  <c r="M273" i="8"/>
  <c r="M272" i="8"/>
  <c r="AB108" i="9"/>
  <c r="AB106" i="9"/>
  <c r="AB107" i="9"/>
  <c r="E439" i="4"/>
  <c r="AC175" i="9"/>
  <c r="N385" i="8"/>
  <c r="C439" i="4"/>
  <c r="D439" i="4"/>
  <c r="B439" i="4"/>
  <c r="D114" i="12" l="1"/>
  <c r="D113" i="12"/>
  <c r="E177" i="12"/>
  <c r="D115" i="12"/>
  <c r="D116" i="12"/>
  <c r="M115" i="11"/>
  <c r="M116" i="11"/>
  <c r="M114" i="11"/>
  <c r="M113" i="11"/>
  <c r="N177" i="11"/>
  <c r="U259" i="8"/>
  <c r="T109" i="9"/>
  <c r="N273" i="8"/>
  <c r="N274" i="8"/>
  <c r="N272" i="8"/>
  <c r="AC106" i="9"/>
  <c r="AC107" i="9"/>
  <c r="AC108" i="9"/>
  <c r="E440" i="4"/>
  <c r="AD175" i="9"/>
  <c r="O385" i="8"/>
  <c r="D440" i="4"/>
  <c r="B440" i="4"/>
  <c r="C440" i="4"/>
  <c r="E116" i="12" l="1"/>
  <c r="E113" i="12"/>
  <c r="E114" i="12"/>
  <c r="E115" i="12"/>
  <c r="F177" i="12"/>
  <c r="N113" i="11"/>
  <c r="N114" i="11"/>
  <c r="N115" i="11"/>
  <c r="O177" i="11"/>
  <c r="N116" i="11"/>
  <c r="V259" i="8"/>
  <c r="U109" i="9"/>
  <c r="O273" i="8"/>
  <c r="O274" i="8"/>
  <c r="O272" i="8"/>
  <c r="AD106" i="9"/>
  <c r="AD107" i="9"/>
  <c r="AD108" i="9"/>
  <c r="E441" i="4"/>
  <c r="C176" i="9"/>
  <c r="P385" i="8"/>
  <c r="B441" i="4"/>
  <c r="C441" i="4"/>
  <c r="D441" i="4"/>
  <c r="F114" i="12" l="1"/>
  <c r="F115" i="12"/>
  <c r="F113" i="12"/>
  <c r="F116" i="12"/>
  <c r="G177" i="12"/>
  <c r="P177" i="11"/>
  <c r="O114" i="11"/>
  <c r="O115" i="11"/>
  <c r="O116" i="11"/>
  <c r="O113" i="11"/>
  <c r="W259" i="8"/>
  <c r="V109" i="9"/>
  <c r="P272" i="8"/>
  <c r="P274" i="8"/>
  <c r="P273" i="8"/>
  <c r="C114" i="9"/>
  <c r="C112" i="9"/>
  <c r="C113" i="9"/>
  <c r="E442" i="4"/>
  <c r="D176" i="9"/>
  <c r="Q385" i="8"/>
  <c r="B442" i="4"/>
  <c r="C442" i="4"/>
  <c r="D442" i="4"/>
  <c r="G115" i="12" l="1"/>
  <c r="G116" i="12"/>
  <c r="H177" i="12"/>
  <c r="G113" i="12"/>
  <c r="G114" i="12"/>
  <c r="P114" i="11"/>
  <c r="P116" i="11"/>
  <c r="P115" i="11"/>
  <c r="Q177" i="11"/>
  <c r="P113" i="11"/>
  <c r="X259" i="8"/>
  <c r="W109" i="9"/>
  <c r="Q273" i="8"/>
  <c r="Q272" i="8"/>
  <c r="Q274" i="8"/>
  <c r="D113" i="9"/>
  <c r="D114" i="9"/>
  <c r="D112" i="9"/>
  <c r="E443" i="4"/>
  <c r="E176" i="9"/>
  <c r="R385" i="8"/>
  <c r="C443" i="4"/>
  <c r="D443" i="4"/>
  <c r="B443" i="4"/>
  <c r="H113" i="12" l="1"/>
  <c r="H114" i="12"/>
  <c r="H115" i="12"/>
  <c r="H116" i="12"/>
  <c r="I177" i="12"/>
  <c r="Q116" i="11"/>
  <c r="Q115" i="11"/>
  <c r="Q113" i="11"/>
  <c r="Q114" i="11"/>
  <c r="R177" i="11"/>
  <c r="Y259" i="8"/>
  <c r="X109" i="9"/>
  <c r="R272" i="8"/>
  <c r="R273" i="8"/>
  <c r="R274" i="8"/>
  <c r="E114" i="9"/>
  <c r="E112" i="9"/>
  <c r="E113" i="9"/>
  <c r="E444" i="4"/>
  <c r="F176" i="9"/>
  <c r="S385" i="8"/>
  <c r="D444" i="4"/>
  <c r="B444" i="4"/>
  <c r="C444" i="4"/>
  <c r="I115" i="12" l="1"/>
  <c r="I116" i="12"/>
  <c r="I113" i="12"/>
  <c r="J177" i="12"/>
  <c r="I114" i="12"/>
  <c r="R115" i="11"/>
  <c r="R116" i="11"/>
  <c r="R113" i="11"/>
  <c r="R114" i="11"/>
  <c r="S177" i="11"/>
  <c r="Z259" i="8"/>
  <c r="Y109" i="9"/>
  <c r="S272" i="8"/>
  <c r="S273" i="8"/>
  <c r="S274" i="8"/>
  <c r="F114" i="9"/>
  <c r="F112" i="9"/>
  <c r="F113" i="9"/>
  <c r="E445" i="4"/>
  <c r="G176" i="9"/>
  <c r="T385" i="8"/>
  <c r="B445" i="4"/>
  <c r="C445" i="4"/>
  <c r="D445" i="4"/>
  <c r="J114" i="12" l="1"/>
  <c r="K177" i="12"/>
  <c r="J115" i="12"/>
  <c r="J116" i="12"/>
  <c r="J113" i="12"/>
  <c r="S116" i="11"/>
  <c r="S113" i="11"/>
  <c r="S114" i="11"/>
  <c r="T177" i="11"/>
  <c r="S115" i="11"/>
  <c r="AA259" i="8"/>
  <c r="Z109" i="9"/>
  <c r="T274" i="8"/>
  <c r="T273" i="8"/>
  <c r="T272" i="8"/>
  <c r="G113" i="9"/>
  <c r="G114" i="9"/>
  <c r="G112" i="9"/>
  <c r="E446" i="4"/>
  <c r="H176" i="9"/>
  <c r="U385" i="8"/>
  <c r="B446" i="4"/>
  <c r="C446" i="4"/>
  <c r="D446" i="4"/>
  <c r="L177" i="12" l="1"/>
  <c r="K116" i="12"/>
  <c r="K113" i="12"/>
  <c r="K115" i="12"/>
  <c r="K114" i="12"/>
  <c r="T114" i="11"/>
  <c r="U177" i="11"/>
  <c r="T113" i="11"/>
  <c r="T116" i="11"/>
  <c r="T115" i="11"/>
  <c r="AB259" i="8"/>
  <c r="AA109" i="9"/>
  <c r="U272" i="8"/>
  <c r="U273" i="8"/>
  <c r="U274" i="8"/>
  <c r="H112" i="9"/>
  <c r="H113" i="9"/>
  <c r="H114" i="9"/>
  <c r="E447" i="4"/>
  <c r="I176" i="9"/>
  <c r="V385" i="8"/>
  <c r="C447" i="4"/>
  <c r="D447" i="4"/>
  <c r="B447" i="4"/>
  <c r="M177" i="12" l="1"/>
  <c r="L113" i="12"/>
  <c r="L114" i="12"/>
  <c r="L116" i="12"/>
  <c r="L115" i="12"/>
  <c r="U115" i="11"/>
  <c r="V177" i="11"/>
  <c r="U116" i="11"/>
  <c r="U113" i="11"/>
  <c r="U114" i="11"/>
  <c r="AC259" i="8"/>
  <c r="AB109" i="9"/>
  <c r="V274" i="8"/>
  <c r="V272" i="8"/>
  <c r="V273" i="8"/>
  <c r="I113" i="9"/>
  <c r="I112" i="9"/>
  <c r="I114" i="9"/>
  <c r="E448" i="4"/>
  <c r="J176" i="9"/>
  <c r="W385" i="8"/>
  <c r="D448" i="4"/>
  <c r="B448" i="4"/>
  <c r="C448" i="4"/>
  <c r="M116" i="12" l="1"/>
  <c r="N177" i="12"/>
  <c r="M113" i="12"/>
  <c r="M114" i="12"/>
  <c r="M115" i="12"/>
  <c r="V114" i="11"/>
  <c r="V116" i="11"/>
  <c r="V113" i="11"/>
  <c r="V115" i="11"/>
  <c r="W177" i="11"/>
  <c r="AD259" i="8"/>
  <c r="AC109" i="9"/>
  <c r="W274" i="8"/>
  <c r="W272" i="8"/>
  <c r="W273" i="8"/>
  <c r="J113" i="9"/>
  <c r="J112" i="9"/>
  <c r="J114" i="9"/>
  <c r="E449" i="4"/>
  <c r="K176" i="9"/>
  <c r="X385" i="8"/>
  <c r="B449" i="4"/>
  <c r="C449" i="4"/>
  <c r="D449" i="4"/>
  <c r="N114" i="12" l="1"/>
  <c r="N115" i="12"/>
  <c r="N116" i="12"/>
  <c r="O177" i="12"/>
  <c r="N113" i="12"/>
  <c r="W114" i="11"/>
  <c r="W115" i="11"/>
  <c r="W116" i="11"/>
  <c r="X177" i="11"/>
  <c r="W113" i="11"/>
  <c r="AE259" i="8"/>
  <c r="AD109" i="9"/>
  <c r="X273" i="8"/>
  <c r="X272" i="8"/>
  <c r="X274" i="8"/>
  <c r="K112" i="9"/>
  <c r="K114" i="9"/>
  <c r="K113" i="9"/>
  <c r="E450" i="4"/>
  <c r="L176" i="9"/>
  <c r="Y385" i="8"/>
  <c r="B450" i="4"/>
  <c r="C450" i="4"/>
  <c r="D450" i="4"/>
  <c r="O114" i="12" l="1"/>
  <c r="O115" i="12"/>
  <c r="O116" i="12"/>
  <c r="P177" i="12"/>
  <c r="O113" i="12"/>
  <c r="X115" i="11"/>
  <c r="X113" i="11"/>
  <c r="X116" i="11"/>
  <c r="Y177" i="11"/>
  <c r="X114" i="11"/>
  <c r="D275" i="8"/>
  <c r="C115" i="9"/>
  <c r="Y274" i="8"/>
  <c r="Y272" i="8"/>
  <c r="Y273" i="8"/>
  <c r="L114" i="9"/>
  <c r="L112" i="9"/>
  <c r="L113" i="9"/>
  <c r="E451" i="4"/>
  <c r="M176" i="9"/>
  <c r="Z385" i="8"/>
  <c r="C451" i="4"/>
  <c r="D451" i="4"/>
  <c r="B451" i="4"/>
  <c r="P113" i="12" l="1"/>
  <c r="Q177" i="12"/>
  <c r="P115" i="12"/>
  <c r="P116" i="12"/>
  <c r="P114" i="12"/>
  <c r="Y114" i="11"/>
  <c r="Z177" i="11"/>
  <c r="Y116" i="11"/>
  <c r="Y115" i="11"/>
  <c r="Y113" i="11"/>
  <c r="E275" i="8"/>
  <c r="D115" i="9"/>
  <c r="Z273" i="8"/>
  <c r="Z274" i="8"/>
  <c r="Z272" i="8"/>
  <c r="M112" i="9"/>
  <c r="M113" i="9"/>
  <c r="M114" i="9"/>
  <c r="E452" i="4"/>
  <c r="N176" i="9"/>
  <c r="AA385" i="8"/>
  <c r="D452" i="4"/>
  <c r="B452" i="4"/>
  <c r="C452" i="4"/>
  <c r="Q116" i="12" l="1"/>
  <c r="Q113" i="12"/>
  <c r="Q115" i="12"/>
  <c r="Q114" i="12"/>
  <c r="R177" i="12"/>
  <c r="Z115" i="11"/>
  <c r="Z116" i="11"/>
  <c r="Z113" i="11"/>
  <c r="Z114" i="11"/>
  <c r="AA177" i="11"/>
  <c r="F275" i="8"/>
  <c r="E115" i="9"/>
  <c r="AA273" i="8"/>
  <c r="AA274" i="8"/>
  <c r="AA272" i="8"/>
  <c r="N112" i="9"/>
  <c r="N113" i="9"/>
  <c r="N114" i="9"/>
  <c r="E453" i="4"/>
  <c r="O176" i="9"/>
  <c r="AB385" i="8"/>
  <c r="B453" i="4"/>
  <c r="C453" i="4"/>
  <c r="D453" i="4"/>
  <c r="R114" i="12" l="1"/>
  <c r="R115" i="12"/>
  <c r="R116" i="12"/>
  <c r="S177" i="12"/>
  <c r="R113" i="12"/>
  <c r="AA114" i="11"/>
  <c r="AA116" i="11"/>
  <c r="AB177" i="11"/>
  <c r="AA115" i="11"/>
  <c r="AA113" i="11"/>
  <c r="G275" i="8"/>
  <c r="F115" i="9"/>
  <c r="AB272" i="8"/>
  <c r="AB274" i="8"/>
  <c r="AB273" i="8"/>
  <c r="O114" i="9"/>
  <c r="O112" i="9"/>
  <c r="O113" i="9"/>
  <c r="E454" i="4"/>
  <c r="P176" i="9"/>
  <c r="AC385" i="8"/>
  <c r="B454" i="4"/>
  <c r="C454" i="4"/>
  <c r="D454" i="4"/>
  <c r="S113" i="12" l="1"/>
  <c r="S114" i="12"/>
  <c r="S115" i="12"/>
  <c r="T177" i="12"/>
  <c r="S116" i="12"/>
  <c r="AB115" i="11"/>
  <c r="AB116" i="11"/>
  <c r="AC177" i="11"/>
  <c r="AB113" i="11"/>
  <c r="AB114" i="11"/>
  <c r="H275" i="8"/>
  <c r="G115" i="9"/>
  <c r="AC273" i="8"/>
  <c r="AC274" i="8"/>
  <c r="AC272" i="8"/>
  <c r="P113" i="9"/>
  <c r="P114" i="9"/>
  <c r="P112" i="9"/>
  <c r="E455" i="4"/>
  <c r="Q176" i="9"/>
  <c r="AD385" i="8"/>
  <c r="C455" i="4"/>
  <c r="D455" i="4"/>
  <c r="B455" i="4"/>
  <c r="T113" i="12" l="1"/>
  <c r="T114" i="12"/>
  <c r="T115" i="12"/>
  <c r="T116" i="12"/>
  <c r="U177" i="12"/>
  <c r="AC115" i="11"/>
  <c r="AC116" i="11"/>
  <c r="AD177" i="11"/>
  <c r="AC113" i="11"/>
  <c r="AC114" i="11"/>
  <c r="I275" i="8"/>
  <c r="H115" i="9"/>
  <c r="AD272" i="8"/>
  <c r="AD273" i="8"/>
  <c r="AD274" i="8"/>
  <c r="Q114" i="9"/>
  <c r="Q113" i="9"/>
  <c r="Q112" i="9"/>
  <c r="E456" i="4"/>
  <c r="R176" i="9"/>
  <c r="AE385" i="8"/>
  <c r="D456" i="4"/>
  <c r="B456" i="4"/>
  <c r="C456" i="4"/>
  <c r="U114" i="12" l="1"/>
  <c r="U115" i="12"/>
  <c r="U116" i="12"/>
  <c r="U113" i="12"/>
  <c r="V177" i="12"/>
  <c r="AD116" i="11"/>
  <c r="AD113" i="11"/>
  <c r="AE177" i="11"/>
  <c r="AD114" i="11"/>
  <c r="AD115" i="11"/>
  <c r="J275" i="8"/>
  <c r="I115" i="9"/>
  <c r="AE272" i="8"/>
  <c r="AE273" i="8"/>
  <c r="AE274" i="8"/>
  <c r="R114" i="9"/>
  <c r="R113" i="9"/>
  <c r="R112" i="9"/>
  <c r="E457" i="4"/>
  <c r="S176" i="9"/>
  <c r="D386" i="8"/>
  <c r="B457" i="4"/>
  <c r="C457" i="4"/>
  <c r="D457" i="4"/>
  <c r="V114" i="12" l="1"/>
  <c r="V113" i="12"/>
  <c r="V115" i="12"/>
  <c r="V116" i="12"/>
  <c r="W177" i="12"/>
  <c r="AE116" i="11"/>
  <c r="AE114" i="11"/>
  <c r="AE115" i="11"/>
  <c r="AE113" i="11"/>
  <c r="D178" i="11"/>
  <c r="K275" i="8"/>
  <c r="J115" i="9"/>
  <c r="D290" i="8"/>
  <c r="D289" i="8"/>
  <c r="D288" i="8"/>
  <c r="S113" i="9"/>
  <c r="S112" i="9"/>
  <c r="S114" i="9"/>
  <c r="E458" i="4"/>
  <c r="T176" i="9"/>
  <c r="E386" i="8"/>
  <c r="B458" i="4"/>
  <c r="C458" i="4"/>
  <c r="D458" i="4"/>
  <c r="W114" i="12" l="1"/>
  <c r="W115" i="12"/>
  <c r="X177" i="12"/>
  <c r="W116" i="12"/>
  <c r="W113" i="12"/>
  <c r="D119" i="11"/>
  <c r="D120" i="11"/>
  <c r="D121" i="11"/>
  <c r="D122" i="11"/>
  <c r="E178" i="11"/>
  <c r="L275" i="8"/>
  <c r="K115" i="9"/>
  <c r="E288" i="8"/>
  <c r="E289" i="8"/>
  <c r="E290" i="8"/>
  <c r="T112" i="9"/>
  <c r="T113" i="9"/>
  <c r="T114" i="9"/>
  <c r="E459" i="4"/>
  <c r="U176" i="9"/>
  <c r="F386" i="8"/>
  <c r="C459" i="4"/>
  <c r="D459" i="4"/>
  <c r="B459" i="4"/>
  <c r="X115" i="12" l="1"/>
  <c r="X116" i="12"/>
  <c r="Y177" i="12"/>
  <c r="X113" i="12"/>
  <c r="X114" i="12"/>
  <c r="E122" i="11"/>
  <c r="E120" i="11"/>
  <c r="F178" i="11"/>
  <c r="E119" i="11"/>
  <c r="E121" i="11"/>
  <c r="M275" i="8"/>
  <c r="L115" i="9"/>
  <c r="F290" i="8"/>
  <c r="F288" i="8"/>
  <c r="F289" i="8"/>
  <c r="U113" i="9"/>
  <c r="U112" i="9"/>
  <c r="U114" i="9"/>
  <c r="E460" i="4"/>
  <c r="V176" i="9"/>
  <c r="G386" i="8"/>
  <c r="D460" i="4"/>
  <c r="B460" i="4"/>
  <c r="C460" i="4"/>
  <c r="Y113" i="12" l="1"/>
  <c r="Y114" i="12"/>
  <c r="Z177" i="12"/>
  <c r="Y115" i="12"/>
  <c r="Y116" i="12"/>
  <c r="G178" i="11"/>
  <c r="F122" i="11"/>
  <c r="F119" i="11"/>
  <c r="F120" i="11"/>
  <c r="F121" i="11"/>
  <c r="N275" i="8"/>
  <c r="M115" i="9"/>
  <c r="G290" i="8"/>
  <c r="G288" i="8"/>
  <c r="G289" i="8"/>
  <c r="V113" i="9"/>
  <c r="V114" i="9"/>
  <c r="V112" i="9"/>
  <c r="E461" i="4"/>
  <c r="W176" i="9"/>
  <c r="H386" i="8"/>
  <c r="B461" i="4"/>
  <c r="C461" i="4"/>
  <c r="D461" i="4"/>
  <c r="Z114" i="12" l="1"/>
  <c r="Z115" i="12"/>
  <c r="Z116" i="12"/>
  <c r="AA177" i="12"/>
  <c r="Z113" i="12"/>
  <c r="G119" i="11"/>
  <c r="G120" i="11"/>
  <c r="G122" i="11"/>
  <c r="G121" i="11"/>
  <c r="H178" i="11"/>
  <c r="O275" i="8"/>
  <c r="N115" i="9"/>
  <c r="H289" i="8"/>
  <c r="H288" i="8"/>
  <c r="H290" i="8"/>
  <c r="W112" i="9"/>
  <c r="W113" i="9"/>
  <c r="W114" i="9"/>
  <c r="E462" i="4"/>
  <c r="X176" i="9"/>
  <c r="I386" i="8"/>
  <c r="B462" i="4"/>
  <c r="C462" i="4"/>
  <c r="D462" i="4"/>
  <c r="AB177" i="12" l="1"/>
  <c r="AA114" i="12"/>
  <c r="AA115" i="12"/>
  <c r="AA116" i="12"/>
  <c r="AA113" i="12"/>
  <c r="H119" i="11"/>
  <c r="H122" i="11"/>
  <c r="H121" i="11"/>
  <c r="H120" i="11"/>
  <c r="I178" i="11"/>
  <c r="P275" i="8"/>
  <c r="O115" i="9"/>
  <c r="I290" i="8"/>
  <c r="I288" i="8"/>
  <c r="I289" i="8"/>
  <c r="X114" i="9"/>
  <c r="X112" i="9"/>
  <c r="X113" i="9"/>
  <c r="E463" i="4"/>
  <c r="Y176" i="9"/>
  <c r="J386" i="8"/>
  <c r="C463" i="4"/>
  <c r="D463" i="4"/>
  <c r="B463" i="4"/>
  <c r="AB116" i="12" l="1"/>
  <c r="AB113" i="12"/>
  <c r="AB114" i="12"/>
  <c r="AC177" i="12"/>
  <c r="AB115" i="12"/>
  <c r="J178" i="11"/>
  <c r="I119" i="11"/>
  <c r="I121" i="11"/>
  <c r="I122" i="11"/>
  <c r="I120" i="11"/>
  <c r="Q275" i="8"/>
  <c r="P115" i="9"/>
  <c r="J289" i="8"/>
  <c r="J290" i="8"/>
  <c r="J288" i="8"/>
  <c r="Y112" i="9"/>
  <c r="Y114" i="9"/>
  <c r="Y113" i="9"/>
  <c r="E464" i="4"/>
  <c r="Z176" i="9"/>
  <c r="K386" i="8"/>
  <c r="D464" i="4"/>
  <c r="B464" i="4"/>
  <c r="C464" i="4"/>
  <c r="AD177" i="12" l="1"/>
  <c r="AC116" i="12"/>
  <c r="AC113" i="12"/>
  <c r="AC115" i="12"/>
  <c r="AC114" i="12"/>
  <c r="J119" i="11"/>
  <c r="J122" i="11"/>
  <c r="K178" i="11"/>
  <c r="J120" i="11"/>
  <c r="J121" i="11"/>
  <c r="R275" i="8"/>
  <c r="Q115" i="9"/>
  <c r="K289" i="8"/>
  <c r="K290" i="8"/>
  <c r="K288" i="8"/>
  <c r="Z112" i="9"/>
  <c r="Z114" i="9"/>
  <c r="Z113" i="9"/>
  <c r="E465" i="4"/>
  <c r="AA176" i="9"/>
  <c r="L386" i="8"/>
  <c r="B465" i="4"/>
  <c r="C465" i="4"/>
  <c r="D465" i="4"/>
  <c r="AD115" i="12" l="1"/>
  <c r="AD113" i="12"/>
  <c r="AD114" i="12"/>
  <c r="AD116" i="12"/>
  <c r="AE177" i="12"/>
  <c r="L178" i="11"/>
  <c r="K119" i="11"/>
  <c r="K120" i="11"/>
  <c r="K121" i="11"/>
  <c r="K122" i="11"/>
  <c r="S275" i="8"/>
  <c r="R115" i="9"/>
  <c r="L288" i="8"/>
  <c r="L290" i="8"/>
  <c r="L289" i="8"/>
  <c r="AA114" i="9"/>
  <c r="AA113" i="9"/>
  <c r="AA112" i="9"/>
  <c r="E466" i="4"/>
  <c r="AB176" i="9"/>
  <c r="M386" i="8"/>
  <c r="B466" i="4"/>
  <c r="C466" i="4"/>
  <c r="D466" i="4"/>
  <c r="AE116" i="12" l="1"/>
  <c r="D178" i="12"/>
  <c r="AE113" i="12"/>
  <c r="AE114" i="12"/>
  <c r="AE115" i="12"/>
  <c r="L122" i="11"/>
  <c r="L120" i="11"/>
  <c r="L121" i="11"/>
  <c r="L119" i="11"/>
  <c r="M178" i="11"/>
  <c r="T275" i="8"/>
  <c r="S115" i="9"/>
  <c r="M289" i="8"/>
  <c r="M288" i="8"/>
  <c r="M290" i="8"/>
  <c r="AB113" i="9"/>
  <c r="AB114" i="9"/>
  <c r="AB112" i="9"/>
  <c r="E467" i="4"/>
  <c r="AC176" i="9"/>
  <c r="N386" i="8"/>
  <c r="C467" i="4"/>
  <c r="D467" i="4"/>
  <c r="B467" i="4"/>
  <c r="D122" i="12" l="1"/>
  <c r="D121" i="12"/>
  <c r="E178" i="12"/>
  <c r="D119" i="12"/>
  <c r="D120" i="12"/>
  <c r="N178" i="11"/>
  <c r="M119" i="11"/>
  <c r="M120" i="11"/>
  <c r="M121" i="11"/>
  <c r="M122" i="11"/>
  <c r="U275" i="8"/>
  <c r="T115" i="9"/>
  <c r="N288" i="8"/>
  <c r="N289" i="8"/>
  <c r="N290" i="8"/>
  <c r="AC114" i="9"/>
  <c r="AC112" i="9"/>
  <c r="AC113" i="9"/>
  <c r="E468" i="4"/>
  <c r="AD176" i="9"/>
  <c r="O386" i="8"/>
  <c r="D468" i="4"/>
  <c r="B468" i="4"/>
  <c r="C468" i="4"/>
  <c r="E119" i="12" l="1"/>
  <c r="E120" i="12"/>
  <c r="E122" i="12"/>
  <c r="F178" i="12"/>
  <c r="E121" i="12"/>
  <c r="O178" i="11"/>
  <c r="N119" i="11"/>
  <c r="N121" i="11"/>
  <c r="N122" i="11"/>
  <c r="N120" i="11"/>
  <c r="V275" i="8"/>
  <c r="U115" i="9"/>
  <c r="O288" i="8"/>
  <c r="O289" i="8"/>
  <c r="O290" i="8"/>
  <c r="AD114" i="9"/>
  <c r="AD112" i="9"/>
  <c r="AD113" i="9"/>
  <c r="E469" i="4"/>
  <c r="C177" i="9"/>
  <c r="P386" i="8"/>
  <c r="B469" i="4"/>
  <c r="C469" i="4"/>
  <c r="D469" i="4"/>
  <c r="F120" i="12" l="1"/>
  <c r="F121" i="12"/>
  <c r="F122" i="12"/>
  <c r="G178" i="12"/>
  <c r="F119" i="12"/>
  <c r="O122" i="11"/>
  <c r="O121" i="11"/>
  <c r="P178" i="11"/>
  <c r="O119" i="11"/>
  <c r="O120" i="11"/>
  <c r="W275" i="8"/>
  <c r="V115" i="9"/>
  <c r="P290" i="8"/>
  <c r="P288" i="8"/>
  <c r="P289" i="8"/>
  <c r="C119" i="9"/>
  <c r="C120" i="9"/>
  <c r="C118" i="9"/>
  <c r="E470" i="4"/>
  <c r="D177" i="9"/>
  <c r="Q386" i="8"/>
  <c r="B470" i="4"/>
  <c r="C470" i="4"/>
  <c r="D470" i="4"/>
  <c r="G121" i="12" l="1"/>
  <c r="G122" i="12"/>
  <c r="G119" i="12"/>
  <c r="H178" i="12"/>
  <c r="G120" i="12"/>
  <c r="P121" i="11"/>
  <c r="P119" i="11"/>
  <c r="P122" i="11"/>
  <c r="P120" i="11"/>
  <c r="Q178" i="11"/>
  <c r="X275" i="8"/>
  <c r="W115" i="9"/>
  <c r="Q288" i="8"/>
  <c r="Q290" i="8"/>
  <c r="Q289" i="8"/>
  <c r="D118" i="9"/>
  <c r="D119" i="9"/>
  <c r="D120" i="9"/>
  <c r="E471" i="4"/>
  <c r="E177" i="9"/>
  <c r="R386" i="8"/>
  <c r="C471" i="4"/>
  <c r="D471" i="4"/>
  <c r="B471" i="4"/>
  <c r="H119" i="12" l="1"/>
  <c r="H121" i="12"/>
  <c r="H122" i="12"/>
  <c r="I178" i="12"/>
  <c r="H120" i="12"/>
  <c r="R178" i="11"/>
  <c r="Q120" i="11"/>
  <c r="Q121" i="11"/>
  <c r="Q122" i="11"/>
  <c r="Q119" i="11"/>
  <c r="Y275" i="8"/>
  <c r="X115" i="9"/>
  <c r="R290" i="8"/>
  <c r="R288" i="8"/>
  <c r="R289" i="8"/>
  <c r="E119" i="9"/>
  <c r="E120" i="9"/>
  <c r="E118" i="9"/>
  <c r="E472" i="4"/>
  <c r="F177" i="9"/>
  <c r="S386" i="8"/>
  <c r="D472" i="4"/>
  <c r="B472" i="4"/>
  <c r="C472" i="4"/>
  <c r="I120" i="12" l="1"/>
  <c r="I121" i="12"/>
  <c r="J178" i="12"/>
  <c r="I122" i="12"/>
  <c r="I119" i="12"/>
  <c r="R120" i="11"/>
  <c r="S178" i="11"/>
  <c r="R122" i="11"/>
  <c r="R119" i="11"/>
  <c r="R121" i="11"/>
  <c r="Z275" i="8"/>
  <c r="Y115" i="9"/>
  <c r="S290" i="8"/>
  <c r="S288" i="8"/>
  <c r="S289" i="8"/>
  <c r="F119" i="9"/>
  <c r="F120" i="9"/>
  <c r="F118" i="9"/>
  <c r="E473" i="4"/>
  <c r="G177" i="9"/>
  <c r="T386" i="8"/>
  <c r="B473" i="4"/>
  <c r="C473" i="4"/>
  <c r="D473" i="4"/>
  <c r="J119" i="12" l="1"/>
  <c r="J120" i="12"/>
  <c r="J122" i="12"/>
  <c r="K178" i="12"/>
  <c r="J121" i="12"/>
  <c r="S120" i="11"/>
  <c r="S121" i="11"/>
  <c r="S122" i="11"/>
  <c r="S119" i="11"/>
  <c r="T178" i="11"/>
  <c r="AA275" i="8"/>
  <c r="Z115" i="9"/>
  <c r="T289" i="8"/>
  <c r="T288" i="8"/>
  <c r="T290" i="8"/>
  <c r="G118" i="9"/>
  <c r="G119" i="9"/>
  <c r="G120" i="9"/>
  <c r="E474" i="4"/>
  <c r="H177" i="9"/>
  <c r="U386" i="8"/>
  <c r="B474" i="4"/>
  <c r="C474" i="4"/>
  <c r="D474" i="4"/>
  <c r="K120" i="12" l="1"/>
  <c r="K121" i="12"/>
  <c r="K122" i="12"/>
  <c r="L178" i="12"/>
  <c r="K119" i="12"/>
  <c r="T122" i="11"/>
  <c r="U178" i="11"/>
  <c r="T119" i="11"/>
  <c r="T120" i="11"/>
  <c r="T121" i="11"/>
  <c r="AB275" i="8"/>
  <c r="AA115" i="9"/>
  <c r="U290" i="8"/>
  <c r="U289" i="8"/>
  <c r="U288" i="8"/>
  <c r="H120" i="9"/>
  <c r="H118" i="9"/>
  <c r="H119" i="9"/>
  <c r="E475" i="4"/>
  <c r="I177" i="9"/>
  <c r="V386" i="8"/>
  <c r="C475" i="4"/>
  <c r="D475" i="4"/>
  <c r="B475" i="4"/>
  <c r="L119" i="12" l="1"/>
  <c r="L120" i="12"/>
  <c r="M178" i="12"/>
  <c r="L121" i="12"/>
  <c r="L122" i="12"/>
  <c r="U120" i="11"/>
  <c r="U121" i="11"/>
  <c r="U122" i="11"/>
  <c r="U119" i="11"/>
  <c r="V178" i="11"/>
  <c r="AC275" i="8"/>
  <c r="AB115" i="9"/>
  <c r="V289" i="8"/>
  <c r="V290" i="8"/>
  <c r="V288" i="8"/>
  <c r="I118" i="9"/>
  <c r="I119" i="9"/>
  <c r="I120" i="9"/>
  <c r="E476" i="4"/>
  <c r="J177" i="9"/>
  <c r="W386" i="8"/>
  <c r="D476" i="4"/>
  <c r="B476" i="4"/>
  <c r="C476" i="4"/>
  <c r="M122" i="12" l="1"/>
  <c r="N178" i="12"/>
  <c r="M119" i="12"/>
  <c r="M120" i="12"/>
  <c r="M121" i="12"/>
  <c r="V121" i="11"/>
  <c r="V119" i="11"/>
  <c r="V122" i="11"/>
  <c r="V120" i="11"/>
  <c r="W178" i="11"/>
  <c r="AD275" i="8"/>
  <c r="AC115" i="9"/>
  <c r="W289" i="8"/>
  <c r="W290" i="8"/>
  <c r="W288" i="8"/>
  <c r="J118" i="9"/>
  <c r="J119" i="9"/>
  <c r="J120" i="9"/>
  <c r="E477" i="4"/>
  <c r="K177" i="9"/>
  <c r="X386" i="8"/>
  <c r="B477" i="4"/>
  <c r="C477" i="4"/>
  <c r="D477" i="4"/>
  <c r="N120" i="12" l="1"/>
  <c r="N119" i="12"/>
  <c r="N121" i="12"/>
  <c r="N122" i="12"/>
  <c r="O178" i="12"/>
  <c r="X178" i="11"/>
  <c r="W119" i="11"/>
  <c r="W121" i="11"/>
  <c r="W122" i="11"/>
  <c r="W120" i="11"/>
  <c r="AE275" i="8"/>
  <c r="AD115" i="9"/>
  <c r="X288" i="8"/>
  <c r="X290" i="8"/>
  <c r="X289" i="8"/>
  <c r="K120" i="9"/>
  <c r="K119" i="9"/>
  <c r="K118" i="9"/>
  <c r="E478" i="4"/>
  <c r="L177" i="9"/>
  <c r="Y386" i="8"/>
  <c r="B478" i="4"/>
  <c r="C478" i="4"/>
  <c r="D478" i="4"/>
  <c r="O120" i="12" l="1"/>
  <c r="O122" i="12"/>
  <c r="P178" i="12"/>
  <c r="O119" i="12"/>
  <c r="O121" i="12"/>
  <c r="X119" i="11"/>
  <c r="X120" i="11"/>
  <c r="X121" i="11"/>
  <c r="Y178" i="11"/>
  <c r="X122" i="11"/>
  <c r="D291" i="8"/>
  <c r="C121" i="9"/>
  <c r="Y289" i="8"/>
  <c r="Y288" i="8"/>
  <c r="Y290" i="8"/>
  <c r="L119" i="9"/>
  <c r="L120" i="9"/>
  <c r="L118" i="9"/>
  <c r="E479" i="4"/>
  <c r="M177" i="9"/>
  <c r="Z386" i="8"/>
  <c r="C479" i="4"/>
  <c r="D479" i="4"/>
  <c r="B479" i="4"/>
  <c r="P122" i="12" l="1"/>
  <c r="Q178" i="12"/>
  <c r="P119" i="12"/>
  <c r="P120" i="12"/>
  <c r="P121" i="12"/>
  <c r="Y122" i="11"/>
  <c r="Y119" i="11"/>
  <c r="Y120" i="11"/>
  <c r="Y121" i="11"/>
  <c r="Z178" i="11"/>
  <c r="E291" i="8"/>
  <c r="D121" i="9"/>
  <c r="Z288" i="8"/>
  <c r="Z289" i="8"/>
  <c r="Z290" i="8"/>
  <c r="M120" i="9"/>
  <c r="M118" i="9"/>
  <c r="M119" i="9"/>
  <c r="E480" i="4"/>
  <c r="N177" i="9"/>
  <c r="AA386" i="8"/>
  <c r="D480" i="4"/>
  <c r="B480" i="4"/>
  <c r="C480" i="4"/>
  <c r="Q121" i="12" l="1"/>
  <c r="Q122" i="12"/>
  <c r="R178" i="12"/>
  <c r="Q119" i="12"/>
  <c r="Q120" i="12"/>
  <c r="Z122" i="11"/>
  <c r="Z121" i="11"/>
  <c r="Z119" i="11"/>
  <c r="Z120" i="11"/>
  <c r="AA178" i="11"/>
  <c r="F291" i="8"/>
  <c r="E121" i="9"/>
  <c r="AA288" i="8"/>
  <c r="AA289" i="8"/>
  <c r="AA290" i="8"/>
  <c r="N120" i="9"/>
  <c r="N119" i="9"/>
  <c r="N118" i="9"/>
  <c r="E481" i="4"/>
  <c r="O177" i="9"/>
  <c r="AB386" i="8"/>
  <c r="B481" i="4"/>
  <c r="C481" i="4"/>
  <c r="D481" i="4"/>
  <c r="S178" i="12" l="1"/>
  <c r="R119" i="12"/>
  <c r="R120" i="12"/>
  <c r="R121" i="12"/>
  <c r="R122" i="12"/>
  <c r="AA120" i="11"/>
  <c r="AA121" i="11"/>
  <c r="AA122" i="11"/>
  <c r="AB178" i="11"/>
  <c r="AA119" i="11"/>
  <c r="G291" i="8"/>
  <c r="F121" i="9"/>
  <c r="AB290" i="8"/>
  <c r="AB289" i="8"/>
  <c r="AB288" i="8"/>
  <c r="O119" i="9"/>
  <c r="O118" i="9"/>
  <c r="O120" i="9"/>
  <c r="E482" i="4"/>
  <c r="P177" i="9"/>
  <c r="AC386" i="8"/>
  <c r="B482" i="4"/>
  <c r="C482" i="4"/>
  <c r="D482" i="4"/>
  <c r="S121" i="12" l="1"/>
  <c r="T178" i="12"/>
  <c r="S120" i="12"/>
  <c r="S122" i="12"/>
  <c r="S119" i="12"/>
  <c r="AB122" i="11"/>
  <c r="AC178" i="11"/>
  <c r="AB120" i="11"/>
  <c r="AB121" i="11"/>
  <c r="AB119" i="11"/>
  <c r="H291" i="8"/>
  <c r="G121" i="9"/>
  <c r="AC288" i="8"/>
  <c r="AC289" i="8"/>
  <c r="AC290" i="8"/>
  <c r="P118" i="9"/>
  <c r="P119" i="9"/>
  <c r="P120" i="9"/>
  <c r="E483" i="4"/>
  <c r="Q177" i="9"/>
  <c r="AD386" i="8"/>
  <c r="C483" i="4"/>
  <c r="D483" i="4"/>
  <c r="B483" i="4"/>
  <c r="T121" i="12" l="1"/>
  <c r="T120" i="12"/>
  <c r="U178" i="12"/>
  <c r="T122" i="12"/>
  <c r="T119" i="12"/>
  <c r="AC122" i="11"/>
  <c r="AD178" i="11"/>
  <c r="AC119" i="11"/>
  <c r="AC120" i="11"/>
  <c r="AC121" i="11"/>
  <c r="I291" i="8"/>
  <c r="H121" i="9"/>
  <c r="AD290" i="8"/>
  <c r="AD288" i="8"/>
  <c r="AD289" i="8"/>
  <c r="Q119" i="9"/>
  <c r="Q120" i="9"/>
  <c r="Q118" i="9"/>
  <c r="E484" i="4"/>
  <c r="R177" i="9"/>
  <c r="AE386" i="8"/>
  <c r="D484" i="4"/>
  <c r="B484" i="4"/>
  <c r="C484" i="4"/>
  <c r="U120" i="12" l="1"/>
  <c r="V178" i="12"/>
  <c r="U122" i="12"/>
  <c r="U119" i="12"/>
  <c r="U121" i="12"/>
  <c r="AD122" i="11"/>
  <c r="AD120" i="11"/>
  <c r="AD121" i="11"/>
  <c r="AD119" i="11"/>
  <c r="AE178" i="11"/>
  <c r="J291" i="8"/>
  <c r="I121" i="9"/>
  <c r="AE290" i="8"/>
  <c r="AE288" i="8"/>
  <c r="AE289" i="8"/>
  <c r="R119" i="9"/>
  <c r="R120" i="9"/>
  <c r="R118" i="9"/>
  <c r="E485" i="4"/>
  <c r="S177" i="9"/>
  <c r="D387" i="8"/>
  <c r="B485" i="4"/>
  <c r="C485" i="4"/>
  <c r="D485" i="4"/>
  <c r="V121" i="12" l="1"/>
  <c r="W178" i="12"/>
  <c r="V119" i="12"/>
  <c r="V120" i="12"/>
  <c r="V122" i="12"/>
  <c r="AE121" i="11"/>
  <c r="AE122" i="11"/>
  <c r="AE119" i="11"/>
  <c r="D179" i="11"/>
  <c r="AE120" i="11"/>
  <c r="K291" i="8"/>
  <c r="J121" i="9"/>
  <c r="D305" i="8"/>
  <c r="D306" i="8"/>
  <c r="D304" i="8"/>
  <c r="S118" i="9"/>
  <c r="S119" i="9"/>
  <c r="S120" i="9"/>
  <c r="E486" i="4"/>
  <c r="T177" i="9"/>
  <c r="E387" i="8"/>
  <c r="B486" i="4"/>
  <c r="C486" i="4"/>
  <c r="D486" i="4"/>
  <c r="W119" i="12" l="1"/>
  <c r="W120" i="12"/>
  <c r="W121" i="12"/>
  <c r="W122" i="12"/>
  <c r="X178" i="12"/>
  <c r="D128" i="11"/>
  <c r="D126" i="11"/>
  <c r="E179" i="11"/>
  <c r="D127" i="11"/>
  <c r="D125" i="11"/>
  <c r="L291" i="8"/>
  <c r="K121" i="9"/>
  <c r="E306" i="8"/>
  <c r="E305" i="8"/>
  <c r="E304" i="8"/>
  <c r="T120" i="9"/>
  <c r="T118" i="9"/>
  <c r="T119" i="9"/>
  <c r="E487" i="4"/>
  <c r="U177" i="9"/>
  <c r="F387" i="8"/>
  <c r="C487" i="4"/>
  <c r="D487" i="4"/>
  <c r="B487" i="4"/>
  <c r="X120" i="12" l="1"/>
  <c r="X121" i="12"/>
  <c r="X122" i="12"/>
  <c r="Y178" i="12"/>
  <c r="X119" i="12"/>
  <c r="E125" i="11"/>
  <c r="F179" i="11"/>
  <c r="E128" i="11"/>
  <c r="E126" i="11"/>
  <c r="E127" i="11"/>
  <c r="M291" i="8"/>
  <c r="L121" i="9"/>
  <c r="F305" i="8"/>
  <c r="F306" i="8"/>
  <c r="F304" i="8"/>
  <c r="U118" i="9"/>
  <c r="U120" i="9"/>
  <c r="U119" i="9"/>
  <c r="E488" i="4"/>
  <c r="V177" i="9"/>
  <c r="G387" i="8"/>
  <c r="D488" i="4"/>
  <c r="B488" i="4"/>
  <c r="C488" i="4"/>
  <c r="Y122" i="12" l="1"/>
  <c r="Z178" i="12"/>
  <c r="Y120" i="12"/>
  <c r="Y121" i="12"/>
  <c r="Y119" i="12"/>
  <c r="F126" i="11"/>
  <c r="F127" i="11"/>
  <c r="F125" i="11"/>
  <c r="F128" i="11"/>
  <c r="G179" i="11"/>
  <c r="N291" i="8"/>
  <c r="M121" i="9"/>
  <c r="G305" i="8"/>
  <c r="G306" i="8"/>
  <c r="G304" i="8"/>
  <c r="V118" i="9"/>
  <c r="V120" i="9"/>
  <c r="V119" i="9"/>
  <c r="E489" i="4"/>
  <c r="W177" i="9"/>
  <c r="H387" i="8"/>
  <c r="B489" i="4"/>
  <c r="C489" i="4"/>
  <c r="D489" i="4"/>
  <c r="Z119" i="12" l="1"/>
  <c r="AA178" i="12"/>
  <c r="Z121" i="12"/>
  <c r="Z122" i="12"/>
  <c r="Z120" i="12"/>
  <c r="G126" i="11"/>
  <c r="G127" i="11"/>
  <c r="H179" i="11"/>
  <c r="G128" i="11"/>
  <c r="G125" i="11"/>
  <c r="O291" i="8"/>
  <c r="N121" i="9"/>
  <c r="H304" i="8"/>
  <c r="H306" i="8"/>
  <c r="H305" i="8"/>
  <c r="W120" i="9"/>
  <c r="W119" i="9"/>
  <c r="W118" i="9"/>
  <c r="E490" i="4"/>
  <c r="X177" i="9"/>
  <c r="I387" i="8"/>
  <c r="B490" i="4"/>
  <c r="C490" i="4"/>
  <c r="D490" i="4"/>
  <c r="AA119" i="12" l="1"/>
  <c r="AA120" i="12"/>
  <c r="AA121" i="12"/>
  <c r="AA122" i="12"/>
  <c r="AB178" i="12"/>
  <c r="H126" i="11"/>
  <c r="H127" i="11"/>
  <c r="H128" i="11"/>
  <c r="H125" i="11"/>
  <c r="I179" i="11"/>
  <c r="P291" i="8"/>
  <c r="O121" i="9"/>
  <c r="I305" i="8"/>
  <c r="I304" i="8"/>
  <c r="I306" i="8"/>
  <c r="X119" i="9"/>
  <c r="X120" i="9"/>
  <c r="X118" i="9"/>
  <c r="E491" i="4"/>
  <c r="Y177" i="9"/>
  <c r="J387" i="8"/>
  <c r="C491" i="4"/>
  <c r="D491" i="4"/>
  <c r="B491" i="4"/>
  <c r="AB121" i="12" l="1"/>
  <c r="AB122" i="12"/>
  <c r="AC178" i="12"/>
  <c r="AB119" i="12"/>
  <c r="AB120" i="12"/>
  <c r="I125" i="11"/>
  <c r="I126" i="11"/>
  <c r="I127" i="11"/>
  <c r="I128" i="11"/>
  <c r="J179" i="11"/>
  <c r="Q291" i="8"/>
  <c r="P121" i="9"/>
  <c r="J304" i="8"/>
  <c r="J305" i="8"/>
  <c r="J306" i="8"/>
  <c r="Y120" i="9"/>
  <c r="Y119" i="9"/>
  <c r="Y118" i="9"/>
  <c r="E492" i="4"/>
  <c r="Z177" i="9"/>
  <c r="K387" i="8"/>
  <c r="D492" i="4"/>
  <c r="B492" i="4"/>
  <c r="C492" i="4"/>
  <c r="AD178" i="12" l="1"/>
  <c r="AC119" i="12"/>
  <c r="AC120" i="12"/>
  <c r="AC121" i="12"/>
  <c r="AC122" i="12"/>
  <c r="J127" i="11"/>
  <c r="J128" i="11"/>
  <c r="K179" i="11"/>
  <c r="J125" i="11"/>
  <c r="J126" i="11"/>
  <c r="R291" i="8"/>
  <c r="Q121" i="9"/>
  <c r="K304" i="8"/>
  <c r="K305" i="8"/>
  <c r="K306" i="8"/>
  <c r="Z120" i="9"/>
  <c r="Z118" i="9"/>
  <c r="Z119" i="9"/>
  <c r="E493" i="4"/>
  <c r="AA177" i="9"/>
  <c r="L387" i="8"/>
  <c r="B493" i="4"/>
  <c r="C493" i="4"/>
  <c r="D493" i="4"/>
  <c r="AD122" i="12" l="1"/>
  <c r="AE178" i="12"/>
  <c r="AD119" i="12"/>
  <c r="AD120" i="12"/>
  <c r="AD121" i="12"/>
  <c r="K125" i="11"/>
  <c r="K128" i="11"/>
  <c r="K127" i="11"/>
  <c r="L179" i="11"/>
  <c r="K126" i="11"/>
  <c r="S291" i="8"/>
  <c r="R121" i="9"/>
  <c r="L306" i="8"/>
  <c r="L305" i="8"/>
  <c r="L304" i="8"/>
  <c r="AA119" i="9"/>
  <c r="AA120" i="9"/>
  <c r="AA118" i="9"/>
  <c r="E494" i="4"/>
  <c r="AB177" i="9"/>
  <c r="M387" i="8"/>
  <c r="B494" i="4"/>
  <c r="C494" i="4"/>
  <c r="D494" i="4"/>
  <c r="AE119" i="12" l="1"/>
  <c r="D179" i="12"/>
  <c r="AE120" i="12"/>
  <c r="AE121" i="12"/>
  <c r="AE122" i="12"/>
  <c r="L125" i="11"/>
  <c r="L126" i="11"/>
  <c r="L127" i="11"/>
  <c r="L128" i="11"/>
  <c r="M179" i="11"/>
  <c r="T291" i="8"/>
  <c r="S121" i="9"/>
  <c r="M304" i="8"/>
  <c r="M305" i="8"/>
  <c r="M306" i="8"/>
  <c r="AB118" i="9"/>
  <c r="AB119" i="9"/>
  <c r="AB120" i="9"/>
  <c r="E495" i="4"/>
  <c r="AC177" i="9"/>
  <c r="N387" i="8"/>
  <c r="C495" i="4"/>
  <c r="D495" i="4"/>
  <c r="B495" i="4"/>
  <c r="D127" i="12" l="1"/>
  <c r="D128" i="12"/>
  <c r="D126" i="12"/>
  <c r="E179" i="12"/>
  <c r="D125" i="12"/>
  <c r="M126" i="11"/>
  <c r="M127" i="11"/>
  <c r="M128" i="11"/>
  <c r="N179" i="11"/>
  <c r="M125" i="11"/>
  <c r="U291" i="8"/>
  <c r="T121" i="9"/>
  <c r="N306" i="8"/>
  <c r="N304" i="8"/>
  <c r="N305" i="8"/>
  <c r="AC119" i="9"/>
  <c r="AC120" i="9"/>
  <c r="AC118" i="9"/>
  <c r="E496" i="4"/>
  <c r="AD177" i="9"/>
  <c r="O387" i="8"/>
  <c r="D496" i="4"/>
  <c r="B496" i="4"/>
  <c r="C496" i="4"/>
  <c r="F179" i="12" l="1"/>
  <c r="E126" i="12"/>
  <c r="E128" i="12"/>
  <c r="E125" i="12"/>
  <c r="E127" i="12"/>
  <c r="O179" i="11"/>
  <c r="N127" i="11"/>
  <c r="N126" i="11"/>
  <c r="N128" i="11"/>
  <c r="N125" i="11"/>
  <c r="V291" i="8"/>
  <c r="U121" i="9"/>
  <c r="O306" i="8"/>
  <c r="O304" i="8"/>
  <c r="O305" i="8"/>
  <c r="AD119" i="9"/>
  <c r="AD118" i="9"/>
  <c r="AD120" i="9"/>
  <c r="E497" i="4"/>
  <c r="C178" i="9"/>
  <c r="P387" i="8"/>
  <c r="B497" i="4"/>
  <c r="C497" i="4"/>
  <c r="D497" i="4"/>
  <c r="F127" i="12" l="1"/>
  <c r="F125" i="12"/>
  <c r="G179" i="12"/>
  <c r="F128" i="12"/>
  <c r="F126" i="12"/>
  <c r="P179" i="11"/>
  <c r="O128" i="11"/>
  <c r="O126" i="11"/>
  <c r="O127" i="11"/>
  <c r="O125" i="11"/>
  <c r="W291" i="8"/>
  <c r="V121" i="9"/>
  <c r="P305" i="8"/>
  <c r="P304" i="8"/>
  <c r="P306" i="8"/>
  <c r="C124" i="9"/>
  <c r="C125" i="9"/>
  <c r="C126" i="9"/>
  <c r="E498" i="4"/>
  <c r="D178" i="9"/>
  <c r="Q387" i="8"/>
  <c r="B498" i="4"/>
  <c r="C498" i="4"/>
  <c r="D498" i="4"/>
  <c r="G128" i="12" l="1"/>
  <c r="G125" i="12"/>
  <c r="G127" i="12"/>
  <c r="H179" i="12"/>
  <c r="G126" i="12"/>
  <c r="P127" i="11"/>
  <c r="P128" i="11"/>
  <c r="P125" i="11"/>
  <c r="P126" i="11"/>
  <c r="Q179" i="11"/>
  <c r="X291" i="8"/>
  <c r="W121" i="9"/>
  <c r="Q306" i="8"/>
  <c r="Q304" i="8"/>
  <c r="Q305" i="8"/>
  <c r="D126" i="9"/>
  <c r="D124" i="9"/>
  <c r="D125" i="9"/>
  <c r="E499" i="4"/>
  <c r="E178" i="9"/>
  <c r="R387" i="8"/>
  <c r="C499" i="4"/>
  <c r="D499" i="4"/>
  <c r="B499" i="4"/>
  <c r="H127" i="12" l="1"/>
  <c r="H128" i="12"/>
  <c r="H125" i="12"/>
  <c r="I179" i="12"/>
  <c r="H126" i="12"/>
  <c r="R179" i="11"/>
  <c r="Q125" i="11"/>
  <c r="Q126" i="11"/>
  <c r="Q128" i="11"/>
  <c r="Q127" i="11"/>
  <c r="Y291" i="8"/>
  <c r="X121" i="9"/>
  <c r="R305" i="8"/>
  <c r="R306" i="8"/>
  <c r="R304" i="8"/>
  <c r="E124" i="9"/>
  <c r="E125" i="9"/>
  <c r="E126" i="9"/>
  <c r="E500" i="4"/>
  <c r="F178" i="9"/>
  <c r="S387" i="8"/>
  <c r="D500" i="4"/>
  <c r="B500" i="4"/>
  <c r="C500" i="4"/>
  <c r="I128" i="12" l="1"/>
  <c r="I125" i="12"/>
  <c r="J179" i="12"/>
  <c r="I126" i="12"/>
  <c r="I127" i="12"/>
  <c r="R126" i="11"/>
  <c r="R127" i="11"/>
  <c r="S179" i="11"/>
  <c r="R125" i="11"/>
  <c r="R128" i="11"/>
  <c r="Z291" i="8"/>
  <c r="Y121" i="9"/>
  <c r="S305" i="8"/>
  <c r="S306" i="8"/>
  <c r="S304" i="8"/>
  <c r="F124" i="9"/>
  <c r="F126" i="9"/>
  <c r="F125" i="9"/>
  <c r="E501" i="4"/>
  <c r="G178" i="9"/>
  <c r="T387" i="8"/>
  <c r="B501" i="4"/>
  <c r="C501" i="4"/>
  <c r="D501" i="4"/>
  <c r="J126" i="12" l="1"/>
  <c r="K179" i="12"/>
  <c r="J125" i="12"/>
  <c r="J128" i="12"/>
  <c r="J127" i="12"/>
  <c r="S128" i="11"/>
  <c r="T179" i="11"/>
  <c r="S127" i="11"/>
  <c r="S125" i="11"/>
  <c r="S126" i="11"/>
  <c r="AA291" i="8"/>
  <c r="Z121" i="9"/>
  <c r="T304" i="8"/>
  <c r="T306" i="8"/>
  <c r="T305" i="8"/>
  <c r="G126" i="9"/>
  <c r="G125" i="9"/>
  <c r="G124" i="9"/>
  <c r="E502" i="4"/>
  <c r="H178" i="9"/>
  <c r="U387" i="8"/>
  <c r="B502" i="4"/>
  <c r="C502" i="4"/>
  <c r="D502" i="4"/>
  <c r="K126" i="12" l="1"/>
  <c r="K128" i="12"/>
  <c r="L179" i="12"/>
  <c r="K125" i="12"/>
  <c r="K127" i="12"/>
  <c r="T127" i="11"/>
  <c r="T125" i="11"/>
  <c r="T128" i="11"/>
  <c r="T126" i="11"/>
  <c r="U179" i="11"/>
  <c r="AB291" i="8"/>
  <c r="AA121" i="9"/>
  <c r="U305" i="8"/>
  <c r="U304" i="8"/>
  <c r="U306" i="8"/>
  <c r="H125" i="9"/>
  <c r="H126" i="9"/>
  <c r="H124" i="9"/>
  <c r="E503" i="4"/>
  <c r="I178" i="9"/>
  <c r="V387" i="8"/>
  <c r="C503" i="4"/>
  <c r="D503" i="4"/>
  <c r="B503" i="4"/>
  <c r="L128" i="12" l="1"/>
  <c r="L126" i="12"/>
  <c r="L125" i="12"/>
  <c r="M179" i="12"/>
  <c r="L127" i="12"/>
  <c r="V179" i="11"/>
  <c r="U128" i="11"/>
  <c r="U126" i="11"/>
  <c r="U127" i="11"/>
  <c r="U125" i="11"/>
  <c r="AC291" i="8"/>
  <c r="AB121" i="9"/>
  <c r="V304" i="8"/>
  <c r="V305" i="8"/>
  <c r="V306" i="8"/>
  <c r="I126" i="9"/>
  <c r="I124" i="9"/>
  <c r="I125" i="9"/>
  <c r="E504" i="4"/>
  <c r="J178" i="9"/>
  <c r="W387" i="8"/>
  <c r="D504" i="4"/>
  <c r="B504" i="4"/>
  <c r="C504" i="4"/>
  <c r="M126" i="12" l="1"/>
  <c r="M127" i="12"/>
  <c r="M128" i="12"/>
  <c r="N179" i="12"/>
  <c r="M125" i="12"/>
  <c r="V125" i="11"/>
  <c r="W179" i="11"/>
  <c r="V127" i="11"/>
  <c r="V126" i="11"/>
  <c r="V128" i="11"/>
  <c r="AD291" i="8"/>
  <c r="AC121" i="9"/>
  <c r="W304" i="8"/>
  <c r="W305" i="8"/>
  <c r="W306" i="8"/>
  <c r="J126" i="9"/>
  <c r="J124" i="9"/>
  <c r="J125" i="9"/>
  <c r="E505" i="4"/>
  <c r="K178" i="9"/>
  <c r="X387" i="8"/>
  <c r="B505" i="4"/>
  <c r="C505" i="4"/>
  <c r="D505" i="4"/>
  <c r="O179" i="12" l="1"/>
  <c r="N126" i="12"/>
  <c r="N128" i="12"/>
  <c r="N125" i="12"/>
  <c r="N127" i="12"/>
  <c r="W128" i="11"/>
  <c r="X179" i="11"/>
  <c r="W125" i="11"/>
  <c r="W126" i="11"/>
  <c r="W127" i="11"/>
  <c r="AE291" i="8"/>
  <c r="AD121" i="9"/>
  <c r="X306" i="8"/>
  <c r="X304" i="8"/>
  <c r="X305" i="8"/>
  <c r="K125" i="9"/>
  <c r="K126" i="9"/>
  <c r="K124" i="9"/>
  <c r="E506" i="4"/>
  <c r="L178" i="9"/>
  <c r="Y387" i="8"/>
  <c r="B506" i="4"/>
  <c r="C506" i="4"/>
  <c r="D506" i="4"/>
  <c r="O125" i="12" l="1"/>
  <c r="P179" i="12"/>
  <c r="O126" i="12"/>
  <c r="O127" i="12"/>
  <c r="O128" i="12"/>
  <c r="X126" i="11"/>
  <c r="X127" i="11"/>
  <c r="Y179" i="11"/>
  <c r="X125" i="11"/>
  <c r="X128" i="11"/>
  <c r="D307" i="8"/>
  <c r="C127" i="9"/>
  <c r="Y304" i="8"/>
  <c r="Y306" i="8"/>
  <c r="Y305" i="8"/>
  <c r="L124" i="9"/>
  <c r="L125" i="9"/>
  <c r="L126" i="9"/>
  <c r="E507" i="4"/>
  <c r="M178" i="9"/>
  <c r="Z387" i="8"/>
  <c r="C507" i="4"/>
  <c r="D507" i="4"/>
  <c r="B507" i="4"/>
  <c r="P126" i="12" l="1"/>
  <c r="Q179" i="12"/>
  <c r="P125" i="12"/>
  <c r="P127" i="12"/>
  <c r="P128" i="12"/>
  <c r="Y128" i="11"/>
  <c r="Y127" i="11"/>
  <c r="Y125" i="11"/>
  <c r="Y126" i="11"/>
  <c r="Z179" i="11"/>
  <c r="E307" i="8"/>
  <c r="D127" i="9"/>
  <c r="Z306" i="8"/>
  <c r="Z304" i="8"/>
  <c r="Z305" i="8"/>
  <c r="M125" i="9"/>
  <c r="M124" i="9"/>
  <c r="M126" i="9"/>
  <c r="E508" i="4"/>
  <c r="N178" i="9"/>
  <c r="AA387" i="8"/>
  <c r="D508" i="4"/>
  <c r="B508" i="4"/>
  <c r="C508" i="4"/>
  <c r="Q126" i="12" l="1"/>
  <c r="Q127" i="12"/>
  <c r="Q125" i="12"/>
  <c r="R179" i="12"/>
  <c r="Q128" i="12"/>
  <c r="Z127" i="11"/>
  <c r="Z128" i="11"/>
  <c r="Z125" i="11"/>
  <c r="Z126" i="11"/>
  <c r="AA179" i="11"/>
  <c r="F307" i="8"/>
  <c r="E127" i="9"/>
  <c r="AA306" i="8"/>
  <c r="AA304" i="8"/>
  <c r="AA305" i="8"/>
  <c r="N125" i="9"/>
  <c r="N126" i="9"/>
  <c r="N124" i="9"/>
  <c r="E509" i="4"/>
  <c r="O178" i="9"/>
  <c r="AB387" i="8"/>
  <c r="B509" i="4"/>
  <c r="C509" i="4"/>
  <c r="D509" i="4"/>
  <c r="R125" i="12" l="1"/>
  <c r="R128" i="12"/>
  <c r="S179" i="12"/>
  <c r="R127" i="12"/>
  <c r="R126" i="12"/>
  <c r="AA128" i="11"/>
  <c r="AA125" i="11"/>
  <c r="AA126" i="11"/>
  <c r="AA127" i="11"/>
  <c r="AB179" i="11"/>
  <c r="G307" i="8"/>
  <c r="F127" i="9"/>
  <c r="AB305" i="8"/>
  <c r="AB304" i="8"/>
  <c r="AB306" i="8"/>
  <c r="O124" i="9"/>
  <c r="O126" i="9"/>
  <c r="O125" i="9"/>
  <c r="E510" i="4"/>
  <c r="P178" i="9"/>
  <c r="AC387" i="8"/>
  <c r="B510" i="4"/>
  <c r="C510" i="4"/>
  <c r="D510" i="4"/>
  <c r="S126" i="12" l="1"/>
  <c r="T179" i="12"/>
  <c r="S128" i="12"/>
  <c r="S125" i="12"/>
  <c r="S127" i="12"/>
  <c r="AB128" i="11"/>
  <c r="AC179" i="11"/>
  <c r="AB127" i="11"/>
  <c r="AB125" i="11"/>
  <c r="AB126" i="11"/>
  <c r="H307" i="8"/>
  <c r="G127" i="9"/>
  <c r="AC306" i="8"/>
  <c r="AC305" i="8"/>
  <c r="AC304" i="8"/>
  <c r="P126" i="9"/>
  <c r="P124" i="9"/>
  <c r="P125" i="9"/>
  <c r="E511" i="4"/>
  <c r="Q178" i="9"/>
  <c r="AD387" i="8"/>
  <c r="C511" i="4"/>
  <c r="D511" i="4"/>
  <c r="B511" i="4"/>
  <c r="T125" i="12" l="1"/>
  <c r="T128" i="12"/>
  <c r="U179" i="12"/>
  <c r="T126" i="12"/>
  <c r="T127" i="12"/>
  <c r="AD179" i="11"/>
  <c r="AC126" i="11"/>
  <c r="AC127" i="11"/>
  <c r="AC128" i="11"/>
  <c r="AC125" i="11"/>
  <c r="I307" i="8"/>
  <c r="H127" i="9"/>
  <c r="AD305" i="8"/>
  <c r="AD306" i="8"/>
  <c r="AD304" i="8"/>
  <c r="Q124" i="9"/>
  <c r="Q125" i="9"/>
  <c r="Q126" i="9"/>
  <c r="E512" i="4"/>
  <c r="R178" i="9"/>
  <c r="AE387" i="8"/>
  <c r="D512" i="4"/>
  <c r="B512" i="4"/>
  <c r="C512" i="4"/>
  <c r="U125" i="12" l="1"/>
  <c r="U128" i="12"/>
  <c r="V179" i="12"/>
  <c r="U126" i="12"/>
  <c r="U127" i="12"/>
  <c r="AD126" i="11"/>
  <c r="AD127" i="11"/>
  <c r="AE179" i="11"/>
  <c r="AD125" i="11"/>
  <c r="AD128" i="11"/>
  <c r="J307" i="8"/>
  <c r="I127" i="9"/>
  <c r="AE305" i="8"/>
  <c r="AE306" i="8"/>
  <c r="AE304" i="8"/>
  <c r="R124" i="9"/>
  <c r="R126" i="9"/>
  <c r="R125" i="9"/>
  <c r="E513" i="4"/>
  <c r="S178" i="9"/>
  <c r="D388" i="8"/>
  <c r="B513" i="4"/>
  <c r="C513" i="4"/>
  <c r="D513" i="4"/>
  <c r="V127" i="12" l="1"/>
  <c r="V128" i="12"/>
  <c r="V126" i="12"/>
  <c r="W179" i="12"/>
  <c r="V125" i="12"/>
  <c r="AE128" i="11"/>
  <c r="AE125" i="11"/>
  <c r="AE126" i="11"/>
  <c r="D180" i="11"/>
  <c r="AE127" i="11"/>
  <c r="K307" i="8"/>
  <c r="J127" i="9"/>
  <c r="D320" i="8"/>
  <c r="D321" i="8"/>
  <c r="D322" i="8"/>
  <c r="S126" i="9"/>
  <c r="S125" i="9"/>
  <c r="S124" i="9"/>
  <c r="E514" i="4"/>
  <c r="T178" i="9"/>
  <c r="E388" i="8"/>
  <c r="B514" i="4"/>
  <c r="C514" i="4"/>
  <c r="D514" i="4"/>
  <c r="W127" i="12" l="1"/>
  <c r="X179" i="12"/>
  <c r="W126" i="12"/>
  <c r="W128" i="12"/>
  <c r="W125" i="12"/>
  <c r="D134" i="11"/>
  <c r="D133" i="11"/>
  <c r="E180" i="11"/>
  <c r="D132" i="11"/>
  <c r="D131" i="11"/>
  <c r="L307" i="8"/>
  <c r="K127" i="9"/>
  <c r="E321" i="8"/>
  <c r="E320" i="8"/>
  <c r="E322" i="8"/>
  <c r="T125" i="9"/>
  <c r="T126" i="9"/>
  <c r="T124" i="9"/>
  <c r="E515" i="4"/>
  <c r="U178" i="9"/>
  <c r="F388" i="8"/>
  <c r="C515" i="4"/>
  <c r="D515" i="4"/>
  <c r="B515" i="4"/>
  <c r="X125" i="12" l="1"/>
  <c r="X128" i="12"/>
  <c r="X126" i="12"/>
  <c r="X127" i="12"/>
  <c r="Y179" i="12"/>
  <c r="E131" i="11"/>
  <c r="E133" i="11"/>
  <c r="F180" i="11"/>
  <c r="E134" i="11"/>
  <c r="E132" i="11"/>
  <c r="M307" i="8"/>
  <c r="L127" i="9"/>
  <c r="F320" i="8"/>
  <c r="F321" i="8"/>
  <c r="F322" i="8"/>
  <c r="U126" i="9"/>
  <c r="U125" i="9"/>
  <c r="U124" i="9"/>
  <c r="E516" i="4"/>
  <c r="V178" i="9"/>
  <c r="G388" i="8"/>
  <c r="D516" i="4"/>
  <c r="B516" i="4"/>
  <c r="C516" i="4"/>
  <c r="Y128" i="12" l="1"/>
  <c r="Y125" i="12"/>
  <c r="Y126" i="12"/>
  <c r="Y127" i="12"/>
  <c r="Z179" i="12"/>
  <c r="F132" i="11"/>
  <c r="F131" i="11"/>
  <c r="G180" i="11"/>
  <c r="F133" i="11"/>
  <c r="F134" i="11"/>
  <c r="N307" i="8"/>
  <c r="M127" i="9"/>
  <c r="G320" i="8"/>
  <c r="G321" i="8"/>
  <c r="G322" i="8"/>
  <c r="V126" i="9"/>
  <c r="V124" i="9"/>
  <c r="V125" i="9"/>
  <c r="E517" i="4"/>
  <c r="W178" i="9"/>
  <c r="H388" i="8"/>
  <c r="B517" i="4"/>
  <c r="C517" i="4"/>
  <c r="D517" i="4"/>
  <c r="Z128" i="12" l="1"/>
  <c r="Z127" i="12"/>
  <c r="Z125" i="12"/>
  <c r="AA179" i="12"/>
  <c r="Z126" i="12"/>
  <c r="G133" i="11"/>
  <c r="G132" i="11"/>
  <c r="G131" i="11"/>
  <c r="H180" i="11"/>
  <c r="G134" i="11"/>
  <c r="O307" i="8"/>
  <c r="N127" i="9"/>
  <c r="H322" i="8"/>
  <c r="H321" i="8"/>
  <c r="H320" i="8"/>
  <c r="W125" i="9"/>
  <c r="W124" i="9"/>
  <c r="W126" i="9"/>
  <c r="E518" i="4"/>
  <c r="X178" i="9"/>
  <c r="I388" i="8"/>
  <c r="B518" i="4"/>
  <c r="C518" i="4"/>
  <c r="D518" i="4"/>
  <c r="AA128" i="12" l="1"/>
  <c r="AA125" i="12"/>
  <c r="AB179" i="12"/>
  <c r="AA126" i="12"/>
  <c r="AA127" i="12"/>
  <c r="H131" i="11"/>
  <c r="I180" i="11"/>
  <c r="H134" i="11"/>
  <c r="H133" i="11"/>
  <c r="H132" i="11"/>
  <c r="P307" i="8"/>
  <c r="O127" i="9"/>
  <c r="I320" i="8"/>
  <c r="I322" i="8"/>
  <c r="I321" i="8"/>
  <c r="X124" i="9"/>
  <c r="X125" i="9"/>
  <c r="X126" i="9"/>
  <c r="E519" i="4"/>
  <c r="Y178" i="9"/>
  <c r="J388" i="8"/>
  <c r="C519" i="4"/>
  <c r="D519" i="4"/>
  <c r="B519" i="4"/>
  <c r="AC179" i="12" l="1"/>
  <c r="AB125" i="12"/>
  <c r="AB127" i="12"/>
  <c r="AB128" i="12"/>
  <c r="AB126" i="12"/>
  <c r="I131" i="11"/>
  <c r="I132" i="11"/>
  <c r="I134" i="11"/>
  <c r="J180" i="11"/>
  <c r="I133" i="11"/>
  <c r="Q307" i="8"/>
  <c r="P127" i="9"/>
  <c r="J322" i="8"/>
  <c r="J320" i="8"/>
  <c r="J321" i="8"/>
  <c r="Y125" i="9"/>
  <c r="Y126" i="9"/>
  <c r="Y124" i="9"/>
  <c r="E520" i="4"/>
  <c r="Z178" i="9"/>
  <c r="K388" i="8"/>
  <c r="D520" i="4"/>
  <c r="B520" i="4"/>
  <c r="C520" i="4"/>
  <c r="AC126" i="12" l="1"/>
  <c r="AC128" i="12"/>
  <c r="AD179" i="12"/>
  <c r="AC127" i="12"/>
  <c r="AC125" i="12"/>
  <c r="J131" i="11"/>
  <c r="J134" i="11"/>
  <c r="J133" i="11"/>
  <c r="K180" i="11"/>
  <c r="J132" i="11"/>
  <c r="R307" i="8"/>
  <c r="Q127" i="9"/>
  <c r="K322" i="8"/>
  <c r="K320" i="8"/>
  <c r="K321" i="8"/>
  <c r="Z125" i="9"/>
  <c r="Z124" i="9"/>
  <c r="Z126" i="9"/>
  <c r="E521" i="4"/>
  <c r="AA178" i="9"/>
  <c r="L388" i="8"/>
  <c r="B521" i="4"/>
  <c r="C521" i="4"/>
  <c r="D521" i="4"/>
  <c r="AD125" i="12" l="1"/>
  <c r="AD126" i="12"/>
  <c r="AE179" i="12"/>
  <c r="AD127" i="12"/>
  <c r="AD128" i="12"/>
  <c r="K131" i="11"/>
  <c r="K133" i="11"/>
  <c r="L180" i="11"/>
  <c r="K134" i="11"/>
  <c r="K132" i="11"/>
  <c r="S307" i="8"/>
  <c r="R127" i="9"/>
  <c r="L321" i="8"/>
  <c r="L322" i="8"/>
  <c r="L320" i="8"/>
  <c r="AA124" i="9"/>
  <c r="AA126" i="9"/>
  <c r="AA125" i="9"/>
  <c r="E522" i="4"/>
  <c r="AB178" i="9"/>
  <c r="M388" i="8"/>
  <c r="B522" i="4"/>
  <c r="C522" i="4"/>
  <c r="D522" i="4"/>
  <c r="AE128" i="12" l="1"/>
  <c r="D180" i="12"/>
  <c r="AE125" i="12"/>
  <c r="AE127" i="12"/>
  <c r="AE126" i="12"/>
  <c r="L131" i="11"/>
  <c r="L134" i="11"/>
  <c r="M180" i="11"/>
  <c r="L133" i="11"/>
  <c r="L132" i="11"/>
  <c r="T307" i="8"/>
  <c r="S127" i="9"/>
  <c r="M322" i="8"/>
  <c r="M321" i="8"/>
  <c r="M320" i="8"/>
  <c r="AB126" i="9"/>
  <c r="AB124" i="9"/>
  <c r="AB125" i="9"/>
  <c r="E523" i="4"/>
  <c r="AC178" i="9"/>
  <c r="N388" i="8"/>
  <c r="C523" i="4"/>
  <c r="D523" i="4"/>
  <c r="B523" i="4"/>
  <c r="E180" i="12" l="1"/>
  <c r="D133" i="12"/>
  <c r="D134" i="12"/>
  <c r="D131" i="12"/>
  <c r="D132" i="12"/>
  <c r="M132" i="11"/>
  <c r="M131" i="11"/>
  <c r="N180" i="11"/>
  <c r="M134" i="11"/>
  <c r="M133" i="11"/>
  <c r="U307" i="8"/>
  <c r="T127" i="9"/>
  <c r="N321" i="8"/>
  <c r="N322" i="8"/>
  <c r="N320" i="8"/>
  <c r="AC124" i="9"/>
  <c r="AC126" i="9"/>
  <c r="AC125" i="9"/>
  <c r="E524" i="4"/>
  <c r="AD178" i="9"/>
  <c r="O388" i="8"/>
  <c r="D524" i="4"/>
  <c r="B524" i="4"/>
  <c r="C524" i="4"/>
  <c r="E131" i="12" l="1"/>
  <c r="E132" i="12"/>
  <c r="E133" i="12"/>
  <c r="F180" i="12"/>
  <c r="E134" i="12"/>
  <c r="N131" i="11"/>
  <c r="O180" i="11"/>
  <c r="N134" i="11"/>
  <c r="N133" i="11"/>
  <c r="N132" i="11"/>
  <c r="V307" i="8"/>
  <c r="U127" i="9"/>
  <c r="O321" i="8"/>
  <c r="O322" i="8"/>
  <c r="O320" i="8"/>
  <c r="AD124" i="9"/>
  <c r="AD126" i="9"/>
  <c r="AD125" i="9"/>
  <c r="E525" i="4"/>
  <c r="C179" i="9"/>
  <c r="P388" i="8"/>
  <c r="B525" i="4"/>
  <c r="C525" i="4"/>
  <c r="D525" i="4"/>
  <c r="F131" i="12" l="1"/>
  <c r="F132" i="12"/>
  <c r="F134" i="12"/>
  <c r="F133" i="12"/>
  <c r="G180" i="12"/>
  <c r="P180" i="11"/>
  <c r="O133" i="11"/>
  <c r="O134" i="11"/>
  <c r="O131" i="11"/>
  <c r="O132" i="11"/>
  <c r="W307" i="8"/>
  <c r="V127" i="9"/>
  <c r="P320" i="8"/>
  <c r="P322" i="8"/>
  <c r="P321" i="8"/>
  <c r="C131" i="9"/>
  <c r="C132" i="9"/>
  <c r="C130" i="9"/>
  <c r="E526" i="4"/>
  <c r="D179" i="9"/>
  <c r="Q388" i="8"/>
  <c r="B526" i="4"/>
  <c r="C526" i="4"/>
  <c r="D526" i="4"/>
  <c r="G132" i="12" l="1"/>
  <c r="H180" i="12"/>
  <c r="G133" i="12"/>
  <c r="G134" i="12"/>
  <c r="G131" i="12"/>
  <c r="Q180" i="11"/>
  <c r="P131" i="11"/>
  <c r="P134" i="11"/>
  <c r="P132" i="11"/>
  <c r="P133" i="11"/>
  <c r="X307" i="8"/>
  <c r="W127" i="9"/>
  <c r="Q321" i="8"/>
  <c r="Q320" i="8"/>
  <c r="Q322" i="8"/>
  <c r="D132" i="9"/>
  <c r="D130" i="9"/>
  <c r="D131" i="9"/>
  <c r="E527" i="4"/>
  <c r="E179" i="9"/>
  <c r="R388" i="8"/>
  <c r="C527" i="4"/>
  <c r="D527" i="4"/>
  <c r="B527" i="4"/>
  <c r="I180" i="12" l="1"/>
  <c r="H133" i="12"/>
  <c r="H134" i="12"/>
  <c r="H131" i="12"/>
  <c r="H132" i="12"/>
  <c r="Q131" i="11"/>
  <c r="Q133" i="11"/>
  <c r="Q134" i="11"/>
  <c r="Q132" i="11"/>
  <c r="R180" i="11"/>
  <c r="Y307" i="8"/>
  <c r="X127" i="9"/>
  <c r="R320" i="8"/>
  <c r="R321" i="8"/>
  <c r="R322" i="8"/>
  <c r="E132" i="9"/>
  <c r="E130" i="9"/>
  <c r="E131" i="9"/>
  <c r="E528" i="4"/>
  <c r="F179" i="9"/>
  <c r="S388" i="8"/>
  <c r="D528" i="4"/>
  <c r="B528" i="4"/>
  <c r="C528" i="4"/>
  <c r="I131" i="12" l="1"/>
  <c r="J180" i="12"/>
  <c r="I132" i="12"/>
  <c r="I134" i="12"/>
  <c r="I133" i="12"/>
  <c r="R131" i="11"/>
  <c r="R134" i="11"/>
  <c r="S180" i="11"/>
  <c r="R133" i="11"/>
  <c r="R132" i="11"/>
  <c r="Z307" i="8"/>
  <c r="Y127" i="9"/>
  <c r="S320" i="8"/>
  <c r="S321" i="8"/>
  <c r="S322" i="8"/>
  <c r="F131" i="9"/>
  <c r="F132" i="9"/>
  <c r="F130" i="9"/>
  <c r="E529" i="4"/>
  <c r="G179" i="9"/>
  <c r="T388" i="8"/>
  <c r="B529" i="4"/>
  <c r="C529" i="4"/>
  <c r="D529" i="4"/>
  <c r="J132" i="12" l="1"/>
  <c r="K180" i="12"/>
  <c r="J133" i="12"/>
  <c r="J134" i="12"/>
  <c r="J131" i="12"/>
  <c r="S133" i="11"/>
  <c r="S132" i="11"/>
  <c r="S131" i="11"/>
  <c r="T180" i="11"/>
  <c r="S134" i="11"/>
  <c r="AA307" i="8"/>
  <c r="Z127" i="9"/>
  <c r="T322" i="8"/>
  <c r="T321" i="8"/>
  <c r="T320" i="8"/>
  <c r="G132" i="9"/>
  <c r="G131" i="9"/>
  <c r="G130" i="9"/>
  <c r="E530" i="4"/>
  <c r="H179" i="9"/>
  <c r="U388" i="8"/>
  <c r="B530" i="4"/>
  <c r="C530" i="4"/>
  <c r="D530" i="4"/>
  <c r="K131" i="12" l="1"/>
  <c r="K132" i="12"/>
  <c r="K133" i="12"/>
  <c r="L180" i="12"/>
  <c r="K134" i="12"/>
  <c r="U180" i="11"/>
  <c r="T131" i="11"/>
  <c r="T134" i="11"/>
  <c r="T133" i="11"/>
  <c r="T132" i="11"/>
  <c r="AB307" i="8"/>
  <c r="AA127" i="9"/>
  <c r="U320" i="8"/>
  <c r="U321" i="8"/>
  <c r="U322" i="8"/>
  <c r="H132" i="9"/>
  <c r="H131" i="9"/>
  <c r="H130" i="9"/>
  <c r="E531" i="4"/>
  <c r="I179" i="9"/>
  <c r="V388" i="8"/>
  <c r="C531" i="4"/>
  <c r="D531" i="4"/>
  <c r="B531" i="4"/>
  <c r="M180" i="12" l="1"/>
  <c r="L131" i="12"/>
  <c r="L132" i="12"/>
  <c r="L133" i="12"/>
  <c r="L134" i="12"/>
  <c r="U134" i="11"/>
  <c r="V180" i="11"/>
  <c r="U133" i="11"/>
  <c r="U131" i="11"/>
  <c r="U132" i="11"/>
  <c r="AC307" i="8"/>
  <c r="AB127" i="9"/>
  <c r="V322" i="8"/>
  <c r="V320" i="8"/>
  <c r="V321" i="8"/>
  <c r="I131" i="9"/>
  <c r="I132" i="9"/>
  <c r="I130" i="9"/>
  <c r="E532" i="4"/>
  <c r="J179" i="9"/>
  <c r="W388" i="8"/>
  <c r="D532" i="4"/>
  <c r="B532" i="4"/>
  <c r="C532" i="4"/>
  <c r="M134" i="12" l="1"/>
  <c r="M131" i="12"/>
  <c r="M133" i="12"/>
  <c r="N180" i="12"/>
  <c r="M132" i="12"/>
  <c r="W180" i="11"/>
  <c r="V132" i="11"/>
  <c r="V131" i="11"/>
  <c r="V134" i="11"/>
  <c r="V133" i="11"/>
  <c r="AD307" i="8"/>
  <c r="AC127" i="9"/>
  <c r="W322" i="8"/>
  <c r="W320" i="8"/>
  <c r="W321" i="8"/>
  <c r="J130" i="9"/>
  <c r="J131" i="9"/>
  <c r="J132" i="9"/>
  <c r="E533" i="4"/>
  <c r="K179" i="9"/>
  <c r="X388" i="8"/>
  <c r="B533" i="4"/>
  <c r="C533" i="4"/>
  <c r="D533" i="4"/>
  <c r="N134" i="12" l="1"/>
  <c r="N131" i="12"/>
  <c r="N132" i="12"/>
  <c r="O180" i="12"/>
  <c r="N133" i="12"/>
  <c r="W133" i="11"/>
  <c r="X180" i="11"/>
  <c r="W132" i="11"/>
  <c r="W131" i="11"/>
  <c r="W134" i="11"/>
  <c r="AE307" i="8"/>
  <c r="AD127" i="9"/>
  <c r="X321" i="8"/>
  <c r="X320" i="8"/>
  <c r="X322" i="8"/>
  <c r="K131" i="9"/>
  <c r="K132" i="9"/>
  <c r="K130" i="9"/>
  <c r="E534" i="4"/>
  <c r="L179" i="9"/>
  <c r="Y388" i="8"/>
  <c r="B534" i="4"/>
  <c r="C534" i="4"/>
  <c r="D534" i="4"/>
  <c r="O132" i="12" l="1"/>
  <c r="O134" i="12"/>
  <c r="P180" i="12"/>
  <c r="O133" i="12"/>
  <c r="O131" i="12"/>
  <c r="Y180" i="11"/>
  <c r="X134" i="11"/>
  <c r="X133" i="11"/>
  <c r="X132" i="11"/>
  <c r="X131" i="11"/>
  <c r="D323" i="8"/>
  <c r="C133" i="9"/>
  <c r="Y322" i="8"/>
  <c r="Y320" i="8"/>
  <c r="Y321" i="8"/>
  <c r="L131" i="9"/>
  <c r="L132" i="9"/>
  <c r="L130" i="9"/>
  <c r="E535" i="4"/>
  <c r="M179" i="9"/>
  <c r="Z388" i="8"/>
  <c r="C535" i="4"/>
  <c r="D535" i="4"/>
  <c r="B535" i="4"/>
  <c r="P133" i="12" l="1"/>
  <c r="Q180" i="12"/>
  <c r="P134" i="12"/>
  <c r="P132" i="12"/>
  <c r="P131" i="12"/>
  <c r="Z180" i="11"/>
  <c r="Y134" i="11"/>
  <c r="Y133" i="11"/>
  <c r="Y131" i="11"/>
  <c r="Y132" i="11"/>
  <c r="E323" i="8"/>
  <c r="D133" i="9"/>
  <c r="Z321" i="8"/>
  <c r="Z322" i="8"/>
  <c r="Z320" i="8"/>
  <c r="M130" i="9"/>
  <c r="M132" i="9"/>
  <c r="M131" i="9"/>
  <c r="E536" i="4"/>
  <c r="N179" i="9"/>
  <c r="AA388" i="8"/>
  <c r="D536" i="4"/>
  <c r="B536" i="4"/>
  <c r="C536" i="4"/>
  <c r="R180" i="12" l="1"/>
  <c r="Q134" i="12"/>
  <c r="Q131" i="12"/>
  <c r="Q133" i="12"/>
  <c r="Q132" i="12"/>
  <c r="Z132" i="11"/>
  <c r="Z134" i="11"/>
  <c r="Z133" i="11"/>
  <c r="Z131" i="11"/>
  <c r="AA180" i="11"/>
  <c r="F323" i="8"/>
  <c r="E133" i="9"/>
  <c r="AA321" i="8"/>
  <c r="AA322" i="8"/>
  <c r="AA320" i="8"/>
  <c r="N132" i="9"/>
  <c r="N130" i="9"/>
  <c r="N131" i="9"/>
  <c r="E537" i="4"/>
  <c r="O179" i="9"/>
  <c r="AB388" i="8"/>
  <c r="B537" i="4"/>
  <c r="C537" i="4"/>
  <c r="D537" i="4"/>
  <c r="R133" i="12" l="1"/>
  <c r="S180" i="12"/>
  <c r="R131" i="12"/>
  <c r="R132" i="12"/>
  <c r="R134" i="12"/>
  <c r="AA132" i="11"/>
  <c r="AB180" i="11"/>
  <c r="AA133" i="11"/>
  <c r="AA131" i="11"/>
  <c r="AA134" i="11"/>
  <c r="G323" i="8"/>
  <c r="F133" i="9"/>
  <c r="AB320" i="8"/>
  <c r="AB322" i="8"/>
  <c r="AB321" i="8"/>
  <c r="O130" i="9"/>
  <c r="O131" i="9"/>
  <c r="O132" i="9"/>
  <c r="E538" i="4"/>
  <c r="P179" i="9"/>
  <c r="AC388" i="8"/>
  <c r="B538" i="4"/>
  <c r="C538" i="4"/>
  <c r="D538" i="4"/>
  <c r="S133" i="12" l="1"/>
  <c r="S134" i="12"/>
  <c r="T180" i="12"/>
  <c r="S131" i="12"/>
  <c r="S132" i="12"/>
  <c r="AB131" i="11"/>
  <c r="AB134" i="11"/>
  <c r="AB132" i="11"/>
  <c r="AB133" i="11"/>
  <c r="AC180" i="11"/>
  <c r="H323" i="8"/>
  <c r="G133" i="9"/>
  <c r="AC321" i="8"/>
  <c r="AC320" i="8"/>
  <c r="AC322" i="8"/>
  <c r="P130" i="9"/>
  <c r="P131" i="9"/>
  <c r="P132" i="9"/>
  <c r="E539" i="4"/>
  <c r="Q179" i="9"/>
  <c r="AD388" i="8"/>
  <c r="C539" i="4"/>
  <c r="D539" i="4"/>
  <c r="B539" i="4"/>
  <c r="T133" i="12" l="1"/>
  <c r="T134" i="12"/>
  <c r="U180" i="12"/>
  <c r="T131" i="12"/>
  <c r="T132" i="12"/>
  <c r="AC134" i="11"/>
  <c r="AD180" i="11"/>
  <c r="AC132" i="11"/>
  <c r="AC133" i="11"/>
  <c r="AC131" i="11"/>
  <c r="I323" i="8"/>
  <c r="H133" i="9"/>
  <c r="AD320" i="8"/>
  <c r="AD321" i="8"/>
  <c r="AD322" i="8"/>
  <c r="Q132" i="9"/>
  <c r="Q130" i="9"/>
  <c r="Q131" i="9"/>
  <c r="E540" i="4"/>
  <c r="R179" i="9"/>
  <c r="AE388" i="8"/>
  <c r="D540" i="4"/>
  <c r="B540" i="4"/>
  <c r="C540" i="4"/>
  <c r="V180" i="12" l="1"/>
  <c r="U132" i="12"/>
  <c r="U133" i="12"/>
  <c r="U134" i="12"/>
  <c r="U131" i="12"/>
  <c r="AD134" i="11"/>
  <c r="AE180" i="11"/>
  <c r="AD133" i="11"/>
  <c r="AD132" i="11"/>
  <c r="AD131" i="11"/>
  <c r="J323" i="8"/>
  <c r="I133" i="9"/>
  <c r="AE320" i="8"/>
  <c r="AE321" i="8"/>
  <c r="AE322" i="8"/>
  <c r="R131" i="9"/>
  <c r="R132" i="9"/>
  <c r="R130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W180" i="12" l="1"/>
  <c r="V133" i="12"/>
  <c r="V134" i="12"/>
  <c r="V131" i="12"/>
  <c r="V132" i="12"/>
  <c r="AE131" i="11"/>
  <c r="D181" i="11"/>
  <c r="E181" i="11" s="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AB181" i="11" s="1"/>
  <c r="AC181" i="11" s="1"/>
  <c r="AD181" i="11" s="1"/>
  <c r="AE181" i="11" s="1"/>
  <c r="D182" i="11" s="1"/>
  <c r="E182" i="11" s="1"/>
  <c r="F182" i="11" s="1"/>
  <c r="G182" i="11" s="1"/>
  <c r="H182" i="11" s="1"/>
  <c r="I182" i="11" s="1"/>
  <c r="J182" i="11" s="1"/>
  <c r="K182" i="11" s="1"/>
  <c r="L182" i="11" s="1"/>
  <c r="M182" i="11" s="1"/>
  <c r="N182" i="11" s="1"/>
  <c r="O182" i="11" s="1"/>
  <c r="P182" i="11" s="1"/>
  <c r="Q182" i="11" s="1"/>
  <c r="R182" i="11" s="1"/>
  <c r="S182" i="11" s="1"/>
  <c r="T182" i="11" s="1"/>
  <c r="U182" i="11" s="1"/>
  <c r="V182" i="11" s="1"/>
  <c r="W182" i="11" s="1"/>
  <c r="X182" i="11" s="1"/>
  <c r="Y182" i="11" s="1"/>
  <c r="Z182" i="11" s="1"/>
  <c r="AA182" i="11" s="1"/>
  <c r="AB182" i="11" s="1"/>
  <c r="AC182" i="11" s="1"/>
  <c r="AD182" i="11" s="1"/>
  <c r="AE182" i="11" s="1"/>
  <c r="D183" i="11" s="1"/>
  <c r="E183" i="11" s="1"/>
  <c r="F183" i="11" s="1"/>
  <c r="G183" i="11" s="1"/>
  <c r="H183" i="11" s="1"/>
  <c r="I183" i="11" s="1"/>
  <c r="J183" i="11" s="1"/>
  <c r="K183" i="11" s="1"/>
  <c r="L183" i="11" s="1"/>
  <c r="M183" i="11" s="1"/>
  <c r="N183" i="11" s="1"/>
  <c r="O183" i="11" s="1"/>
  <c r="P183" i="11" s="1"/>
  <c r="Q183" i="11" s="1"/>
  <c r="R183" i="11" s="1"/>
  <c r="S183" i="11" s="1"/>
  <c r="T183" i="11" s="1"/>
  <c r="U183" i="11" s="1"/>
  <c r="V183" i="11" s="1"/>
  <c r="W183" i="11" s="1"/>
  <c r="X183" i="11" s="1"/>
  <c r="Y183" i="11" s="1"/>
  <c r="Z183" i="11" s="1"/>
  <c r="AA183" i="11" s="1"/>
  <c r="AB183" i="11" s="1"/>
  <c r="AC183" i="11" s="1"/>
  <c r="AD183" i="11" s="1"/>
  <c r="AE183" i="11" s="1"/>
  <c r="D184" i="11" s="1"/>
  <c r="E184" i="11" s="1"/>
  <c r="F184" i="11" s="1"/>
  <c r="G184" i="11" s="1"/>
  <c r="H184" i="11" s="1"/>
  <c r="I184" i="11" s="1"/>
  <c r="J184" i="11" s="1"/>
  <c r="K184" i="11" s="1"/>
  <c r="L184" i="11" s="1"/>
  <c r="M184" i="11" s="1"/>
  <c r="N184" i="11" s="1"/>
  <c r="O184" i="11" s="1"/>
  <c r="P184" i="11" s="1"/>
  <c r="Q184" i="11" s="1"/>
  <c r="R184" i="11" s="1"/>
  <c r="S184" i="11" s="1"/>
  <c r="T184" i="11" s="1"/>
  <c r="U184" i="11" s="1"/>
  <c r="V184" i="11" s="1"/>
  <c r="W184" i="11" s="1"/>
  <c r="X184" i="11" s="1"/>
  <c r="Y184" i="11" s="1"/>
  <c r="Z184" i="11" s="1"/>
  <c r="AA184" i="11" s="1"/>
  <c r="AB184" i="11" s="1"/>
  <c r="AC184" i="11" s="1"/>
  <c r="AD184" i="11" s="1"/>
  <c r="AE184" i="11" s="1"/>
  <c r="D185" i="11" s="1"/>
  <c r="E185" i="11" s="1"/>
  <c r="F185" i="11" s="1"/>
  <c r="G185" i="11" s="1"/>
  <c r="H185" i="11" s="1"/>
  <c r="I185" i="11" s="1"/>
  <c r="J185" i="11" s="1"/>
  <c r="K185" i="11" s="1"/>
  <c r="L185" i="11" s="1"/>
  <c r="M185" i="11" s="1"/>
  <c r="N185" i="11" s="1"/>
  <c r="O185" i="11" s="1"/>
  <c r="P185" i="11" s="1"/>
  <c r="Q185" i="11" s="1"/>
  <c r="R185" i="11" s="1"/>
  <c r="S185" i="11" s="1"/>
  <c r="T185" i="11" s="1"/>
  <c r="U185" i="11" s="1"/>
  <c r="V185" i="11" s="1"/>
  <c r="W185" i="11" s="1"/>
  <c r="X185" i="11" s="1"/>
  <c r="Y185" i="11" s="1"/>
  <c r="Z185" i="11" s="1"/>
  <c r="AA185" i="11" s="1"/>
  <c r="AB185" i="11" s="1"/>
  <c r="AC185" i="11" s="1"/>
  <c r="AD185" i="11" s="1"/>
  <c r="AE185" i="11" s="1"/>
  <c r="D186" i="11" s="1"/>
  <c r="E186" i="11" s="1"/>
  <c r="F186" i="11" s="1"/>
  <c r="G186" i="11" s="1"/>
  <c r="H186" i="11" s="1"/>
  <c r="I186" i="11" s="1"/>
  <c r="J186" i="11" s="1"/>
  <c r="K186" i="11" s="1"/>
  <c r="L186" i="11" s="1"/>
  <c r="M186" i="11" s="1"/>
  <c r="N186" i="11" s="1"/>
  <c r="O186" i="11" s="1"/>
  <c r="P186" i="11" s="1"/>
  <c r="Q186" i="11" s="1"/>
  <c r="R186" i="11" s="1"/>
  <c r="S186" i="11" s="1"/>
  <c r="T186" i="11" s="1"/>
  <c r="U186" i="11" s="1"/>
  <c r="V186" i="11" s="1"/>
  <c r="W186" i="11" s="1"/>
  <c r="X186" i="11" s="1"/>
  <c r="Y186" i="11" s="1"/>
  <c r="Z186" i="11" s="1"/>
  <c r="AA186" i="11" s="1"/>
  <c r="AB186" i="11" s="1"/>
  <c r="AC186" i="11" s="1"/>
  <c r="AD186" i="11" s="1"/>
  <c r="AE186" i="11" s="1"/>
  <c r="D187" i="11" s="1"/>
  <c r="E187" i="11" s="1"/>
  <c r="F187" i="11" s="1"/>
  <c r="G187" i="11" s="1"/>
  <c r="H187" i="11" s="1"/>
  <c r="I187" i="11" s="1"/>
  <c r="J187" i="11" s="1"/>
  <c r="K187" i="11" s="1"/>
  <c r="L187" i="11" s="1"/>
  <c r="M187" i="11" s="1"/>
  <c r="N187" i="11" s="1"/>
  <c r="O187" i="11" s="1"/>
  <c r="P187" i="11" s="1"/>
  <c r="Q187" i="11" s="1"/>
  <c r="R187" i="11" s="1"/>
  <c r="S187" i="11" s="1"/>
  <c r="T187" i="11" s="1"/>
  <c r="U187" i="11" s="1"/>
  <c r="V187" i="11" s="1"/>
  <c r="W187" i="11" s="1"/>
  <c r="X187" i="11" s="1"/>
  <c r="Y187" i="11" s="1"/>
  <c r="Z187" i="11" s="1"/>
  <c r="AA187" i="11" s="1"/>
  <c r="AB187" i="11" s="1"/>
  <c r="AC187" i="11" s="1"/>
  <c r="AD187" i="11" s="1"/>
  <c r="AE187" i="11" s="1"/>
  <c r="D188" i="11" s="1"/>
  <c r="E188" i="11" s="1"/>
  <c r="F188" i="11" s="1"/>
  <c r="G188" i="11" s="1"/>
  <c r="H188" i="11" s="1"/>
  <c r="I188" i="11" s="1"/>
  <c r="J188" i="11" s="1"/>
  <c r="K188" i="11" s="1"/>
  <c r="L188" i="11" s="1"/>
  <c r="M188" i="11" s="1"/>
  <c r="N188" i="11" s="1"/>
  <c r="O188" i="11" s="1"/>
  <c r="P188" i="11" s="1"/>
  <c r="Q188" i="11" s="1"/>
  <c r="R188" i="11" s="1"/>
  <c r="S188" i="11" s="1"/>
  <c r="T188" i="11" s="1"/>
  <c r="U188" i="11" s="1"/>
  <c r="V188" i="11" s="1"/>
  <c r="W188" i="11" s="1"/>
  <c r="X188" i="11" s="1"/>
  <c r="Y188" i="11" s="1"/>
  <c r="Z188" i="11" s="1"/>
  <c r="AA188" i="11" s="1"/>
  <c r="AB188" i="11" s="1"/>
  <c r="AC188" i="11" s="1"/>
  <c r="AD188" i="11" s="1"/>
  <c r="AE188" i="11" s="1"/>
  <c r="D189" i="11" s="1"/>
  <c r="E189" i="11" s="1"/>
  <c r="F189" i="11" s="1"/>
  <c r="G189" i="11" s="1"/>
  <c r="H189" i="11" s="1"/>
  <c r="I189" i="11" s="1"/>
  <c r="J189" i="11" s="1"/>
  <c r="K189" i="11" s="1"/>
  <c r="L189" i="11" s="1"/>
  <c r="M189" i="11" s="1"/>
  <c r="N189" i="11" s="1"/>
  <c r="O189" i="11" s="1"/>
  <c r="P189" i="11" s="1"/>
  <c r="Q189" i="11" s="1"/>
  <c r="R189" i="11" s="1"/>
  <c r="S189" i="11" s="1"/>
  <c r="T189" i="11" s="1"/>
  <c r="U189" i="11" s="1"/>
  <c r="V189" i="11" s="1"/>
  <c r="W189" i="11" s="1"/>
  <c r="X189" i="11" s="1"/>
  <c r="Y189" i="11" s="1"/>
  <c r="Z189" i="11" s="1"/>
  <c r="AA189" i="11" s="1"/>
  <c r="AB189" i="11" s="1"/>
  <c r="AC189" i="11" s="1"/>
  <c r="AD189" i="11" s="1"/>
  <c r="AE189" i="11" s="1"/>
  <c r="D190" i="11" s="1"/>
  <c r="E190" i="11" s="1"/>
  <c r="F190" i="11" s="1"/>
  <c r="G190" i="11" s="1"/>
  <c r="H190" i="11" s="1"/>
  <c r="I190" i="11" s="1"/>
  <c r="J190" i="11" s="1"/>
  <c r="K190" i="11" s="1"/>
  <c r="L190" i="11" s="1"/>
  <c r="M190" i="11" s="1"/>
  <c r="N190" i="11" s="1"/>
  <c r="O190" i="11" s="1"/>
  <c r="P190" i="11" s="1"/>
  <c r="Q190" i="11" s="1"/>
  <c r="R190" i="11" s="1"/>
  <c r="S190" i="11" s="1"/>
  <c r="T190" i="11" s="1"/>
  <c r="U190" i="11" s="1"/>
  <c r="V190" i="11" s="1"/>
  <c r="W190" i="11" s="1"/>
  <c r="X190" i="11" s="1"/>
  <c r="Y190" i="11" s="1"/>
  <c r="Z190" i="11" s="1"/>
  <c r="AA190" i="11" s="1"/>
  <c r="AB190" i="11" s="1"/>
  <c r="AC190" i="11" s="1"/>
  <c r="AD190" i="11" s="1"/>
  <c r="AE190" i="11" s="1"/>
  <c r="D191" i="11" s="1"/>
  <c r="E191" i="11" s="1"/>
  <c r="F191" i="11" s="1"/>
  <c r="G191" i="11" s="1"/>
  <c r="H191" i="11" s="1"/>
  <c r="I191" i="11" s="1"/>
  <c r="J191" i="11" s="1"/>
  <c r="K191" i="11" s="1"/>
  <c r="L191" i="11" s="1"/>
  <c r="M191" i="11" s="1"/>
  <c r="N191" i="11" s="1"/>
  <c r="O191" i="11" s="1"/>
  <c r="P191" i="11" s="1"/>
  <c r="Q191" i="11" s="1"/>
  <c r="R191" i="11" s="1"/>
  <c r="S191" i="11" s="1"/>
  <c r="T191" i="11" s="1"/>
  <c r="U191" i="11" s="1"/>
  <c r="V191" i="11" s="1"/>
  <c r="W191" i="11" s="1"/>
  <c r="X191" i="11" s="1"/>
  <c r="Y191" i="11" s="1"/>
  <c r="Z191" i="11" s="1"/>
  <c r="AA191" i="11" s="1"/>
  <c r="AB191" i="11" s="1"/>
  <c r="AC191" i="11" s="1"/>
  <c r="AD191" i="11" s="1"/>
  <c r="AE191" i="11" s="1"/>
  <c r="D192" i="11" s="1"/>
  <c r="E192" i="11" s="1"/>
  <c r="F192" i="11" s="1"/>
  <c r="G192" i="11" s="1"/>
  <c r="H192" i="11" s="1"/>
  <c r="I192" i="11" s="1"/>
  <c r="J192" i="11" s="1"/>
  <c r="K192" i="11" s="1"/>
  <c r="L192" i="11" s="1"/>
  <c r="M192" i="11" s="1"/>
  <c r="N192" i="11" s="1"/>
  <c r="O192" i="11" s="1"/>
  <c r="P192" i="11" s="1"/>
  <c r="Q192" i="11" s="1"/>
  <c r="R192" i="11" s="1"/>
  <c r="S192" i="11" s="1"/>
  <c r="T192" i="11" s="1"/>
  <c r="U192" i="11" s="1"/>
  <c r="V192" i="11" s="1"/>
  <c r="W192" i="11" s="1"/>
  <c r="X192" i="11" s="1"/>
  <c r="Y192" i="11" s="1"/>
  <c r="Z192" i="11" s="1"/>
  <c r="AA192" i="11" s="1"/>
  <c r="AB192" i="11" s="1"/>
  <c r="AC192" i="11" s="1"/>
  <c r="AD192" i="11" s="1"/>
  <c r="AE192" i="11" s="1"/>
  <c r="D193" i="11" s="1"/>
  <c r="E193" i="11" s="1"/>
  <c r="F193" i="11" s="1"/>
  <c r="G193" i="11" s="1"/>
  <c r="H193" i="11" s="1"/>
  <c r="I193" i="11" s="1"/>
  <c r="J193" i="11" s="1"/>
  <c r="K193" i="11" s="1"/>
  <c r="L193" i="11" s="1"/>
  <c r="M193" i="11" s="1"/>
  <c r="N193" i="11" s="1"/>
  <c r="O193" i="11" s="1"/>
  <c r="P193" i="11" s="1"/>
  <c r="Q193" i="11" s="1"/>
  <c r="R193" i="11" s="1"/>
  <c r="S193" i="11" s="1"/>
  <c r="T193" i="11" s="1"/>
  <c r="U193" i="11" s="1"/>
  <c r="V193" i="11" s="1"/>
  <c r="W193" i="11" s="1"/>
  <c r="X193" i="11" s="1"/>
  <c r="Y193" i="11" s="1"/>
  <c r="Z193" i="11" s="1"/>
  <c r="AA193" i="11" s="1"/>
  <c r="AB193" i="11" s="1"/>
  <c r="AC193" i="11" s="1"/>
  <c r="AD193" i="11" s="1"/>
  <c r="AE193" i="11" s="1"/>
  <c r="D194" i="11" s="1"/>
  <c r="E194" i="11" s="1"/>
  <c r="F194" i="11" s="1"/>
  <c r="G194" i="11" s="1"/>
  <c r="H194" i="11" s="1"/>
  <c r="I194" i="11" s="1"/>
  <c r="J194" i="11" s="1"/>
  <c r="K194" i="11" s="1"/>
  <c r="L194" i="11" s="1"/>
  <c r="M194" i="11" s="1"/>
  <c r="N194" i="11" s="1"/>
  <c r="O194" i="11" s="1"/>
  <c r="P194" i="11" s="1"/>
  <c r="Q194" i="11" s="1"/>
  <c r="R194" i="11" s="1"/>
  <c r="S194" i="11" s="1"/>
  <c r="T194" i="11" s="1"/>
  <c r="U194" i="11" s="1"/>
  <c r="V194" i="11" s="1"/>
  <c r="W194" i="11" s="1"/>
  <c r="X194" i="11" s="1"/>
  <c r="Y194" i="11" s="1"/>
  <c r="Z194" i="11" s="1"/>
  <c r="AA194" i="11" s="1"/>
  <c r="AB194" i="11" s="1"/>
  <c r="AC194" i="11" s="1"/>
  <c r="AD194" i="11" s="1"/>
  <c r="AE194" i="11" s="1"/>
  <c r="D195" i="11" s="1"/>
  <c r="E195" i="11" s="1"/>
  <c r="F195" i="11" s="1"/>
  <c r="G195" i="11" s="1"/>
  <c r="H195" i="11" s="1"/>
  <c r="I195" i="11" s="1"/>
  <c r="J195" i="11" s="1"/>
  <c r="K195" i="11" s="1"/>
  <c r="L195" i="11" s="1"/>
  <c r="M195" i="11" s="1"/>
  <c r="N195" i="11" s="1"/>
  <c r="O195" i="11" s="1"/>
  <c r="P195" i="11" s="1"/>
  <c r="Q195" i="11" s="1"/>
  <c r="R195" i="11" s="1"/>
  <c r="S195" i="11" s="1"/>
  <c r="T195" i="11" s="1"/>
  <c r="U195" i="11" s="1"/>
  <c r="V195" i="11" s="1"/>
  <c r="W195" i="11" s="1"/>
  <c r="X195" i="11" s="1"/>
  <c r="Y195" i="11" s="1"/>
  <c r="Z195" i="11" s="1"/>
  <c r="AA195" i="11" s="1"/>
  <c r="AB195" i="11" s="1"/>
  <c r="AC195" i="11" s="1"/>
  <c r="AD195" i="11" s="1"/>
  <c r="AE195" i="11" s="1"/>
  <c r="D196" i="11" s="1"/>
  <c r="E196" i="11" s="1"/>
  <c r="F196" i="11" s="1"/>
  <c r="G196" i="11" s="1"/>
  <c r="H196" i="11" s="1"/>
  <c r="I196" i="11" s="1"/>
  <c r="J196" i="11" s="1"/>
  <c r="K196" i="11" s="1"/>
  <c r="L196" i="11" s="1"/>
  <c r="M196" i="11" s="1"/>
  <c r="N196" i="11" s="1"/>
  <c r="O196" i="11" s="1"/>
  <c r="P196" i="11" s="1"/>
  <c r="Q196" i="11" s="1"/>
  <c r="R196" i="11" s="1"/>
  <c r="S196" i="11" s="1"/>
  <c r="T196" i="11" s="1"/>
  <c r="U196" i="11" s="1"/>
  <c r="V196" i="11" s="1"/>
  <c r="W196" i="11" s="1"/>
  <c r="X196" i="11" s="1"/>
  <c r="Y196" i="11" s="1"/>
  <c r="Z196" i="11" s="1"/>
  <c r="AA196" i="11" s="1"/>
  <c r="AB196" i="11" s="1"/>
  <c r="AC196" i="11" s="1"/>
  <c r="AD196" i="11" s="1"/>
  <c r="AE196" i="11" s="1"/>
  <c r="D197" i="11" s="1"/>
  <c r="E197" i="11" s="1"/>
  <c r="F197" i="11" s="1"/>
  <c r="G197" i="11" s="1"/>
  <c r="H197" i="11" s="1"/>
  <c r="I197" i="11" s="1"/>
  <c r="J197" i="11" s="1"/>
  <c r="K197" i="11" s="1"/>
  <c r="L197" i="11" s="1"/>
  <c r="M197" i="11" s="1"/>
  <c r="N197" i="11" s="1"/>
  <c r="O197" i="11" s="1"/>
  <c r="P197" i="11" s="1"/>
  <c r="Q197" i="11" s="1"/>
  <c r="R197" i="11" s="1"/>
  <c r="S197" i="11" s="1"/>
  <c r="T197" i="11" s="1"/>
  <c r="U197" i="11" s="1"/>
  <c r="V197" i="11" s="1"/>
  <c r="W197" i="11" s="1"/>
  <c r="X197" i="11" s="1"/>
  <c r="Y197" i="11" s="1"/>
  <c r="Z197" i="11" s="1"/>
  <c r="AA197" i="11" s="1"/>
  <c r="AB197" i="11" s="1"/>
  <c r="AC197" i="11" s="1"/>
  <c r="AD197" i="11" s="1"/>
  <c r="AE197" i="11" s="1"/>
  <c r="D198" i="11" s="1"/>
  <c r="E198" i="11" s="1"/>
  <c r="F198" i="11" s="1"/>
  <c r="G198" i="11" s="1"/>
  <c r="H198" i="11" s="1"/>
  <c r="I198" i="11" s="1"/>
  <c r="J198" i="11" s="1"/>
  <c r="K198" i="11" s="1"/>
  <c r="L198" i="11" s="1"/>
  <c r="M198" i="11" s="1"/>
  <c r="N198" i="11" s="1"/>
  <c r="O198" i="11" s="1"/>
  <c r="P198" i="11" s="1"/>
  <c r="Q198" i="11" s="1"/>
  <c r="R198" i="11" s="1"/>
  <c r="S198" i="11" s="1"/>
  <c r="T198" i="11" s="1"/>
  <c r="U198" i="11" s="1"/>
  <c r="V198" i="11" s="1"/>
  <c r="W198" i="11" s="1"/>
  <c r="X198" i="11" s="1"/>
  <c r="Y198" i="11" s="1"/>
  <c r="Z198" i="11" s="1"/>
  <c r="AA198" i="11" s="1"/>
  <c r="AB198" i="11" s="1"/>
  <c r="AC198" i="11" s="1"/>
  <c r="AD198" i="11" s="1"/>
  <c r="AE198" i="11" s="1"/>
  <c r="D199" i="11" s="1"/>
  <c r="E199" i="11" s="1"/>
  <c r="F199" i="11" s="1"/>
  <c r="G199" i="11" s="1"/>
  <c r="H199" i="11" s="1"/>
  <c r="I199" i="11" s="1"/>
  <c r="J199" i="11" s="1"/>
  <c r="K199" i="11" s="1"/>
  <c r="L199" i="11" s="1"/>
  <c r="M199" i="11" s="1"/>
  <c r="N199" i="11" s="1"/>
  <c r="O199" i="11" s="1"/>
  <c r="P199" i="11" s="1"/>
  <c r="Q199" i="11" s="1"/>
  <c r="R199" i="11" s="1"/>
  <c r="S199" i="11" s="1"/>
  <c r="T199" i="11" s="1"/>
  <c r="U199" i="11" s="1"/>
  <c r="V199" i="11" s="1"/>
  <c r="W199" i="11" s="1"/>
  <c r="X199" i="11" s="1"/>
  <c r="Y199" i="11" s="1"/>
  <c r="Z199" i="11" s="1"/>
  <c r="AA199" i="11" s="1"/>
  <c r="AB199" i="11" s="1"/>
  <c r="AC199" i="11" s="1"/>
  <c r="AD199" i="11" s="1"/>
  <c r="AE199" i="11" s="1"/>
  <c r="D200" i="11" s="1"/>
  <c r="E200" i="11" s="1"/>
  <c r="F200" i="11" s="1"/>
  <c r="G200" i="11" s="1"/>
  <c r="H200" i="11" s="1"/>
  <c r="I200" i="11" s="1"/>
  <c r="J200" i="11" s="1"/>
  <c r="K200" i="11" s="1"/>
  <c r="L200" i="11" s="1"/>
  <c r="M200" i="11" s="1"/>
  <c r="N200" i="11" s="1"/>
  <c r="O200" i="11" s="1"/>
  <c r="P200" i="11" s="1"/>
  <c r="Q200" i="11" s="1"/>
  <c r="R200" i="11" s="1"/>
  <c r="S200" i="11" s="1"/>
  <c r="T200" i="11" s="1"/>
  <c r="U200" i="11" s="1"/>
  <c r="V200" i="11" s="1"/>
  <c r="W200" i="11" s="1"/>
  <c r="X200" i="11" s="1"/>
  <c r="Y200" i="11" s="1"/>
  <c r="Z200" i="11" s="1"/>
  <c r="AA200" i="11" s="1"/>
  <c r="AB200" i="11" s="1"/>
  <c r="AC200" i="11" s="1"/>
  <c r="AD200" i="11" s="1"/>
  <c r="AE200" i="11" s="1"/>
  <c r="AE134" i="11"/>
  <c r="AE133" i="11"/>
  <c r="AE132" i="11"/>
  <c r="K323" i="8"/>
  <c r="J133" i="9"/>
  <c r="S132" i="9"/>
  <c r="S131" i="9"/>
  <c r="S130" i="9"/>
  <c r="E542" i="4"/>
  <c r="T179" i="9"/>
  <c r="B542" i="4"/>
  <c r="C542" i="4"/>
  <c r="D542" i="4"/>
  <c r="X180" i="12" l="1"/>
  <c r="W134" i="12"/>
  <c r="W131" i="12"/>
  <c r="W132" i="12"/>
  <c r="W133" i="12"/>
  <c r="L323" i="8"/>
  <c r="K133" i="9"/>
  <c r="T132" i="9"/>
  <c r="T130" i="9"/>
  <c r="T131" i="9"/>
  <c r="E543" i="4"/>
  <c r="U179" i="9"/>
  <c r="C543" i="4"/>
  <c r="D543" i="4"/>
  <c r="B543" i="4"/>
  <c r="X131" i="12" l="1"/>
  <c r="X132" i="12"/>
  <c r="X134" i="12"/>
  <c r="Y180" i="12"/>
  <c r="X133" i="12"/>
  <c r="M323" i="8"/>
  <c r="L133" i="9"/>
  <c r="U131" i="9"/>
  <c r="U130" i="9"/>
  <c r="U132" i="9"/>
  <c r="E544" i="4"/>
  <c r="V179" i="9"/>
  <c r="D544" i="4"/>
  <c r="B544" i="4"/>
  <c r="C544" i="4"/>
  <c r="Y131" i="12" l="1"/>
  <c r="Y132" i="12"/>
  <c r="Y133" i="12"/>
  <c r="Z180" i="12"/>
  <c r="Y134" i="12"/>
  <c r="N323" i="8"/>
  <c r="M133" i="9"/>
  <c r="V130" i="9"/>
  <c r="V131" i="9"/>
  <c r="V132" i="9"/>
  <c r="E545" i="4"/>
  <c r="W179" i="9"/>
  <c r="B545" i="4"/>
  <c r="C545" i="4"/>
  <c r="D545" i="4"/>
  <c r="Z132" i="12" l="1"/>
  <c r="Z133" i="12"/>
  <c r="Z134" i="12"/>
  <c r="AA180" i="12"/>
  <c r="Z131" i="12"/>
  <c r="O323" i="8"/>
  <c r="N133" i="9"/>
  <c r="W131" i="9"/>
  <c r="W132" i="9"/>
  <c r="W130" i="9"/>
  <c r="E546" i="4"/>
  <c r="X179" i="9"/>
  <c r="B546" i="4"/>
  <c r="C546" i="4"/>
  <c r="D546" i="4"/>
  <c r="AA134" i="12" l="1"/>
  <c r="AA131" i="12"/>
  <c r="AB180" i="12"/>
  <c r="AA132" i="12"/>
  <c r="AA133" i="12"/>
  <c r="P323" i="8"/>
  <c r="O133" i="9"/>
  <c r="X131" i="9"/>
  <c r="X130" i="9"/>
  <c r="X132" i="9"/>
  <c r="E547" i="4"/>
  <c r="Y179" i="9"/>
  <c r="C547" i="4"/>
  <c r="D547" i="4"/>
  <c r="B547" i="4"/>
  <c r="AB132" i="12" l="1"/>
  <c r="AC180" i="12"/>
  <c r="AB133" i="12"/>
  <c r="AB134" i="12"/>
  <c r="AB131" i="12"/>
  <c r="Q323" i="8"/>
  <c r="P133" i="9"/>
  <c r="Y130" i="9"/>
  <c r="Y132" i="9"/>
  <c r="Y131" i="9"/>
  <c r="E548" i="4"/>
  <c r="Z179" i="9"/>
  <c r="D548" i="4"/>
  <c r="B548" i="4"/>
  <c r="C548" i="4"/>
  <c r="AC133" i="12" l="1"/>
  <c r="AC134" i="12"/>
  <c r="AD180" i="12"/>
  <c r="AC131" i="12"/>
  <c r="AC132" i="12"/>
  <c r="R323" i="8"/>
  <c r="Q133" i="9"/>
  <c r="Z132" i="9"/>
  <c r="Z130" i="9"/>
  <c r="Z131" i="9"/>
  <c r="E549" i="4"/>
  <c r="AA179" i="9"/>
  <c r="B549" i="4"/>
  <c r="C549" i="4"/>
  <c r="D549" i="4"/>
  <c r="AD134" i="12" l="1"/>
  <c r="AD131" i="12"/>
  <c r="AD132" i="12"/>
  <c r="AD133" i="12"/>
  <c r="AE180" i="12"/>
  <c r="S323" i="8"/>
  <c r="R133" i="9"/>
  <c r="AA130" i="9"/>
  <c r="AA132" i="9"/>
  <c r="AA131" i="9"/>
  <c r="E550" i="4"/>
  <c r="AB179" i="9"/>
  <c r="B550" i="4"/>
  <c r="C550" i="4"/>
  <c r="D550" i="4"/>
  <c r="AE134" i="12" l="1"/>
  <c r="D181" i="12"/>
  <c r="E181" i="12" s="1"/>
  <c r="F181" i="12" s="1"/>
  <c r="G181" i="12" s="1"/>
  <c r="H181" i="12" s="1"/>
  <c r="I181" i="12" s="1"/>
  <c r="J181" i="12" s="1"/>
  <c r="K181" i="12" s="1"/>
  <c r="L181" i="12" s="1"/>
  <c r="M181" i="12" s="1"/>
  <c r="N181" i="12" s="1"/>
  <c r="O181" i="12" s="1"/>
  <c r="P181" i="12" s="1"/>
  <c r="Q181" i="12" s="1"/>
  <c r="R181" i="12" s="1"/>
  <c r="S181" i="12" s="1"/>
  <c r="T181" i="12" s="1"/>
  <c r="U181" i="12" s="1"/>
  <c r="V181" i="12" s="1"/>
  <c r="W181" i="12" s="1"/>
  <c r="X181" i="12" s="1"/>
  <c r="Y181" i="12" s="1"/>
  <c r="Z181" i="12" s="1"/>
  <c r="AA181" i="12" s="1"/>
  <c r="AB181" i="12" s="1"/>
  <c r="AC181" i="12" s="1"/>
  <c r="AD181" i="12" s="1"/>
  <c r="AE181" i="12" s="1"/>
  <c r="D182" i="12" s="1"/>
  <c r="E182" i="12" s="1"/>
  <c r="F182" i="12" s="1"/>
  <c r="G182" i="12" s="1"/>
  <c r="H182" i="12" s="1"/>
  <c r="I182" i="12" s="1"/>
  <c r="J182" i="12" s="1"/>
  <c r="K182" i="12" s="1"/>
  <c r="L182" i="12" s="1"/>
  <c r="M182" i="12" s="1"/>
  <c r="N182" i="12" s="1"/>
  <c r="O182" i="12" s="1"/>
  <c r="P182" i="12" s="1"/>
  <c r="Q182" i="12" s="1"/>
  <c r="R182" i="12" s="1"/>
  <c r="S182" i="12" s="1"/>
  <c r="T182" i="12" s="1"/>
  <c r="U182" i="12" s="1"/>
  <c r="V182" i="12" s="1"/>
  <c r="W182" i="12" s="1"/>
  <c r="X182" i="12" s="1"/>
  <c r="Y182" i="12" s="1"/>
  <c r="Z182" i="12" s="1"/>
  <c r="AA182" i="12" s="1"/>
  <c r="AB182" i="12" s="1"/>
  <c r="AC182" i="12" s="1"/>
  <c r="AD182" i="12" s="1"/>
  <c r="AE182" i="12" s="1"/>
  <c r="D183" i="12" s="1"/>
  <c r="E183" i="12" s="1"/>
  <c r="F183" i="12" s="1"/>
  <c r="G183" i="12" s="1"/>
  <c r="H183" i="12" s="1"/>
  <c r="I183" i="12" s="1"/>
  <c r="J183" i="12" s="1"/>
  <c r="K183" i="12" s="1"/>
  <c r="L183" i="12" s="1"/>
  <c r="M183" i="12" s="1"/>
  <c r="N183" i="12" s="1"/>
  <c r="O183" i="12" s="1"/>
  <c r="P183" i="12" s="1"/>
  <c r="Q183" i="12" s="1"/>
  <c r="R183" i="12" s="1"/>
  <c r="S183" i="12" s="1"/>
  <c r="T183" i="12" s="1"/>
  <c r="U183" i="12" s="1"/>
  <c r="V183" i="12" s="1"/>
  <c r="W183" i="12" s="1"/>
  <c r="X183" i="12" s="1"/>
  <c r="Y183" i="12" s="1"/>
  <c r="Z183" i="12" s="1"/>
  <c r="AA183" i="12" s="1"/>
  <c r="AB183" i="12" s="1"/>
  <c r="AC183" i="12" s="1"/>
  <c r="AD183" i="12" s="1"/>
  <c r="AE183" i="12" s="1"/>
  <c r="D184" i="12" s="1"/>
  <c r="E184" i="12" s="1"/>
  <c r="F184" i="12" s="1"/>
  <c r="G184" i="12" s="1"/>
  <c r="H184" i="12" s="1"/>
  <c r="I184" i="12" s="1"/>
  <c r="J184" i="12" s="1"/>
  <c r="K184" i="12" s="1"/>
  <c r="L184" i="12" s="1"/>
  <c r="M184" i="12" s="1"/>
  <c r="N184" i="12" s="1"/>
  <c r="O184" i="12" s="1"/>
  <c r="P184" i="12" s="1"/>
  <c r="Q184" i="12" s="1"/>
  <c r="R184" i="12" s="1"/>
  <c r="S184" i="12" s="1"/>
  <c r="T184" i="12" s="1"/>
  <c r="U184" i="12" s="1"/>
  <c r="V184" i="12" s="1"/>
  <c r="W184" i="12" s="1"/>
  <c r="X184" i="12" s="1"/>
  <c r="Y184" i="12" s="1"/>
  <c r="Z184" i="12" s="1"/>
  <c r="AA184" i="12" s="1"/>
  <c r="AB184" i="12" s="1"/>
  <c r="AC184" i="12" s="1"/>
  <c r="AD184" i="12" s="1"/>
  <c r="AE184" i="12" s="1"/>
  <c r="D185" i="12" s="1"/>
  <c r="E185" i="12" s="1"/>
  <c r="F185" i="12" s="1"/>
  <c r="G185" i="12" s="1"/>
  <c r="H185" i="12" s="1"/>
  <c r="I185" i="12" s="1"/>
  <c r="J185" i="12" s="1"/>
  <c r="K185" i="12" s="1"/>
  <c r="L185" i="12" s="1"/>
  <c r="M185" i="12" s="1"/>
  <c r="N185" i="12" s="1"/>
  <c r="O185" i="12" s="1"/>
  <c r="P185" i="12" s="1"/>
  <c r="Q185" i="12" s="1"/>
  <c r="R185" i="12" s="1"/>
  <c r="S185" i="12" s="1"/>
  <c r="T185" i="12" s="1"/>
  <c r="U185" i="12" s="1"/>
  <c r="V185" i="12" s="1"/>
  <c r="W185" i="12" s="1"/>
  <c r="X185" i="12" s="1"/>
  <c r="Y185" i="12" s="1"/>
  <c r="Z185" i="12" s="1"/>
  <c r="AA185" i="12" s="1"/>
  <c r="AB185" i="12" s="1"/>
  <c r="AC185" i="12" s="1"/>
  <c r="AD185" i="12" s="1"/>
  <c r="AE185" i="12" s="1"/>
  <c r="D186" i="12" s="1"/>
  <c r="E186" i="12" s="1"/>
  <c r="F186" i="12" s="1"/>
  <c r="G186" i="12" s="1"/>
  <c r="H186" i="12" s="1"/>
  <c r="I186" i="12" s="1"/>
  <c r="J186" i="12" s="1"/>
  <c r="K186" i="12" s="1"/>
  <c r="L186" i="12" s="1"/>
  <c r="M186" i="12" s="1"/>
  <c r="N186" i="12" s="1"/>
  <c r="O186" i="12" s="1"/>
  <c r="P186" i="12" s="1"/>
  <c r="Q186" i="12" s="1"/>
  <c r="R186" i="12" s="1"/>
  <c r="S186" i="12" s="1"/>
  <c r="T186" i="12" s="1"/>
  <c r="U186" i="12" s="1"/>
  <c r="V186" i="12" s="1"/>
  <c r="W186" i="12" s="1"/>
  <c r="X186" i="12" s="1"/>
  <c r="Y186" i="12" s="1"/>
  <c r="Z186" i="12" s="1"/>
  <c r="AA186" i="12" s="1"/>
  <c r="AB186" i="12" s="1"/>
  <c r="AC186" i="12" s="1"/>
  <c r="AD186" i="12" s="1"/>
  <c r="AE186" i="12" s="1"/>
  <c r="D187" i="12" s="1"/>
  <c r="E187" i="12" s="1"/>
  <c r="F187" i="12" s="1"/>
  <c r="G187" i="12" s="1"/>
  <c r="H187" i="12" s="1"/>
  <c r="I187" i="12" s="1"/>
  <c r="J187" i="12" s="1"/>
  <c r="K187" i="12" s="1"/>
  <c r="L187" i="12" s="1"/>
  <c r="M187" i="12" s="1"/>
  <c r="N187" i="12" s="1"/>
  <c r="O187" i="12" s="1"/>
  <c r="P187" i="12" s="1"/>
  <c r="Q187" i="12" s="1"/>
  <c r="R187" i="12" s="1"/>
  <c r="S187" i="12" s="1"/>
  <c r="T187" i="12" s="1"/>
  <c r="U187" i="12" s="1"/>
  <c r="V187" i="12" s="1"/>
  <c r="W187" i="12" s="1"/>
  <c r="X187" i="12" s="1"/>
  <c r="Y187" i="12" s="1"/>
  <c r="Z187" i="12" s="1"/>
  <c r="AA187" i="12" s="1"/>
  <c r="AB187" i="12" s="1"/>
  <c r="AC187" i="12" s="1"/>
  <c r="AD187" i="12" s="1"/>
  <c r="AE187" i="12" s="1"/>
  <c r="D188" i="12" s="1"/>
  <c r="E188" i="12" s="1"/>
  <c r="F188" i="12" s="1"/>
  <c r="G188" i="12" s="1"/>
  <c r="H188" i="12" s="1"/>
  <c r="I188" i="12" s="1"/>
  <c r="J188" i="12" s="1"/>
  <c r="K188" i="12" s="1"/>
  <c r="L188" i="12" s="1"/>
  <c r="M188" i="12" s="1"/>
  <c r="N188" i="12" s="1"/>
  <c r="O188" i="12" s="1"/>
  <c r="P188" i="12" s="1"/>
  <c r="Q188" i="12" s="1"/>
  <c r="R188" i="12" s="1"/>
  <c r="S188" i="12" s="1"/>
  <c r="T188" i="12" s="1"/>
  <c r="U188" i="12" s="1"/>
  <c r="V188" i="12" s="1"/>
  <c r="W188" i="12" s="1"/>
  <c r="X188" i="12" s="1"/>
  <c r="Y188" i="12" s="1"/>
  <c r="Z188" i="12" s="1"/>
  <c r="AA188" i="12" s="1"/>
  <c r="AB188" i="12" s="1"/>
  <c r="AC188" i="12" s="1"/>
  <c r="AD188" i="12" s="1"/>
  <c r="AE188" i="12" s="1"/>
  <c r="D189" i="12" s="1"/>
  <c r="E189" i="12" s="1"/>
  <c r="F189" i="12" s="1"/>
  <c r="G189" i="12" s="1"/>
  <c r="H189" i="12" s="1"/>
  <c r="I189" i="12" s="1"/>
  <c r="J189" i="12" s="1"/>
  <c r="K189" i="12" s="1"/>
  <c r="L189" i="12" s="1"/>
  <c r="M189" i="12" s="1"/>
  <c r="N189" i="12" s="1"/>
  <c r="O189" i="12" s="1"/>
  <c r="P189" i="12" s="1"/>
  <c r="Q189" i="12" s="1"/>
  <c r="R189" i="12" s="1"/>
  <c r="S189" i="12" s="1"/>
  <c r="T189" i="12" s="1"/>
  <c r="U189" i="12" s="1"/>
  <c r="V189" i="12" s="1"/>
  <c r="W189" i="12" s="1"/>
  <c r="X189" i="12" s="1"/>
  <c r="Y189" i="12" s="1"/>
  <c r="Z189" i="12" s="1"/>
  <c r="AA189" i="12" s="1"/>
  <c r="AB189" i="12" s="1"/>
  <c r="AC189" i="12" s="1"/>
  <c r="AD189" i="12" s="1"/>
  <c r="AE189" i="12" s="1"/>
  <c r="D190" i="12" s="1"/>
  <c r="E190" i="12" s="1"/>
  <c r="F190" i="12" s="1"/>
  <c r="G190" i="12" s="1"/>
  <c r="H190" i="12" s="1"/>
  <c r="I190" i="12" s="1"/>
  <c r="J190" i="12" s="1"/>
  <c r="K190" i="12" s="1"/>
  <c r="L190" i="12" s="1"/>
  <c r="M190" i="12" s="1"/>
  <c r="N190" i="12" s="1"/>
  <c r="O190" i="12" s="1"/>
  <c r="P190" i="12" s="1"/>
  <c r="Q190" i="12" s="1"/>
  <c r="R190" i="12" s="1"/>
  <c r="S190" i="12" s="1"/>
  <c r="T190" i="12" s="1"/>
  <c r="U190" i="12" s="1"/>
  <c r="V190" i="12" s="1"/>
  <c r="W190" i="12" s="1"/>
  <c r="X190" i="12" s="1"/>
  <c r="Y190" i="12" s="1"/>
  <c r="Z190" i="12" s="1"/>
  <c r="AA190" i="12" s="1"/>
  <c r="AB190" i="12" s="1"/>
  <c r="AC190" i="12" s="1"/>
  <c r="AD190" i="12" s="1"/>
  <c r="AE190" i="12" s="1"/>
  <c r="D191" i="12" s="1"/>
  <c r="E191" i="12" s="1"/>
  <c r="F191" i="12" s="1"/>
  <c r="G191" i="12" s="1"/>
  <c r="H191" i="12" s="1"/>
  <c r="I191" i="12" s="1"/>
  <c r="J191" i="12" s="1"/>
  <c r="K191" i="12" s="1"/>
  <c r="L191" i="12" s="1"/>
  <c r="M191" i="12" s="1"/>
  <c r="N191" i="12" s="1"/>
  <c r="O191" i="12" s="1"/>
  <c r="P191" i="12" s="1"/>
  <c r="Q191" i="12" s="1"/>
  <c r="R191" i="12" s="1"/>
  <c r="S191" i="12" s="1"/>
  <c r="T191" i="12" s="1"/>
  <c r="U191" i="12" s="1"/>
  <c r="V191" i="12" s="1"/>
  <c r="W191" i="12" s="1"/>
  <c r="X191" i="12" s="1"/>
  <c r="Y191" i="12" s="1"/>
  <c r="Z191" i="12" s="1"/>
  <c r="AA191" i="12" s="1"/>
  <c r="AB191" i="12" s="1"/>
  <c r="AC191" i="12" s="1"/>
  <c r="AD191" i="12" s="1"/>
  <c r="AE191" i="12" s="1"/>
  <c r="D192" i="12" s="1"/>
  <c r="E192" i="12" s="1"/>
  <c r="F192" i="12" s="1"/>
  <c r="G192" i="12" s="1"/>
  <c r="H192" i="12" s="1"/>
  <c r="I192" i="12" s="1"/>
  <c r="J192" i="12" s="1"/>
  <c r="K192" i="12" s="1"/>
  <c r="L192" i="12" s="1"/>
  <c r="M192" i="12" s="1"/>
  <c r="N192" i="12" s="1"/>
  <c r="O192" i="12" s="1"/>
  <c r="P192" i="12" s="1"/>
  <c r="Q192" i="12" s="1"/>
  <c r="R192" i="12" s="1"/>
  <c r="S192" i="12" s="1"/>
  <c r="T192" i="12" s="1"/>
  <c r="U192" i="12" s="1"/>
  <c r="V192" i="12" s="1"/>
  <c r="W192" i="12" s="1"/>
  <c r="X192" i="12" s="1"/>
  <c r="Y192" i="12" s="1"/>
  <c r="Z192" i="12" s="1"/>
  <c r="AA192" i="12" s="1"/>
  <c r="AB192" i="12" s="1"/>
  <c r="AC192" i="12" s="1"/>
  <c r="AD192" i="12" s="1"/>
  <c r="AE192" i="12" s="1"/>
  <c r="D193" i="12" s="1"/>
  <c r="E193" i="12" s="1"/>
  <c r="F193" i="12" s="1"/>
  <c r="G193" i="12" s="1"/>
  <c r="H193" i="12" s="1"/>
  <c r="I193" i="12" s="1"/>
  <c r="J193" i="12" s="1"/>
  <c r="K193" i="12" s="1"/>
  <c r="L193" i="12" s="1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X193" i="12" s="1"/>
  <c r="Y193" i="12" s="1"/>
  <c r="Z193" i="12" s="1"/>
  <c r="AA193" i="12" s="1"/>
  <c r="AB193" i="12" s="1"/>
  <c r="AC193" i="12" s="1"/>
  <c r="AD193" i="12" s="1"/>
  <c r="AE193" i="12" s="1"/>
  <c r="D194" i="12" s="1"/>
  <c r="E194" i="12" s="1"/>
  <c r="F194" i="12" s="1"/>
  <c r="G194" i="12" s="1"/>
  <c r="H194" i="12" s="1"/>
  <c r="I194" i="12" s="1"/>
  <c r="J194" i="12" s="1"/>
  <c r="K194" i="12" s="1"/>
  <c r="L194" i="12" s="1"/>
  <c r="M194" i="12" s="1"/>
  <c r="N194" i="12" s="1"/>
  <c r="O194" i="12" s="1"/>
  <c r="P194" i="12" s="1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AA194" i="12" s="1"/>
  <c r="AB194" i="12" s="1"/>
  <c r="AC194" i="12" s="1"/>
  <c r="AD194" i="12" s="1"/>
  <c r="AE194" i="12" s="1"/>
  <c r="D195" i="12" s="1"/>
  <c r="E195" i="12" s="1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AB195" i="12" s="1"/>
  <c r="AC195" i="12" s="1"/>
  <c r="AD195" i="12" s="1"/>
  <c r="AE195" i="12" s="1"/>
  <c r="D196" i="12" s="1"/>
  <c r="E196" i="12" s="1"/>
  <c r="F196" i="12" s="1"/>
  <c r="G196" i="12" s="1"/>
  <c r="H196" i="12" s="1"/>
  <c r="I196" i="12" s="1"/>
  <c r="J196" i="12" s="1"/>
  <c r="K196" i="12" s="1"/>
  <c r="L196" i="12" s="1"/>
  <c r="M196" i="12" s="1"/>
  <c r="N196" i="12" s="1"/>
  <c r="O196" i="12" s="1"/>
  <c r="P196" i="12" s="1"/>
  <c r="Q196" i="12" s="1"/>
  <c r="R196" i="12" s="1"/>
  <c r="S196" i="12" s="1"/>
  <c r="T196" i="12" s="1"/>
  <c r="U196" i="12" s="1"/>
  <c r="V196" i="12" s="1"/>
  <c r="W196" i="12" s="1"/>
  <c r="X196" i="12" s="1"/>
  <c r="Y196" i="12" s="1"/>
  <c r="Z196" i="12" s="1"/>
  <c r="AA196" i="12" s="1"/>
  <c r="AB196" i="12" s="1"/>
  <c r="AC196" i="12" s="1"/>
  <c r="AD196" i="12" s="1"/>
  <c r="AE196" i="12" s="1"/>
  <c r="D197" i="12" s="1"/>
  <c r="E197" i="12" s="1"/>
  <c r="F197" i="12" s="1"/>
  <c r="G197" i="12" s="1"/>
  <c r="H197" i="12" s="1"/>
  <c r="I197" i="12" s="1"/>
  <c r="J197" i="12" s="1"/>
  <c r="K197" i="12" s="1"/>
  <c r="L197" i="12" s="1"/>
  <c r="M197" i="12" s="1"/>
  <c r="N197" i="12" s="1"/>
  <c r="O197" i="12" s="1"/>
  <c r="P197" i="12" s="1"/>
  <c r="Q197" i="12" s="1"/>
  <c r="R197" i="12" s="1"/>
  <c r="S197" i="12" s="1"/>
  <c r="T197" i="12" s="1"/>
  <c r="U197" i="12" s="1"/>
  <c r="V197" i="12" s="1"/>
  <c r="W197" i="12" s="1"/>
  <c r="X197" i="12" s="1"/>
  <c r="Y197" i="12" s="1"/>
  <c r="Z197" i="12" s="1"/>
  <c r="AA197" i="12" s="1"/>
  <c r="AB197" i="12" s="1"/>
  <c r="AC197" i="12" s="1"/>
  <c r="AD197" i="12" s="1"/>
  <c r="AE197" i="12" s="1"/>
  <c r="D198" i="12" s="1"/>
  <c r="E198" i="12" s="1"/>
  <c r="F198" i="12" s="1"/>
  <c r="G198" i="12" s="1"/>
  <c r="H198" i="12" s="1"/>
  <c r="I198" i="12" s="1"/>
  <c r="J198" i="12" s="1"/>
  <c r="K198" i="12" s="1"/>
  <c r="L198" i="12" s="1"/>
  <c r="M198" i="12" s="1"/>
  <c r="N198" i="12" s="1"/>
  <c r="O198" i="12" s="1"/>
  <c r="P198" i="12" s="1"/>
  <c r="Q198" i="12" s="1"/>
  <c r="R198" i="12" s="1"/>
  <c r="S198" i="12" s="1"/>
  <c r="T198" i="12" s="1"/>
  <c r="U198" i="12" s="1"/>
  <c r="V198" i="12" s="1"/>
  <c r="W198" i="12" s="1"/>
  <c r="X198" i="12" s="1"/>
  <c r="Y198" i="12" s="1"/>
  <c r="Z198" i="12" s="1"/>
  <c r="AA198" i="12" s="1"/>
  <c r="AB198" i="12" s="1"/>
  <c r="AC198" i="12" s="1"/>
  <c r="AD198" i="12" s="1"/>
  <c r="AE198" i="12" s="1"/>
  <c r="D199" i="12" s="1"/>
  <c r="E199" i="12" s="1"/>
  <c r="F199" i="12" s="1"/>
  <c r="G199" i="12" s="1"/>
  <c r="H199" i="12" s="1"/>
  <c r="I199" i="12" s="1"/>
  <c r="J199" i="12" s="1"/>
  <c r="K199" i="12" s="1"/>
  <c r="L199" i="12" s="1"/>
  <c r="M199" i="12" s="1"/>
  <c r="N199" i="12" s="1"/>
  <c r="O199" i="12" s="1"/>
  <c r="P199" i="12" s="1"/>
  <c r="Q199" i="12" s="1"/>
  <c r="R199" i="12" s="1"/>
  <c r="S199" i="12" s="1"/>
  <c r="T199" i="12" s="1"/>
  <c r="U199" i="12" s="1"/>
  <c r="V199" i="12" s="1"/>
  <c r="W199" i="12" s="1"/>
  <c r="X199" i="12" s="1"/>
  <c r="Y199" i="12" s="1"/>
  <c r="Z199" i="12" s="1"/>
  <c r="AA199" i="12" s="1"/>
  <c r="AB199" i="12" s="1"/>
  <c r="AC199" i="12" s="1"/>
  <c r="AD199" i="12" s="1"/>
  <c r="AE199" i="12" s="1"/>
  <c r="D200" i="12" s="1"/>
  <c r="E200" i="12" s="1"/>
  <c r="F200" i="12" s="1"/>
  <c r="G200" i="12" s="1"/>
  <c r="H200" i="12" s="1"/>
  <c r="I200" i="12" s="1"/>
  <c r="J200" i="12" s="1"/>
  <c r="K200" i="12" s="1"/>
  <c r="L200" i="12" s="1"/>
  <c r="M200" i="12" s="1"/>
  <c r="N200" i="12" s="1"/>
  <c r="O200" i="12" s="1"/>
  <c r="P200" i="12" s="1"/>
  <c r="Q200" i="12" s="1"/>
  <c r="R200" i="12" s="1"/>
  <c r="S200" i="12" s="1"/>
  <c r="T200" i="12" s="1"/>
  <c r="U200" i="12" s="1"/>
  <c r="V200" i="12" s="1"/>
  <c r="W200" i="12" s="1"/>
  <c r="X200" i="12" s="1"/>
  <c r="Y200" i="12" s="1"/>
  <c r="Z200" i="12" s="1"/>
  <c r="AA200" i="12" s="1"/>
  <c r="AB200" i="12" s="1"/>
  <c r="AC200" i="12" s="1"/>
  <c r="AD200" i="12" s="1"/>
  <c r="AE200" i="12" s="1"/>
  <c r="AE131" i="12"/>
  <c r="AE133" i="12"/>
  <c r="AE132" i="12"/>
  <c r="T323" i="8"/>
  <c r="S133" i="9"/>
  <c r="AB130" i="9"/>
  <c r="AB131" i="9"/>
  <c r="AB132" i="9"/>
  <c r="E551" i="4"/>
  <c r="AC179" i="9"/>
  <c r="C551" i="4"/>
  <c r="D551" i="4"/>
  <c r="B551" i="4"/>
  <c r="U323" i="8" l="1"/>
  <c r="T133" i="9"/>
  <c r="AC132" i="9"/>
  <c r="AC131" i="9"/>
  <c r="AC130" i="9"/>
  <c r="E552" i="4"/>
  <c r="AD179" i="9"/>
  <c r="D552" i="4"/>
  <c r="B552" i="4"/>
  <c r="C552" i="4"/>
  <c r="V323" i="8" l="1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3" i="8" l="1"/>
  <c r="V133" i="9"/>
  <c r="E554" i="4"/>
  <c r="B554" i="4"/>
  <c r="C554" i="4"/>
  <c r="D554" i="4"/>
  <c r="X323" i="8" l="1"/>
  <c r="W133" i="9"/>
  <c r="E555" i="4"/>
  <c r="C555" i="4"/>
  <c r="D555" i="4"/>
  <c r="B555" i="4"/>
  <c r="Y323" i="8" l="1"/>
  <c r="X133" i="9"/>
  <c r="E556" i="4"/>
  <c r="D556" i="4"/>
  <c r="B556" i="4"/>
  <c r="C556" i="4"/>
  <c r="Z323" i="8" l="1"/>
  <c r="Y133" i="9"/>
  <c r="E557" i="4"/>
  <c r="B557" i="4"/>
  <c r="C557" i="4"/>
  <c r="D557" i="4"/>
  <c r="AA323" i="8" l="1"/>
  <c r="Z133" i="9"/>
  <c r="E558" i="4"/>
  <c r="B558" i="4"/>
  <c r="C558" i="4"/>
  <c r="D558" i="4"/>
  <c r="AB323" i="8" l="1"/>
  <c r="AA133" i="9"/>
  <c r="E559" i="4"/>
  <c r="C559" i="4"/>
  <c r="D559" i="4"/>
  <c r="B559" i="4"/>
  <c r="AC323" i="8" l="1"/>
  <c r="AB133" i="9"/>
  <c r="E560" i="4"/>
  <c r="D560" i="4"/>
  <c r="B560" i="4"/>
  <c r="C560" i="4"/>
  <c r="AD323" i="8" l="1"/>
  <c r="AC133" i="9"/>
  <c r="E561" i="4"/>
  <c r="B561" i="4"/>
  <c r="C561" i="4"/>
  <c r="D561" i="4"/>
  <c r="AE323" i="8" l="1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<sst xmlns="http://schemas.openxmlformats.org/spreadsheetml/2006/main" count="2553" uniqueCount="143">
  <si>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</si>
  <si>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</si>
  <si>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</si>
  <si>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</si>
  <si>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</si>
  <si>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</si>
  <si>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</si>
  <si>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</si>
  <si>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</si>
  <si>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</si>
  <si>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</si>
  <si>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</si>
  <si>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</si>
  <si>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</si>
  <si>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</si>
  <si>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</si>
  <si>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</si>
  <si>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</si>
  <si>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</si>
  <si>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</si>
  <si>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</si>
  <si>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</si>
  <si>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</si>
  <si>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</si>
  <si>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</si>
  <si>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</si>
  <si>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</si>
  <si>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</si>
  <si>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</si>
  <si>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</si>
  <si>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</si>
  <si>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</si>
  <si>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</si>
  <si>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</si>
  <si>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</si>
  <si>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</si>
  <si>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</si>
  <si>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</si>
  <si>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</si>
  <si>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</si>
  <si>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</si>
  <si>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</si>
  <si>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</si>
  <si>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</si>
  <si>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</si>
  <si>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</si>
  <si>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</si>
  <si>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</si>
  <si>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</si>
  <si>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</si>
  <si>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</si>
  <si>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</si>
  <si>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</si>
  <si>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</si>
  <si>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</si>
  <si>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</si>
  <si>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</si>
  <si>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</si>
  <si>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</si>
  <si>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</si>
  <si>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</si>
  <si>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</si>
  <si>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</si>
  <si>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</si>
  <si>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</si>
  <si>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</si>
  <si>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</si>
  <si>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</si>
  <si>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</si>
  <si>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</si>
  <si>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</si>
  <si>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</si>
  <si>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</si>
  <si>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</si>
  <si>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</si>
  <si>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</si>
  <si>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</si>
  <si>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</si>
  <si>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</si>
  <si>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</si>
  <si>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</si>
  <si>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</si>
  <si>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</si>
  <si>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</si>
  <si>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</si>
  <si>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</si>
  <si>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</si>
  <si>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</si>
  <si>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</si>
  <si>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</si>
  <si>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</si>
  <si>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</si>
  <si>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</si>
  <si>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</si>
  <si>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</si>
  <si>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</si>
  <si>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</si>
  <si>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</si>
  <si>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</si>
  <si>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</si>
  <si>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</si>
  <si>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</si>
  <si>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</si>
  <si>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</si>
  <si>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</si>
  <si>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</si>
  <si>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</si>
  <si>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</si>
  <si>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</si>
  <si>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</si>
  <si>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</si>
  <si>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</si>
  <si>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</si>
  <si>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</si>
  <si>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</si>
  <si>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</si>
  <si>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</si>
  <si>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</si>
  <si>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</si>
  <si>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</si>
  <si>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</si>
  <si>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</si>
  <si>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</si>
  <si>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</si>
  <si>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</si>
  <si>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</si>
  <si>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</si>
  <si>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</si>
  <si>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</si>
  <si>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</si>
  <si>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</si>
  <si>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</si>
  <si>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</si>
  <si>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</si>
  <si>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</si>
  <si>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</si>
  <si>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</si>
  <si>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</si>
  <si>
    <t>休日取得計画表の作成（例）</t>
    <rPh sb="0" eb="4">
      <t>キュウジツシュトク</t>
    </rPh>
    <rPh sb="4" eb="7">
      <t>ケイカクヒョウ</t>
    </rPh>
    <rPh sb="8" eb="10">
      <t>サクセイ</t>
    </rPh>
    <rPh sb="11" eb="12">
      <t>レイ</t>
    </rPh>
    <phoneticPr fontId="1"/>
  </si>
  <si>
    <t>休日取得計画表（週休２日交替制）</t>
    <rPh sb="0" eb="7">
      <t>キュウジツシュトクケイカクヒョウ</t>
    </rPh>
    <rPh sb="8" eb="10">
      <t>シュウキュウ</t>
    </rPh>
    <rPh sb="11" eb="12">
      <t>ニチ</t>
    </rPh>
    <rPh sb="12" eb="15">
      <t>コウタイセイ</t>
    </rPh>
    <phoneticPr fontId="1"/>
  </si>
  <si>
    <t>休日取得計画兼実施表</t>
    <rPh sb="0" eb="2">
      <t>キュウジツ</t>
    </rPh>
    <rPh sb="2" eb="4">
      <t>シュトク</t>
    </rPh>
    <rPh sb="4" eb="6">
      <t>ケイカク</t>
    </rPh>
    <rPh sb="6" eb="7">
      <t>ケン</t>
    </rPh>
    <rPh sb="7" eb="9">
      <t>ジッシ</t>
    </rPh>
    <rPh sb="9" eb="10">
      <t>ヒョウ</t>
    </rPh>
    <phoneticPr fontId="1"/>
  </si>
  <si>
    <t>別記様式第１号（第５条関係）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</si>
  <si>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別記様式（第５条関係）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</si>
</sst>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8"/>
      <color rgb="FFFF0000"/>
      <name val="UD デジタル 教科書体 N-B"/>
      <family val="1"/>
      <charset val="128"/>
    </font>
    <font>
      <sz val="24"/>
      <color rgb="FFFF0000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20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hair">
        <color rgb="FFFF0000"/>
      </bottom>
      <diagonal/>
    </border>
    <border>
      <left style="thin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 style="hair">
        <color indexed="64"/>
      </bottom>
      <diagonal/>
    </border>
    <border>
      <left style="thin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hair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hair">
        <color rgb="FFFF0000"/>
      </left>
      <right style="thin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medium">
        <color rgb="FFFF0000"/>
      </bottom>
      <diagonal/>
    </border>
    <border>
      <left/>
      <right/>
      <top style="hair">
        <color rgb="FFFF0000"/>
      </top>
      <bottom style="medium">
        <color rgb="FFFF0000"/>
      </bottom>
      <diagonal/>
    </border>
    <border>
      <left style="thin">
        <color rgb="FFFF0000"/>
      </left>
      <right/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hair">
        <color rgb="FFFF0000"/>
      </top>
      <bottom style="medium">
        <color rgb="FFFF0000"/>
      </bottom>
      <diagonal/>
    </border>
    <border>
      <left style="hair">
        <color indexed="64"/>
      </left>
      <right style="thin">
        <color rgb="FFFF0000"/>
      </right>
      <top style="hair">
        <color rgb="FFFF0000"/>
      </top>
      <bottom style="medium">
        <color rgb="FFFF0000"/>
      </bottom>
      <diagonal/>
    </border>
    <border>
      <left/>
      <right style="hair">
        <color indexed="64"/>
      </right>
      <top style="hair">
        <color rgb="FFFF0000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68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33" fillId="4" borderId="0" xfId="0" applyFont="1" applyFill="1" applyAlignment="1">
      <alignment horizontal="center" vertical="center" shrinkToFit="1"/>
    </xf>
    <xf numFmtId="179" fontId="33" fillId="4" borderId="0" xfId="0" applyNumberFormat="1" applyFont="1" applyFill="1" applyAlignment="1">
      <alignment horizontal="right" vertical="center" shrinkToFit="1"/>
    </xf>
    <xf numFmtId="0" fontId="33" fillId="4" borderId="0" xfId="0" applyFont="1" applyFill="1" applyAlignment="1">
      <alignment horizontal="right" vertical="center" shrinkToFit="1"/>
    </xf>
    <xf numFmtId="0" fontId="34" fillId="4" borderId="0" xfId="0" applyFont="1" applyFill="1" applyBorder="1" applyAlignment="1">
      <alignment vertical="center" shrinkToFit="1"/>
    </xf>
    <xf numFmtId="0" fontId="33" fillId="0" borderId="0" xfId="0" applyFont="1" applyFill="1" applyAlignment="1">
      <alignment horizontal="center" vertical="center" shrinkToFit="1"/>
    </xf>
    <xf numFmtId="14" fontId="33" fillId="0" borderId="0" xfId="0" applyNumberFormat="1" applyFont="1" applyFill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3" fillId="4" borderId="0" xfId="0" applyFont="1" applyFill="1" applyAlignment="1">
      <alignment horizontal="left" vertical="center" shrinkToFit="1"/>
    </xf>
    <xf numFmtId="14" fontId="33" fillId="4" borderId="0" xfId="0" applyNumberFormat="1" applyFont="1" applyFill="1" applyAlignment="1">
      <alignment vertical="center" shrinkToFit="1"/>
    </xf>
    <xf numFmtId="0" fontId="15" fillId="4" borderId="0" xfId="0" applyFont="1" applyFill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/>
    </xf>
    <xf numFmtId="0" fontId="35" fillId="0" borderId="0" xfId="0" applyFont="1" applyBorder="1" applyAlignment="1">
      <alignment vertical="center" shrinkToFit="1"/>
    </xf>
    <xf numFmtId="0" fontId="33" fillId="4" borderId="0" xfId="0" applyFont="1" applyFill="1" applyAlignment="1">
      <alignment vertical="center" shrinkToFit="1"/>
    </xf>
    <xf numFmtId="0" fontId="34" fillId="4" borderId="119" xfId="0" applyFont="1" applyFill="1" applyBorder="1" applyAlignment="1">
      <alignment horizontal="left" vertical="center"/>
    </xf>
    <xf numFmtId="0" fontId="34" fillId="4" borderId="122" xfId="0" applyFont="1" applyFill="1" applyBorder="1" applyAlignment="1">
      <alignment horizontal="left" vertical="top"/>
    </xf>
    <xf numFmtId="0" fontId="34" fillId="4" borderId="122" xfId="0" applyFont="1" applyFill="1" applyBorder="1" applyAlignment="1">
      <alignment horizontal="left" vertical="center"/>
    </xf>
    <xf numFmtId="0" fontId="34" fillId="4" borderId="123" xfId="0" applyFont="1" applyFill="1" applyBorder="1" applyAlignment="1">
      <alignment horizontal="left" vertical="center"/>
    </xf>
    <xf numFmtId="0" fontId="34" fillId="4" borderId="12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 shrinkToFit="1"/>
    </xf>
    <xf numFmtId="0" fontId="36" fillId="4" borderId="0" xfId="0" applyFont="1" applyFill="1" applyBorder="1" applyAlignment="1">
      <alignment horizontal="left" vertical="top"/>
    </xf>
    <xf numFmtId="0" fontId="35" fillId="0" borderId="151" xfId="0" applyFont="1" applyBorder="1" applyAlignment="1">
      <alignment horizontal="center" vertical="center" shrinkToFit="1"/>
    </xf>
    <xf numFmtId="0" fontId="35" fillId="0" borderId="152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5" fillId="0" borderId="143" xfId="0" applyFont="1" applyBorder="1" applyAlignment="1">
      <alignment horizontal="center" vertical="center" shrinkToFit="1"/>
    </xf>
    <xf numFmtId="0" fontId="35" fillId="0" borderId="143" xfId="0" applyFont="1" applyFill="1" applyBorder="1" applyAlignment="1">
      <alignment horizontal="center" vertical="center" shrinkToFit="1"/>
    </xf>
    <xf numFmtId="0" fontId="35" fillId="0" borderId="156" xfId="0" applyFont="1" applyBorder="1" applyAlignment="1">
      <alignment horizontal="center" vertical="center" shrinkToFit="1"/>
    </xf>
    <xf numFmtId="0" fontId="35" fillId="0" borderId="156" xfId="0" applyFont="1" applyFill="1" applyBorder="1" applyAlignment="1">
      <alignment horizontal="center" vertical="center" shrinkToFit="1"/>
    </xf>
    <xf numFmtId="0" fontId="35" fillId="0" borderId="158" xfId="0" applyFont="1" applyBorder="1" applyAlignment="1">
      <alignment horizontal="center" vertical="center" shrinkToFit="1"/>
    </xf>
    <xf numFmtId="0" fontId="15" fillId="0" borderId="141" xfId="0" applyFont="1" applyFill="1" applyBorder="1" applyAlignment="1" applyProtection="1">
      <alignment horizontal="center" vertical="center" shrinkToFit="1"/>
      <protection locked="0"/>
    </xf>
    <xf numFmtId="0" fontId="15" fillId="0" borderId="159" xfId="0" applyFont="1" applyFill="1" applyBorder="1" applyAlignment="1" applyProtection="1">
      <alignment horizontal="center" vertical="center" shrinkToFit="1"/>
      <protection locked="0"/>
    </xf>
    <xf numFmtId="0" fontId="35" fillId="0" borderId="118" xfId="0" applyFont="1" applyBorder="1" applyAlignment="1">
      <alignment horizontal="center" vertical="center" shrinkToFit="1"/>
    </xf>
    <xf numFmtId="0" fontId="35" fillId="0" borderId="128" xfId="0" applyFont="1" applyBorder="1" applyAlignment="1">
      <alignment horizontal="center" vertical="center" shrinkToFit="1"/>
    </xf>
    <xf numFmtId="0" fontId="35" fillId="0" borderId="118" xfId="0" applyFont="1" applyBorder="1" applyAlignment="1">
      <alignment horizontal="center" vertical="center" textRotation="255" shrinkToFit="1"/>
    </xf>
    <xf numFmtId="0" fontId="35" fillId="0" borderId="128" xfId="0" applyFont="1" applyBorder="1" applyAlignment="1">
      <alignment horizontal="center" vertical="center" textRotation="255" shrinkToFit="1"/>
    </xf>
    <xf numFmtId="0" fontId="35" fillId="0" borderId="159" xfId="0" applyFont="1" applyBorder="1" applyAlignment="1">
      <alignment horizontal="center" vertical="center" shrinkToFit="1"/>
    </xf>
    <xf numFmtId="0" fontId="35" fillId="0" borderId="169" xfId="0" applyFont="1" applyBorder="1" applyAlignment="1">
      <alignment horizontal="center" vertical="center" shrinkToFit="1"/>
    </xf>
    <xf numFmtId="0" fontId="35" fillId="0" borderId="168" xfId="0" applyFont="1" applyBorder="1" applyAlignment="1">
      <alignment horizontal="center" vertical="center" shrinkToFit="1"/>
    </xf>
    <xf numFmtId="0" fontId="35" fillId="0" borderId="168" xfId="0" applyFont="1" applyFill="1" applyBorder="1" applyAlignment="1">
      <alignment horizontal="center" vertical="center" shrinkToFit="1"/>
    </xf>
    <xf numFmtId="0" fontId="35" fillId="0" borderId="169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shrinkToFit="1"/>
    </xf>
    <xf numFmtId="0" fontId="35" fillId="0" borderId="158" xfId="0" applyFont="1" applyFill="1" applyBorder="1" applyAlignment="1">
      <alignment horizontal="center" vertical="center" shrinkToFit="1"/>
    </xf>
    <xf numFmtId="0" fontId="35" fillId="0" borderId="128" xfId="0" applyFont="1" applyFill="1" applyBorder="1" applyAlignment="1">
      <alignment horizontal="center" vertical="center" textRotation="255" shrinkToFit="1"/>
    </xf>
    <xf numFmtId="0" fontId="35" fillId="0" borderId="118" xfId="0" applyFont="1" applyFill="1" applyBorder="1" applyAlignment="1">
      <alignment horizontal="center" vertical="center" textRotation="255" shrinkToFit="1"/>
    </xf>
    <xf numFmtId="0" fontId="35" fillId="0" borderId="170" xfId="0" applyFont="1" applyBorder="1" applyAlignment="1">
      <alignment horizontal="center" vertical="center" shrinkToFit="1"/>
    </xf>
    <xf numFmtId="0" fontId="35" fillId="0" borderId="122" xfId="0" applyFont="1" applyBorder="1" applyAlignment="1">
      <alignment horizontal="center" vertical="center" shrinkToFit="1"/>
    </xf>
    <xf numFmtId="0" fontId="35" fillId="0" borderId="170" xfId="0" applyFont="1" applyBorder="1" applyAlignment="1">
      <alignment horizontal="center" vertical="center" textRotation="255" shrinkToFit="1"/>
    </xf>
    <xf numFmtId="0" fontId="35" fillId="0" borderId="122" xfId="0" applyFont="1" applyBorder="1" applyAlignment="1">
      <alignment horizontal="center" vertical="center" textRotation="255" shrinkToFit="1"/>
    </xf>
    <xf numFmtId="0" fontId="35" fillId="0" borderId="172" xfId="0" applyFont="1" applyBorder="1" applyAlignment="1">
      <alignment horizontal="center" vertical="center" shrinkToFit="1"/>
    </xf>
    <xf numFmtId="0" fontId="15" fillId="0" borderId="173" xfId="0" applyFont="1" applyFill="1" applyBorder="1" applyAlignment="1" applyProtection="1">
      <alignment horizontal="center" vertical="center" shrinkToFit="1"/>
      <protection locked="0"/>
    </xf>
    <xf numFmtId="0" fontId="15" fillId="0" borderId="172" xfId="0" applyFont="1" applyFill="1" applyBorder="1" applyAlignment="1" applyProtection="1">
      <alignment horizontal="center" vertical="center" shrinkToFit="1"/>
      <protection locked="0"/>
    </xf>
    <xf numFmtId="0" fontId="15" fillId="0" borderId="174" xfId="0" applyFont="1" applyFill="1" applyBorder="1" applyAlignment="1" applyProtection="1">
      <alignment horizontal="center" vertical="center" shrinkToFit="1"/>
      <protection locked="0"/>
    </xf>
    <xf numFmtId="0" fontId="35" fillId="0" borderId="120" xfId="0" applyFont="1" applyBorder="1" applyAlignment="1">
      <alignment horizontal="center" vertical="center" shrinkToFit="1"/>
    </xf>
    <xf numFmtId="0" fontId="35" fillId="0" borderId="157" xfId="0" applyFont="1" applyBorder="1" applyAlignment="1">
      <alignment horizontal="center" vertical="center" shrinkToFit="1"/>
    </xf>
    <xf numFmtId="0" fontId="35" fillId="0" borderId="157" xfId="0" applyFont="1" applyBorder="1" applyAlignment="1">
      <alignment horizontal="center" vertical="center" textRotation="255" shrinkToFit="1"/>
    </xf>
    <xf numFmtId="0" fontId="15" fillId="0" borderId="179" xfId="0" applyFont="1" applyFill="1" applyBorder="1" applyAlignment="1" applyProtection="1">
      <alignment horizontal="center" vertical="center" shrinkToFit="1"/>
      <protection locked="0"/>
    </xf>
    <xf numFmtId="0" fontId="15" fillId="0" borderId="180" xfId="0" applyFont="1" applyFill="1" applyBorder="1" applyAlignment="1" applyProtection="1">
      <alignment horizontal="center" vertical="center" shrinkToFit="1"/>
      <protection locked="0"/>
    </xf>
    <xf numFmtId="0" fontId="35" fillId="0" borderId="181" xfId="0" applyFont="1" applyBorder="1" applyAlignment="1">
      <alignment horizontal="center" vertical="center" shrinkToFit="1"/>
    </xf>
    <xf numFmtId="0" fontId="35" fillId="0" borderId="171" xfId="0" applyFont="1" applyBorder="1" applyAlignment="1">
      <alignment horizontal="center" vertical="center" shrinkToFit="1"/>
    </xf>
    <xf numFmtId="0" fontId="35" fillId="0" borderId="171" xfId="0" applyFont="1" applyBorder="1" applyAlignment="1">
      <alignment horizontal="center" vertical="center" textRotation="255" shrinkToFit="1"/>
    </xf>
    <xf numFmtId="0" fontId="35" fillId="0" borderId="121" xfId="0" applyFont="1" applyBorder="1" applyAlignment="1">
      <alignment horizontal="center" vertical="center" textRotation="255" shrinkToFit="1"/>
    </xf>
    <xf numFmtId="0" fontId="35" fillId="0" borderId="182" xfId="0" applyFont="1" applyBorder="1" applyAlignment="1">
      <alignment horizontal="center" vertical="center" shrinkToFit="1"/>
    </xf>
    <xf numFmtId="0" fontId="35" fillId="0" borderId="181" xfId="0" applyFont="1" applyFill="1" applyBorder="1" applyAlignment="1">
      <alignment horizontal="center" vertical="center" shrinkToFit="1"/>
    </xf>
    <xf numFmtId="0" fontId="35" fillId="0" borderId="182" xfId="0" applyFont="1" applyFill="1" applyBorder="1" applyAlignment="1">
      <alignment horizontal="center" vertical="center" shrinkToFit="1"/>
    </xf>
    <xf numFmtId="0" fontId="35" fillId="0" borderId="120" xfId="0" applyFont="1" applyFill="1" applyBorder="1" applyAlignment="1">
      <alignment horizontal="center" vertical="center" shrinkToFit="1"/>
    </xf>
    <xf numFmtId="0" fontId="35" fillId="0" borderId="157" xfId="0" applyFont="1" applyFill="1" applyBorder="1" applyAlignment="1">
      <alignment horizontal="center" vertical="center" textRotation="255" shrinkToFit="1"/>
    </xf>
    <xf numFmtId="0" fontId="35" fillId="0" borderId="127" xfId="0" applyFont="1" applyBorder="1" applyAlignment="1">
      <alignment horizontal="center" vertical="center" shrinkToFit="1"/>
    </xf>
    <xf numFmtId="0" fontId="35" fillId="0" borderId="127" xfId="0" applyFont="1" applyBorder="1" applyAlignment="1">
      <alignment horizontal="center" vertical="center" textRotation="255" shrinkToFit="1"/>
    </xf>
    <xf numFmtId="0" fontId="35" fillId="0" borderId="121" xfId="0" applyFont="1" applyBorder="1" applyAlignment="1">
      <alignment horizontal="center" vertical="center" shrinkToFit="1"/>
    </xf>
    <xf numFmtId="0" fontId="35" fillId="0" borderId="127" xfId="0" applyFont="1" applyFill="1" applyBorder="1" applyAlignment="1">
      <alignment horizontal="center" vertical="center" textRotation="255" shrinkToFit="1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158" xfId="0" applyFont="1" applyFill="1" applyBorder="1" applyAlignment="1" applyProtection="1">
      <alignment horizontal="center" vertical="center" shrinkToFit="1"/>
      <protection locked="0"/>
    </xf>
    <xf numFmtId="0" fontId="15" fillId="0" borderId="120" xfId="0" applyFont="1" applyFill="1" applyBorder="1" applyAlignment="1" applyProtection="1">
      <alignment horizontal="center" vertical="center" shrinkToFit="1"/>
      <protection locked="0"/>
    </xf>
    <xf numFmtId="0" fontId="15" fillId="0" borderId="147" xfId="0" applyFont="1" applyBorder="1" applyAlignment="1">
      <alignment horizontal="center" vertical="center" shrinkToFit="1"/>
    </xf>
    <xf numFmtId="0" fontId="15" fillId="0" borderId="188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35" fillId="0" borderId="189" xfId="0" applyFont="1" applyBorder="1" applyAlignment="1">
      <alignment horizontal="center" vertical="center" shrinkToFit="1"/>
    </xf>
    <xf numFmtId="0" fontId="15" fillId="0" borderId="190" xfId="0" applyFont="1" applyFill="1" applyBorder="1" applyAlignment="1" applyProtection="1">
      <alignment horizontal="center" vertical="center" shrinkToFit="1"/>
      <protection locked="0"/>
    </xf>
    <xf numFmtId="0" fontId="15" fillId="0" borderId="189" xfId="0" applyFont="1" applyFill="1" applyBorder="1" applyAlignment="1" applyProtection="1">
      <alignment horizontal="center" vertical="center" shrinkToFit="1"/>
      <protection locked="0"/>
    </xf>
    <xf numFmtId="0" fontId="15" fillId="0" borderId="191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4" fillId="12" borderId="1" xfId="0" applyFont="1" applyFill="1" applyBorder="1" applyAlignment="1">
      <alignment horizontal="center" vertical="center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34" fillId="4" borderId="124" xfId="0" applyFont="1" applyFill="1" applyBorder="1" applyAlignment="1">
      <alignment horizontal="center" vertical="center" shrinkToFit="1"/>
    </xf>
    <xf numFmtId="0" fontId="34" fillId="4" borderId="125" xfId="0" applyFont="1" applyFill="1" applyBorder="1" applyAlignment="1">
      <alignment horizontal="center" vertical="center" shrinkToFit="1"/>
    </xf>
    <xf numFmtId="0" fontId="34" fillId="4" borderId="126" xfId="0" applyFont="1" applyFill="1" applyBorder="1" applyAlignment="1">
      <alignment horizontal="center" vertical="center" shrinkToFit="1"/>
    </xf>
    <xf numFmtId="0" fontId="35" fillId="0" borderId="133" xfId="0" applyFont="1" applyBorder="1" applyAlignment="1">
      <alignment horizontal="center" vertical="center" shrinkToFit="1"/>
    </xf>
    <xf numFmtId="0" fontId="35" fillId="0" borderId="134" xfId="0" applyFont="1" applyBorder="1" applyAlignment="1">
      <alignment horizontal="center" vertical="center" shrinkToFit="1"/>
    </xf>
    <xf numFmtId="0" fontId="35" fillId="0" borderId="135" xfId="0" applyFont="1" applyBorder="1" applyAlignment="1">
      <alignment horizontal="center" vertical="center" shrinkToFit="1"/>
    </xf>
    <xf numFmtId="0" fontId="35" fillId="0" borderId="164" xfId="0" applyFont="1" applyBorder="1" applyAlignment="1">
      <alignment horizontal="center" vertical="center" shrinkToFit="1"/>
    </xf>
    <xf numFmtId="0" fontId="35" fillId="0" borderId="162" xfId="0" applyFont="1" applyBorder="1" applyAlignment="1">
      <alignment horizontal="center" vertical="center" shrinkToFit="1"/>
    </xf>
    <xf numFmtId="0" fontId="35" fillId="0" borderId="163" xfId="0" applyFont="1" applyBorder="1" applyAlignment="1">
      <alignment horizontal="center" vertical="center" shrinkToFit="1"/>
    </xf>
    <xf numFmtId="0" fontId="15" fillId="0" borderId="133" xfId="0" applyFont="1" applyFill="1" applyBorder="1" applyAlignment="1">
      <alignment horizontal="center" vertical="center" shrinkToFit="1"/>
    </xf>
    <xf numFmtId="0" fontId="15" fillId="0" borderId="134" xfId="0" applyFont="1" applyFill="1" applyBorder="1" applyAlignment="1">
      <alignment horizontal="center" vertical="center" shrinkToFit="1"/>
    </xf>
    <xf numFmtId="0" fontId="15" fillId="0" borderId="137" xfId="0" applyFont="1" applyFill="1" applyBorder="1" applyAlignment="1">
      <alignment horizontal="center" vertical="center" shrinkToFit="1"/>
    </xf>
    <xf numFmtId="0" fontId="15" fillId="0" borderId="164" xfId="0" applyFont="1" applyFill="1" applyBorder="1" applyAlignment="1">
      <alignment horizontal="center" vertical="center" shrinkToFit="1"/>
    </xf>
    <xf numFmtId="0" fontId="15" fillId="0" borderId="162" xfId="0" applyFont="1" applyFill="1" applyBorder="1" applyAlignment="1">
      <alignment horizontal="center" vertical="center" shrinkToFit="1"/>
    </xf>
    <xf numFmtId="0" fontId="15" fillId="0" borderId="165" xfId="0" applyFont="1" applyFill="1" applyBorder="1" applyAlignment="1">
      <alignment horizontal="center" vertical="center" shrinkToFit="1"/>
    </xf>
    <xf numFmtId="0" fontId="15" fillId="0" borderId="136" xfId="0" applyFont="1" applyFill="1" applyBorder="1" applyAlignment="1">
      <alignment horizontal="center" vertical="center" shrinkToFit="1"/>
    </xf>
    <xf numFmtId="0" fontId="15" fillId="0" borderId="161" xfId="0" applyFont="1" applyFill="1" applyBorder="1" applyAlignment="1">
      <alignment horizontal="center" vertical="center" shrinkToFit="1"/>
    </xf>
    <xf numFmtId="0" fontId="34" fillId="4" borderId="127" xfId="0" applyFont="1" applyFill="1" applyBorder="1" applyAlignment="1">
      <alignment horizontal="center" vertical="center"/>
    </xf>
    <xf numFmtId="0" fontId="34" fillId="4" borderId="128" xfId="0" applyFont="1" applyFill="1" applyBorder="1" applyAlignment="1">
      <alignment horizontal="center" vertical="center"/>
    </xf>
    <xf numFmtId="0" fontId="34" fillId="4" borderId="130" xfId="0" applyFont="1" applyFill="1" applyBorder="1" applyAlignment="1">
      <alignment horizontal="center" vertical="center"/>
    </xf>
    <xf numFmtId="179" fontId="33" fillId="4" borderId="0" xfId="0" applyNumberFormat="1" applyFont="1" applyFill="1" applyAlignment="1">
      <alignment horizontal="right" vertical="center" shrinkToFit="1"/>
    </xf>
    <xf numFmtId="0" fontId="33" fillId="4" borderId="0" xfId="0" applyFont="1" applyFill="1" applyAlignment="1">
      <alignment horizontal="center" vertical="center" shrinkToFit="1"/>
    </xf>
    <xf numFmtId="0" fontId="33" fillId="0" borderId="0" xfId="0" applyFont="1" applyFill="1" applyAlignment="1">
      <alignment horizontal="center" vertical="center" shrinkToFit="1"/>
    </xf>
    <xf numFmtId="14" fontId="33" fillId="6" borderId="0" xfId="0" applyNumberFormat="1" applyFont="1" applyFill="1" applyAlignment="1" applyProtection="1">
      <alignment horizontal="center" vertical="center" shrinkToFit="1"/>
      <protection locked="0"/>
    </xf>
    <xf numFmtId="0" fontId="15" fillId="0" borderId="147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166" xfId="0" applyFont="1" applyFill="1" applyBorder="1" applyAlignment="1">
      <alignment horizontal="center" vertical="center" wrapText="1" shrinkToFit="1"/>
    </xf>
    <xf numFmtId="0" fontId="15" fillId="0" borderId="122" xfId="0" applyFont="1" applyFill="1" applyBorder="1" applyAlignment="1">
      <alignment horizontal="center" vertical="center" wrapText="1" shrinkToFit="1"/>
    </xf>
    <xf numFmtId="0" fontId="15" fillId="0" borderId="147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139" xfId="0" applyFont="1" applyFill="1" applyBorder="1" applyAlignment="1">
      <alignment horizontal="center" vertical="center" shrinkToFit="1"/>
    </xf>
    <xf numFmtId="0" fontId="15" fillId="0" borderId="166" xfId="0" applyFont="1" applyFill="1" applyBorder="1" applyAlignment="1">
      <alignment horizontal="center" vertical="center" shrinkToFit="1"/>
    </xf>
    <xf numFmtId="0" fontId="15" fillId="0" borderId="122" xfId="0" applyFont="1" applyFill="1" applyBorder="1" applyAlignment="1">
      <alignment horizontal="center" vertical="center" shrinkToFit="1"/>
    </xf>
    <xf numFmtId="0" fontId="15" fillId="0" borderId="167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center" vertical="center" shrinkToFit="1"/>
    </xf>
    <xf numFmtId="0" fontId="15" fillId="10" borderId="139" xfId="0" applyFont="1" applyFill="1" applyBorder="1" applyAlignment="1">
      <alignment horizontal="center" vertical="center" shrinkToFit="1"/>
    </xf>
    <xf numFmtId="0" fontId="15" fillId="10" borderId="122" xfId="0" applyFont="1" applyFill="1" applyBorder="1" applyAlignment="1">
      <alignment horizontal="center" vertical="center" shrinkToFit="1"/>
    </xf>
    <xf numFmtId="0" fontId="15" fillId="10" borderId="167" xfId="0" applyFont="1" applyFill="1" applyBorder="1" applyAlignment="1">
      <alignment horizontal="center" vertical="center" shrinkToFit="1"/>
    </xf>
    <xf numFmtId="0" fontId="15" fillId="12" borderId="131" xfId="0" applyFont="1" applyFill="1" applyBorder="1" applyAlignment="1">
      <alignment horizontal="center" vertical="center" shrinkToFit="1"/>
    </xf>
    <xf numFmtId="0" fontId="15" fillId="12" borderId="129" xfId="0" applyFont="1" applyFill="1" applyBorder="1" applyAlignment="1">
      <alignment horizontal="center" vertical="center" shrinkToFit="1"/>
    </xf>
    <xf numFmtId="0" fontId="15" fillId="12" borderId="132" xfId="0" applyFont="1" applyFill="1" applyBorder="1" applyAlignment="1">
      <alignment horizontal="center" vertical="center" shrinkToFit="1"/>
    </xf>
    <xf numFmtId="0" fontId="15" fillId="12" borderId="128" xfId="0" applyFont="1" applyFill="1" applyBorder="1" applyAlignment="1">
      <alignment horizontal="center" vertical="center" shrinkToFit="1"/>
    </xf>
    <xf numFmtId="0" fontId="34" fillId="4" borderId="120" xfId="0" applyFont="1" applyFill="1" applyBorder="1" applyAlignment="1">
      <alignment horizontal="center" vertical="center" shrinkToFit="1"/>
    </xf>
    <xf numFmtId="0" fontId="34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center"/>
    </xf>
    <xf numFmtId="0" fontId="15" fillId="0" borderId="140" xfId="0" applyFont="1" applyFill="1" applyBorder="1" applyAlignment="1">
      <alignment horizontal="center" vertical="center" wrapText="1" shrinkToFit="1"/>
    </xf>
    <xf numFmtId="0" fontId="15" fillId="0" borderId="141" xfId="0" applyFont="1" applyFill="1" applyBorder="1" applyAlignment="1">
      <alignment horizontal="center" vertical="center" wrapText="1" shrinkToFit="1"/>
    </xf>
    <xf numFmtId="0" fontId="15" fillId="0" borderId="140" xfId="0" applyFont="1" applyFill="1" applyBorder="1" applyAlignment="1">
      <alignment horizontal="center" vertical="center" shrinkToFit="1"/>
    </xf>
    <xf numFmtId="0" fontId="15" fillId="0" borderId="141" xfId="0" applyFont="1" applyFill="1" applyBorder="1" applyAlignment="1">
      <alignment horizontal="center" vertical="center" shrinkToFit="1"/>
    </xf>
    <xf numFmtId="0" fontId="15" fillId="0" borderId="142" xfId="0" applyFont="1" applyFill="1" applyBorder="1" applyAlignment="1">
      <alignment horizontal="center" vertical="center" shrinkToFit="1"/>
    </xf>
    <xf numFmtId="0" fontId="15" fillId="10" borderId="141" xfId="0" applyFont="1" applyFill="1" applyBorder="1" applyAlignment="1">
      <alignment horizontal="center" vertical="center" shrinkToFit="1"/>
    </xf>
    <xf numFmtId="0" fontId="15" fillId="10" borderId="142" xfId="0" applyFont="1" applyFill="1" applyBorder="1" applyAlignment="1">
      <alignment horizontal="center" vertical="center" shrinkToFit="1"/>
    </xf>
    <xf numFmtId="178" fontId="15" fillId="12" borderId="131" xfId="2" applyNumberFormat="1" applyFont="1" applyFill="1" applyBorder="1" applyAlignment="1">
      <alignment horizontal="center" vertical="center" shrinkToFit="1"/>
    </xf>
    <xf numFmtId="178" fontId="15" fillId="12" borderId="132" xfId="2" applyNumberFormat="1" applyFont="1" applyFill="1" applyBorder="1" applyAlignment="1">
      <alignment horizontal="center" vertical="center" shrinkToFit="1"/>
    </xf>
    <xf numFmtId="178" fontId="15" fillId="12" borderId="128" xfId="2" applyNumberFormat="1" applyFont="1" applyFill="1" applyBorder="1" applyAlignment="1">
      <alignment horizontal="center" vertical="center" shrinkToFit="1"/>
    </xf>
    <xf numFmtId="0" fontId="34" fillId="4" borderId="121" xfId="0" applyFont="1" applyFill="1" applyBorder="1" applyAlignment="1">
      <alignment horizontal="center" vertical="center" shrinkToFit="1"/>
    </xf>
    <xf numFmtId="0" fontId="34" fillId="4" borderId="122" xfId="0" applyFont="1" applyFill="1" applyBorder="1" applyAlignment="1">
      <alignment horizontal="center" vertical="center"/>
    </xf>
    <xf numFmtId="0" fontId="34" fillId="4" borderId="122" xfId="0" applyFont="1" applyFill="1" applyBorder="1" applyAlignment="1">
      <alignment horizontal="left" vertical="center"/>
    </xf>
    <xf numFmtId="0" fontId="34" fillId="4" borderId="120" xfId="0" applyFont="1" applyFill="1" applyBorder="1" applyAlignment="1">
      <alignment horizontal="center" vertical="center"/>
    </xf>
    <xf numFmtId="0" fontId="34" fillId="4" borderId="121" xfId="0" applyFont="1" applyFill="1" applyBorder="1" applyAlignment="1">
      <alignment horizontal="center" vertical="center"/>
    </xf>
    <xf numFmtId="0" fontId="15" fillId="0" borderId="143" xfId="0" applyFont="1" applyBorder="1" applyAlignment="1">
      <alignment horizontal="center" vertical="center" shrinkToFit="1"/>
    </xf>
    <xf numFmtId="0" fontId="15" fillId="0" borderId="144" xfId="0" applyFont="1" applyBorder="1" applyAlignment="1">
      <alignment horizontal="center" vertical="center" shrinkToFit="1"/>
    </xf>
    <xf numFmtId="0" fontId="15" fillId="0" borderId="141" xfId="0" applyFont="1" applyBorder="1" applyAlignment="1">
      <alignment horizontal="center" vertical="center" shrinkToFit="1"/>
    </xf>
    <xf numFmtId="0" fontId="15" fillId="0" borderId="142" xfId="0" applyFont="1" applyBorder="1" applyAlignment="1">
      <alignment horizontal="center" vertical="center" shrinkToFit="1"/>
    </xf>
    <xf numFmtId="0" fontId="15" fillId="0" borderId="138" xfId="0" applyFont="1" applyBorder="1" applyAlignment="1">
      <alignment horizontal="center" vertical="center" textRotation="255" shrinkToFit="1"/>
    </xf>
    <xf numFmtId="0" fontId="15" fillId="0" borderId="153" xfId="0" applyFont="1" applyBorder="1" applyAlignment="1">
      <alignment horizontal="center" vertical="center" textRotation="255" shrinkToFit="1"/>
    </xf>
    <xf numFmtId="0" fontId="15" fillId="0" borderId="154" xfId="0" applyFont="1" applyBorder="1" applyAlignment="1">
      <alignment horizontal="center" vertical="center" textRotation="255" shrinkToFit="1"/>
    </xf>
    <xf numFmtId="0" fontId="15" fillId="0" borderId="155" xfId="0" applyFont="1" applyBorder="1" applyAlignment="1">
      <alignment horizontal="center" vertical="center" textRotation="255" shrinkToFit="1"/>
    </xf>
    <xf numFmtId="0" fontId="15" fillId="0" borderId="183" xfId="0" applyFont="1" applyBorder="1" applyAlignment="1">
      <alignment horizontal="center" vertical="center" textRotation="255" shrinkToFit="1"/>
    </xf>
    <xf numFmtId="0" fontId="15" fillId="0" borderId="185" xfId="0" applyFont="1" applyBorder="1" applyAlignment="1">
      <alignment horizontal="center" vertical="center" textRotation="255" shrinkToFit="1"/>
    </xf>
    <xf numFmtId="0" fontId="15" fillId="0" borderId="186" xfId="0" applyFont="1" applyBorder="1" applyAlignment="1">
      <alignment horizontal="center" vertical="center" textRotation="255" shrinkToFit="1"/>
    </xf>
    <xf numFmtId="0" fontId="15" fillId="0" borderId="187" xfId="0" applyFont="1" applyBorder="1" applyAlignment="1">
      <alignment horizontal="center" vertical="center" textRotation="255" shrinkToFit="1"/>
    </xf>
    <xf numFmtId="0" fontId="15" fillId="0" borderId="175" xfId="0" applyFont="1" applyBorder="1" applyAlignment="1">
      <alignment horizontal="center" vertical="center" textRotation="255" shrinkToFit="1"/>
    </xf>
    <xf numFmtId="0" fontId="15" fillId="0" borderId="176" xfId="0" applyFont="1" applyBorder="1" applyAlignment="1">
      <alignment horizontal="center" vertical="center" textRotation="255" shrinkToFit="1"/>
    </xf>
    <xf numFmtId="0" fontId="15" fillId="0" borderId="171" xfId="0" applyFont="1" applyBorder="1" applyAlignment="1">
      <alignment horizontal="center" vertical="center" textRotation="255" shrinkToFit="1"/>
    </xf>
    <xf numFmtId="0" fontId="15" fillId="0" borderId="184" xfId="0" applyFont="1" applyBorder="1" applyAlignment="1">
      <alignment horizontal="center" vertical="center" textRotation="255" shrinkToFit="1"/>
    </xf>
    <xf numFmtId="0" fontId="15" fillId="0" borderId="23" xfId="0" applyFont="1" applyBorder="1" applyAlignment="1">
      <alignment horizontal="center" vertical="center" textRotation="255" shrinkToFit="1"/>
    </xf>
    <xf numFmtId="0" fontId="15" fillId="0" borderId="160" xfId="0" applyFont="1" applyBorder="1" applyAlignment="1">
      <alignment horizontal="center" vertical="center" textRotation="255" shrinkToFit="1"/>
    </xf>
    <xf numFmtId="0" fontId="15" fillId="0" borderId="177" xfId="0" applyFont="1" applyBorder="1" applyAlignment="1">
      <alignment horizontal="center" vertical="center" textRotation="255" shrinkToFit="1"/>
    </xf>
    <xf numFmtId="0" fontId="15" fillId="0" borderId="178" xfId="0" applyFont="1" applyBorder="1" applyAlignment="1">
      <alignment horizontal="center" vertical="center" textRotation="255" shrinkToFit="1"/>
    </xf>
    <xf numFmtId="0" fontId="35" fillId="0" borderId="145" xfId="0" applyFont="1" applyBorder="1" applyAlignment="1">
      <alignment horizontal="center" vertical="center" shrinkToFit="1"/>
    </xf>
    <xf numFmtId="0" fontId="35" fillId="0" borderId="146" xfId="0" applyFont="1" applyBorder="1" applyAlignment="1">
      <alignment horizontal="center" vertical="center" shrinkToFit="1"/>
    </xf>
    <xf numFmtId="0" fontId="15" fillId="0" borderId="149" xfId="0" applyFont="1" applyBorder="1" applyAlignment="1">
      <alignment horizontal="center" vertical="center" shrinkToFit="1"/>
    </xf>
    <xf numFmtId="0" fontId="15" fillId="0" borderId="150" xfId="0" applyFont="1" applyBorder="1" applyAlignment="1">
      <alignment horizontal="center" vertical="center" shrinkToFit="1"/>
    </xf>
    <xf numFmtId="0" fontId="15" fillId="0" borderId="148" xfId="0" applyFont="1" applyBorder="1" applyAlignment="1">
      <alignment horizontal="center" vertical="center" wrapText="1" shrinkToFit="1"/>
    </xf>
    <xf numFmtId="0" fontId="15" fillId="0" borderId="140" xfId="0" applyFont="1" applyBorder="1" applyAlignment="1">
      <alignment horizontal="center" vertical="center" shrinkToFit="1"/>
    </xf>
    <xf numFmtId="178" fontId="15" fillId="0" borderId="192" xfId="2" applyNumberFormat="1" applyFont="1" applyBorder="1" applyAlignment="1">
      <alignment horizontal="center" vertical="center" shrinkToFit="1"/>
    </xf>
    <xf numFmtId="178" fontId="15" fillId="0" borderId="193" xfId="2" applyNumberFormat="1" applyFont="1" applyBorder="1" applyAlignment="1">
      <alignment horizontal="center" vertical="center" shrinkToFit="1"/>
    </xf>
    <xf numFmtId="178" fontId="15" fillId="0" borderId="194" xfId="2" applyNumberFormat="1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textRotation="255" shrinkToFit="1"/>
    </xf>
    <xf numFmtId="178" fontId="13" fillId="0" borderId="61" xfId="2" applyNumberFormat="1" applyFont="1" applyBorder="1" applyAlignment="1">
      <alignment horizontal="center" vertical="center" shrinkToFit="1"/>
    </xf>
    <xf numFmtId="178" fontId="13" fillId="0" borderId="64" xfId="2" applyNumberFormat="1" applyFont="1" applyBorder="1" applyAlignment="1">
      <alignment horizontal="center" vertical="center" shrinkToFit="1"/>
    </xf>
    <xf numFmtId="0" fontId="32" fillId="4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38" fontId="37" fillId="0" borderId="0" xfId="3" applyFont="1" applyAlignment="1">
      <alignment vertical="center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7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7" fillId="0" borderId="56" xfId="0" applyFont="1" applyFill="1" applyBorder="1" applyAlignment="1">
      <alignment horizontal="center" vertical="center" wrapText="1" shrinkToFit="1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</cellXfs>
  <cellStyles count="4">
    <cellStyle name="パーセント" xfId="2" builtinId="5"/>
    <cellStyle name="桁区切り" xfId="3" builtinId="6"/>
    <cellStyle name="標準" xfId="0" builtinId="0"/>
    <cellStyle name="標準 2" xfId="1"/>
  </cellStyles>
  <dxfs count="229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4472C4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/>
        <xdr:cNvGrpSpPr/>
      </xdr:nvGrpSpPr>
      <xdr:grpSpPr>
        <a:xfrm>
          <a:off x="314739" y="762547"/>
          <a:ext cx="7941657" cy="8303943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BABC0C78-EB55-48A8-B93F-F28D487C8DB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244" b="32166"/>
          <a:stretch/>
        </xdr:blipFill>
        <xdr:spPr>
          <a:xfrm>
            <a:off x="314739" y="1055914"/>
            <a:ext cx="7750865" cy="7925374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361479" y="2200809"/>
          <a:ext cx="7859485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20424794" y="2503964"/>
          <a:ext cx="554498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10</xdr:row>
      <xdr:rowOff>132523</xdr:rowOff>
    </xdr:from>
    <xdr:to>
      <xdr:col>38</xdr:col>
      <xdr:colOff>0</xdr:colOff>
      <xdr:row>136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7716500" y="2561398"/>
          <a:ext cx="0" cy="5994641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38</xdr:col>
      <xdr:colOff>0</xdr:colOff>
      <xdr:row>12</xdr:row>
      <xdr:rowOff>27464</xdr:rowOff>
    </xdr:from>
    <xdr:to>
      <xdr:col>38</xdr:col>
      <xdr:colOff>0</xdr:colOff>
      <xdr:row>136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17716500" y="2884964"/>
          <a:ext cx="0" cy="59622849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1</xdr:col>
      <xdr:colOff>0</xdr:colOff>
      <xdr:row>136</xdr:row>
      <xdr:rowOff>0</xdr:rowOff>
    </xdr:from>
    <xdr:to>
      <xdr:col>36</xdr:col>
      <xdr:colOff>70428</xdr:colOff>
      <xdr:row>136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238125" y="62507813"/>
          <a:ext cx="17048741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10</xdr:row>
      <xdr:rowOff>132523</xdr:rowOff>
    </xdr:from>
    <xdr:to>
      <xdr:col>38</xdr:col>
      <xdr:colOff>0</xdr:colOff>
      <xdr:row>136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311813" y="2609023"/>
          <a:ext cx="0" cy="5994641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38</xdr:col>
      <xdr:colOff>0</xdr:colOff>
      <xdr:row>12</xdr:row>
      <xdr:rowOff>27464</xdr:rowOff>
    </xdr:from>
    <xdr:to>
      <xdr:col>38</xdr:col>
      <xdr:colOff>0</xdr:colOff>
      <xdr:row>136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18311813" y="2932589"/>
          <a:ext cx="0" cy="59622849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1</xdr:col>
      <xdr:colOff>0</xdr:colOff>
      <xdr:row>136</xdr:row>
      <xdr:rowOff>0</xdr:rowOff>
    </xdr:from>
    <xdr:to>
      <xdr:col>36</xdr:col>
      <xdr:colOff>70428</xdr:colOff>
      <xdr:row>136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285750" y="62555438"/>
          <a:ext cx="17048741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776621" y="1765380"/>
          <a:ext cx="7859486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21839937" y="2476750"/>
          <a:ext cx="554498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375" t="s">
        <v>106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376">
        <v>45209</v>
      </c>
      <c r="AD2" s="376"/>
      <c r="AE2" s="376"/>
      <c r="AF2" s="376"/>
      <c r="AG2" s="376"/>
      <c r="AH2" s="376"/>
      <c r="AI2" s="376"/>
      <c r="AJ2" s="94"/>
    </row>
    <row r="3" spans="1:43" ht="34.5" customHeight="1" x14ac:dyDescent="0.4">
      <c r="A3" s="22"/>
      <c r="B3" s="22"/>
      <c r="C3" s="22"/>
      <c r="D3" s="306" t="s">
        <v>102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302" t="s">
        <v>90</v>
      </c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4"/>
      <c r="AK5" s="21"/>
      <c r="AL5" s="21"/>
    </row>
    <row r="6" spans="1:43" ht="19.5" customHeight="1" x14ac:dyDescent="0.4">
      <c r="B6" s="281" t="s">
        <v>98</v>
      </c>
      <c r="C6" s="281"/>
      <c r="D6" s="281"/>
      <c r="E6" s="281"/>
      <c r="F6" s="282" t="s">
        <v>97</v>
      </c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62"/>
      <c r="X6" s="299" t="s">
        <v>91</v>
      </c>
      <c r="Y6" s="300"/>
      <c r="Z6" s="300"/>
      <c r="AA6" s="301"/>
      <c r="AB6" s="299" t="s">
        <v>92</v>
      </c>
      <c r="AC6" s="300"/>
      <c r="AD6" s="300"/>
      <c r="AE6" s="300"/>
      <c r="AF6" s="300"/>
      <c r="AG6" s="300"/>
      <c r="AH6" s="300"/>
      <c r="AI6" s="300"/>
      <c r="AJ6" s="301"/>
      <c r="AK6" s="21"/>
      <c r="AL6" s="21"/>
    </row>
    <row r="7" spans="1:43" ht="19.5" customHeight="1" x14ac:dyDescent="0.4">
      <c r="B7" s="281"/>
      <c r="C7" s="281"/>
      <c r="D7" s="281"/>
      <c r="E7" s="281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103"/>
      <c r="X7" s="305" t="s">
        <v>87</v>
      </c>
      <c r="Y7" s="288" t="s">
        <v>15</v>
      </c>
      <c r="Z7" s="291" t="s">
        <v>61</v>
      </c>
      <c r="AA7" s="292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81" t="s">
        <v>21</v>
      </c>
      <c r="C8" s="281"/>
      <c r="D8" s="281"/>
      <c r="E8" s="281"/>
      <c r="F8" s="283">
        <v>45204</v>
      </c>
      <c r="G8" s="283"/>
      <c r="H8" s="283"/>
      <c r="I8" s="283"/>
      <c r="J8" s="281" t="s">
        <v>16</v>
      </c>
      <c r="K8" s="283">
        <v>45555</v>
      </c>
      <c r="L8" s="283"/>
      <c r="M8" s="283"/>
      <c r="N8" s="283"/>
      <c r="O8" s="109"/>
      <c r="P8" s="109"/>
      <c r="Q8" s="22"/>
      <c r="R8" s="22"/>
      <c r="S8" s="22"/>
      <c r="T8" s="22"/>
      <c r="U8" s="22"/>
      <c r="V8" s="22"/>
      <c r="W8" s="103"/>
      <c r="X8" s="286"/>
      <c r="Y8" s="289"/>
      <c r="Z8" s="293"/>
      <c r="AA8" s="294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81"/>
      <c r="C9" s="281"/>
      <c r="D9" s="281"/>
      <c r="E9" s="281"/>
      <c r="F9" s="283"/>
      <c r="G9" s="283"/>
      <c r="H9" s="283"/>
      <c r="I9" s="283"/>
      <c r="J9" s="281"/>
      <c r="K9" s="283"/>
      <c r="L9" s="283"/>
      <c r="M9" s="283"/>
      <c r="N9" s="283"/>
      <c r="O9" s="22"/>
      <c r="P9" s="22"/>
      <c r="Q9" s="22"/>
      <c r="R9" s="22"/>
      <c r="S9" s="22"/>
      <c r="T9" s="22"/>
      <c r="U9" s="22"/>
      <c r="V9" s="22"/>
      <c r="W9" s="99"/>
      <c r="X9" s="286" t="s">
        <v>19</v>
      </c>
      <c r="Y9" s="289" t="s">
        <v>15</v>
      </c>
      <c r="Z9" s="293" t="s">
        <v>19</v>
      </c>
      <c r="AA9" s="294"/>
      <c r="AB9" s="297" t="s">
        <v>89</v>
      </c>
      <c r="AC9" s="289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81" t="s">
        <v>17</v>
      </c>
      <c r="B10" s="284" t="s">
        <v>85</v>
      </c>
      <c r="C10" s="284"/>
      <c r="D10" s="284"/>
      <c r="E10" s="284"/>
      <c r="F10" s="284"/>
      <c r="G10" s="285">
        <v>45260</v>
      </c>
      <c r="H10" s="285"/>
      <c r="I10" s="285"/>
      <c r="J10" s="285"/>
      <c r="K10" s="281" t="s">
        <v>20</v>
      </c>
      <c r="L10" s="284" t="s">
        <v>86</v>
      </c>
      <c r="M10" s="284"/>
      <c r="N10" s="284"/>
      <c r="O10" s="284"/>
      <c r="P10" s="284"/>
      <c r="Q10" s="285">
        <v>45533</v>
      </c>
      <c r="R10" s="285"/>
      <c r="S10" s="285"/>
      <c r="T10" s="285"/>
      <c r="U10" s="285"/>
      <c r="V10" s="281" t="s">
        <v>18</v>
      </c>
      <c r="W10" s="99"/>
      <c r="X10" s="287"/>
      <c r="Y10" s="290"/>
      <c r="Z10" s="295"/>
      <c r="AA10" s="296"/>
      <c r="AB10" s="298"/>
      <c r="AC10" s="290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81"/>
      <c r="B11" s="284"/>
      <c r="C11" s="284"/>
      <c r="D11" s="284"/>
      <c r="E11" s="284"/>
      <c r="F11" s="284"/>
      <c r="G11" s="285"/>
      <c r="H11" s="285"/>
      <c r="I11" s="285"/>
      <c r="J11" s="285"/>
      <c r="K11" s="281"/>
      <c r="L11" s="284"/>
      <c r="M11" s="284"/>
      <c r="N11" s="284"/>
      <c r="O11" s="284"/>
      <c r="P11" s="284"/>
      <c r="Q11" s="285"/>
      <c r="R11" s="285"/>
      <c r="S11" s="285"/>
      <c r="T11" s="285"/>
      <c r="U11" s="285"/>
      <c r="V11" s="281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379"/>
      <c r="B13" s="380"/>
      <c r="C13" s="377" t="s">
        <v>7</v>
      </c>
      <c r="D13" s="377"/>
      <c r="E13" s="377"/>
      <c r="F13" s="377"/>
      <c r="G13" s="377"/>
      <c r="H13" s="377"/>
      <c r="I13" s="377"/>
      <c r="J13" s="377" t="s">
        <v>8</v>
      </c>
      <c r="K13" s="377"/>
      <c r="L13" s="377"/>
      <c r="M13" s="377"/>
      <c r="N13" s="377"/>
      <c r="O13" s="377"/>
      <c r="P13" s="377"/>
      <c r="Q13" s="377" t="s">
        <v>9</v>
      </c>
      <c r="R13" s="377"/>
      <c r="S13" s="377"/>
      <c r="T13" s="377"/>
      <c r="U13" s="377"/>
      <c r="V13" s="377"/>
      <c r="W13" s="377"/>
      <c r="X13" s="377" t="s">
        <v>10</v>
      </c>
      <c r="Y13" s="377"/>
      <c r="Z13" s="377"/>
      <c r="AA13" s="377"/>
      <c r="AB13" s="377"/>
      <c r="AC13" s="377"/>
      <c r="AD13" s="378"/>
      <c r="AE13" s="385" t="s">
        <v>4</v>
      </c>
      <c r="AF13" s="386"/>
      <c r="AG13" s="387"/>
      <c r="AH13" s="391" t="s">
        <v>5</v>
      </c>
      <c r="AI13" s="392"/>
      <c r="AJ13" s="393"/>
    </row>
    <row r="14" spans="1:43" ht="29.25" customHeight="1" thickBot="1" x14ac:dyDescent="0.45">
      <c r="A14" s="381"/>
      <c r="B14" s="382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388"/>
      <c r="AF14" s="389"/>
      <c r="AG14" s="390"/>
      <c r="AH14" s="394"/>
      <c r="AI14" s="395"/>
      <c r="AJ14" s="396"/>
      <c r="AM14" s="383">
        <f>Q10+1</f>
        <v>45534</v>
      </c>
      <c r="AN14" s="384"/>
      <c r="AO14" s="25"/>
      <c r="AP14" s="26"/>
    </row>
    <row r="15" spans="1:43" ht="27.75" customHeight="1" thickBot="1" x14ac:dyDescent="0.45">
      <c r="A15" s="318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367" t="s">
        <v>11</v>
      </c>
      <c r="AF15" s="368" t="s">
        <v>12</v>
      </c>
      <c r="AG15" s="307" t="s">
        <v>84</v>
      </c>
      <c r="AH15" s="318" t="s">
        <v>11</v>
      </c>
      <c r="AI15" s="320" t="s">
        <v>13</v>
      </c>
      <c r="AJ15" s="307" t="s">
        <v>84</v>
      </c>
    </row>
    <row r="16" spans="1:43" ht="27.75" customHeight="1" x14ac:dyDescent="0.4">
      <c r="A16" s="319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319"/>
      <c r="AF16" s="369"/>
      <c r="AG16" s="307"/>
      <c r="AH16" s="319"/>
      <c r="AI16" s="321"/>
      <c r="AJ16" s="307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319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319"/>
      <c r="AF17" s="369"/>
      <c r="AG17" s="307"/>
      <c r="AH17" s="319"/>
      <c r="AI17" s="321"/>
      <c r="AJ17" s="307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319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319"/>
      <c r="AF18" s="369"/>
      <c r="AG18" s="308"/>
      <c r="AH18" s="319"/>
      <c r="AI18" s="321"/>
      <c r="AJ18" s="308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319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309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309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366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363">
        <f>IFERROR(AM20,0)</f>
        <v>0.32</v>
      </c>
      <c r="AF20" s="364"/>
      <c r="AG20" s="310"/>
      <c r="AH20" s="363">
        <f>IFERROR(AN20,0)</f>
        <v>0.32</v>
      </c>
      <c r="AI20" s="365"/>
      <c r="AJ20" s="310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318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367" t="s">
        <v>11</v>
      </c>
      <c r="AF21" s="368" t="s">
        <v>12</v>
      </c>
      <c r="AG21" s="307" t="s">
        <v>84</v>
      </c>
      <c r="AH21" s="318" t="s">
        <v>11</v>
      </c>
      <c r="AI21" s="320" t="s">
        <v>13</v>
      </c>
      <c r="AJ21" s="307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319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319"/>
      <c r="AF22" s="369"/>
      <c r="AG22" s="307"/>
      <c r="AH22" s="319"/>
      <c r="AI22" s="321"/>
      <c r="AJ22" s="307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319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319"/>
      <c r="AF23" s="369"/>
      <c r="AG23" s="307"/>
      <c r="AH23" s="319"/>
      <c r="AI23" s="321"/>
      <c r="AJ23" s="307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319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319"/>
      <c r="AF24" s="369"/>
      <c r="AG24" s="308"/>
      <c r="AH24" s="319"/>
      <c r="AI24" s="321"/>
      <c r="AJ24" s="308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319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309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309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366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363">
        <f>IFERROR(AM26,0)</f>
        <v>0.318</v>
      </c>
      <c r="AF26" s="364"/>
      <c r="AG26" s="310"/>
      <c r="AH26" s="363">
        <f>IFERROR(AN26,0)</f>
        <v>0.318</v>
      </c>
      <c r="AI26" s="365"/>
      <c r="AJ26" s="310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318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367" t="s">
        <v>11</v>
      </c>
      <c r="AF27" s="368" t="s">
        <v>12</v>
      </c>
      <c r="AG27" s="307" t="s">
        <v>84</v>
      </c>
      <c r="AH27" s="318" t="s">
        <v>11</v>
      </c>
      <c r="AI27" s="320" t="s">
        <v>13</v>
      </c>
      <c r="AJ27" s="307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319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319"/>
      <c r="AF28" s="369"/>
      <c r="AG28" s="307"/>
      <c r="AH28" s="319"/>
      <c r="AI28" s="321"/>
      <c r="AJ28" s="307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319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319"/>
      <c r="AF29" s="369"/>
      <c r="AG29" s="307"/>
      <c r="AH29" s="319"/>
      <c r="AI29" s="321"/>
      <c r="AJ29" s="307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319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319"/>
      <c r="AF30" s="369"/>
      <c r="AG30" s="308"/>
      <c r="AH30" s="319"/>
      <c r="AI30" s="321"/>
      <c r="AJ30" s="308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319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309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309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366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363">
        <f>IFERROR(AM32,0)</f>
        <v>0.36</v>
      </c>
      <c r="AF32" s="364"/>
      <c r="AG32" s="310"/>
      <c r="AH32" s="363">
        <f>IFERROR(AN32,0)</f>
        <v>0.36</v>
      </c>
      <c r="AI32" s="365"/>
      <c r="AJ32" s="310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318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367" t="s">
        <v>11</v>
      </c>
      <c r="AF33" s="368" t="s">
        <v>12</v>
      </c>
      <c r="AG33" s="307" t="s">
        <v>84</v>
      </c>
      <c r="AH33" s="318" t="s">
        <v>11</v>
      </c>
      <c r="AI33" s="320" t="s">
        <v>13</v>
      </c>
      <c r="AJ33" s="307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319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319"/>
      <c r="AF34" s="369"/>
      <c r="AG34" s="307"/>
      <c r="AH34" s="319"/>
      <c r="AI34" s="321"/>
      <c r="AJ34" s="307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319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319"/>
      <c r="AF35" s="369"/>
      <c r="AG35" s="307"/>
      <c r="AH35" s="319"/>
      <c r="AI35" s="321"/>
      <c r="AJ35" s="307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319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319"/>
      <c r="AF36" s="369"/>
      <c r="AG36" s="308"/>
      <c r="AH36" s="319"/>
      <c r="AI36" s="321"/>
      <c r="AJ36" s="308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319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309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309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366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363">
        <f>IFERROR(AM38,0)</f>
        <v>0.32100000000000001</v>
      </c>
      <c r="AF38" s="364"/>
      <c r="AG38" s="310"/>
      <c r="AH38" s="363">
        <f>IFERROR(AN38,0)</f>
        <v>0.32100000000000001</v>
      </c>
      <c r="AI38" s="365"/>
      <c r="AJ38" s="310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318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367" t="s">
        <v>11</v>
      </c>
      <c r="AF39" s="368" t="s">
        <v>12</v>
      </c>
      <c r="AG39" s="307" t="s">
        <v>84</v>
      </c>
      <c r="AH39" s="318" t="s">
        <v>11</v>
      </c>
      <c r="AI39" s="320" t="s">
        <v>13</v>
      </c>
      <c r="AJ39" s="307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319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319"/>
      <c r="AF40" s="369"/>
      <c r="AG40" s="307"/>
      <c r="AH40" s="319"/>
      <c r="AI40" s="321"/>
      <c r="AJ40" s="307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319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319"/>
      <c r="AF41" s="369"/>
      <c r="AG41" s="307"/>
      <c r="AH41" s="319"/>
      <c r="AI41" s="321"/>
      <c r="AJ41" s="307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319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319"/>
      <c r="AF42" s="369"/>
      <c r="AG42" s="308"/>
      <c r="AH42" s="319"/>
      <c r="AI42" s="321"/>
      <c r="AJ42" s="308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319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309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309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366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363">
        <f>IFERROR(AM44,0)</f>
        <v>0.32100000000000001</v>
      </c>
      <c r="AF44" s="364"/>
      <c r="AG44" s="310"/>
      <c r="AH44" s="363">
        <f>IFERROR(AN44,0)</f>
        <v>0.32100000000000001</v>
      </c>
      <c r="AI44" s="365"/>
      <c r="AJ44" s="310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318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367" t="s">
        <v>11</v>
      </c>
      <c r="AF45" s="368" t="s">
        <v>12</v>
      </c>
      <c r="AG45" s="307" t="s">
        <v>84</v>
      </c>
      <c r="AH45" s="318" t="s">
        <v>11</v>
      </c>
      <c r="AI45" s="320" t="s">
        <v>13</v>
      </c>
      <c r="AJ45" s="307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319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319"/>
      <c r="AF46" s="369"/>
      <c r="AG46" s="307"/>
      <c r="AH46" s="319"/>
      <c r="AI46" s="321"/>
      <c r="AJ46" s="307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319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319"/>
      <c r="AF47" s="369"/>
      <c r="AG47" s="307"/>
      <c r="AH47" s="319"/>
      <c r="AI47" s="321"/>
      <c r="AJ47" s="307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319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319"/>
      <c r="AF48" s="369"/>
      <c r="AG48" s="308"/>
      <c r="AH48" s="319"/>
      <c r="AI48" s="321"/>
      <c r="AJ48" s="308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319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309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309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366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363">
        <f>IFERROR(AM50,0)</f>
        <v>0.39300000000000002</v>
      </c>
      <c r="AF50" s="364"/>
      <c r="AG50" s="310"/>
      <c r="AH50" s="363">
        <f>IFERROR(AN50,0)</f>
        <v>0.39300000000000002</v>
      </c>
      <c r="AI50" s="365"/>
      <c r="AJ50" s="310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318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367" t="s">
        <v>11</v>
      </c>
      <c r="AF51" s="368" t="s">
        <v>12</v>
      </c>
      <c r="AG51" s="307" t="s">
        <v>84</v>
      </c>
      <c r="AH51" s="318" t="s">
        <v>11</v>
      </c>
      <c r="AI51" s="320" t="s">
        <v>13</v>
      </c>
      <c r="AJ51" s="307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319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319"/>
      <c r="AF52" s="369"/>
      <c r="AG52" s="307"/>
      <c r="AH52" s="319"/>
      <c r="AI52" s="321"/>
      <c r="AJ52" s="307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319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319"/>
      <c r="AF53" s="369"/>
      <c r="AG53" s="307"/>
      <c r="AH53" s="319"/>
      <c r="AI53" s="321"/>
      <c r="AJ53" s="307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319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319"/>
      <c r="AF54" s="369"/>
      <c r="AG54" s="308"/>
      <c r="AH54" s="319"/>
      <c r="AI54" s="321"/>
      <c r="AJ54" s="308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319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309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309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366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363">
        <f>IFERROR(AM56,0)</f>
        <v>0.28599999999999998</v>
      </c>
      <c r="AF56" s="364"/>
      <c r="AG56" s="310"/>
      <c r="AH56" s="363">
        <f>IFERROR(AN56,0)</f>
        <v>0.25</v>
      </c>
      <c r="AI56" s="365"/>
      <c r="AJ56" s="310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318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367" t="s">
        <v>11</v>
      </c>
      <c r="AF57" s="368" t="s">
        <v>12</v>
      </c>
      <c r="AG57" s="307" t="s">
        <v>84</v>
      </c>
      <c r="AH57" s="318" t="s">
        <v>11</v>
      </c>
      <c r="AI57" s="320" t="s">
        <v>13</v>
      </c>
      <c r="AJ57" s="307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319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319"/>
      <c r="AF58" s="369"/>
      <c r="AG58" s="307"/>
      <c r="AH58" s="319"/>
      <c r="AI58" s="321"/>
      <c r="AJ58" s="307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319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319"/>
      <c r="AF59" s="369"/>
      <c r="AG59" s="307"/>
      <c r="AH59" s="319"/>
      <c r="AI59" s="321"/>
      <c r="AJ59" s="307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319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319"/>
      <c r="AF60" s="369"/>
      <c r="AG60" s="308"/>
      <c r="AH60" s="319"/>
      <c r="AI60" s="321"/>
      <c r="AJ60" s="308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319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309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309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366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363">
        <f>IFERROR(AM62,0)</f>
        <v>0.28599999999999998</v>
      </c>
      <c r="AF62" s="364"/>
      <c r="AG62" s="310"/>
      <c r="AH62" s="363">
        <f>IFERROR(AN62,0)</f>
        <v>0.28599999999999998</v>
      </c>
      <c r="AI62" s="365"/>
      <c r="AJ62" s="310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318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367" t="s">
        <v>11</v>
      </c>
      <c r="AF63" s="368" t="s">
        <v>12</v>
      </c>
      <c r="AG63" s="307" t="s">
        <v>84</v>
      </c>
      <c r="AH63" s="318" t="s">
        <v>11</v>
      </c>
      <c r="AI63" s="320" t="s">
        <v>13</v>
      </c>
      <c r="AJ63" s="307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319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319"/>
      <c r="AF64" s="369"/>
      <c r="AG64" s="307"/>
      <c r="AH64" s="319"/>
      <c r="AI64" s="321"/>
      <c r="AJ64" s="307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319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319"/>
      <c r="AF65" s="369"/>
      <c r="AG65" s="307"/>
      <c r="AH65" s="319"/>
      <c r="AI65" s="321"/>
      <c r="AJ65" s="307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319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319"/>
      <c r="AF66" s="369"/>
      <c r="AG66" s="308"/>
      <c r="AH66" s="319"/>
      <c r="AI66" s="321"/>
      <c r="AJ66" s="308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319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309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309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366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363">
        <f>IFERROR(AM68,0)</f>
        <v>0.34599999999999997</v>
      </c>
      <c r="AF68" s="364"/>
      <c r="AG68" s="310"/>
      <c r="AH68" s="363">
        <f>IFERROR(AN68,0)</f>
        <v>0.308</v>
      </c>
      <c r="AI68" s="365"/>
      <c r="AJ68" s="310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318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367" t="s">
        <v>11</v>
      </c>
      <c r="AF69" s="368" t="s">
        <v>12</v>
      </c>
      <c r="AG69" s="307" t="s">
        <v>84</v>
      </c>
      <c r="AH69" s="318" t="s">
        <v>11</v>
      </c>
      <c r="AI69" s="320" t="s">
        <v>13</v>
      </c>
      <c r="AJ69" s="307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319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319"/>
      <c r="AF70" s="369"/>
      <c r="AG70" s="307"/>
      <c r="AH70" s="319"/>
      <c r="AI70" s="321"/>
      <c r="AJ70" s="307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319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319"/>
      <c r="AF71" s="369"/>
      <c r="AG71" s="307"/>
      <c r="AH71" s="319"/>
      <c r="AI71" s="321"/>
      <c r="AJ71" s="307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319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319"/>
      <c r="AF72" s="369"/>
      <c r="AG72" s="308"/>
      <c r="AH72" s="319"/>
      <c r="AI72" s="321"/>
      <c r="AJ72" s="308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319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309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309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366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363">
        <f>IFERROR(AM74,0)</f>
        <v>0.318</v>
      </c>
      <c r="AF74" s="364"/>
      <c r="AG74" s="310"/>
      <c r="AH74" s="363">
        <f>IFERROR(AN74,0)</f>
        <v>0.318</v>
      </c>
      <c r="AI74" s="365"/>
      <c r="AJ74" s="310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318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367" t="s">
        <v>11</v>
      </c>
      <c r="AF75" s="368" t="s">
        <v>12</v>
      </c>
      <c r="AG75" s="307" t="s">
        <v>84</v>
      </c>
      <c r="AH75" s="318" t="s">
        <v>11</v>
      </c>
      <c r="AI75" s="320" t="s">
        <v>13</v>
      </c>
      <c r="AJ75" s="307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319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319"/>
      <c r="AF76" s="369"/>
      <c r="AG76" s="307"/>
      <c r="AH76" s="319"/>
      <c r="AI76" s="321"/>
      <c r="AJ76" s="307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319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319"/>
      <c r="AF77" s="369"/>
      <c r="AG77" s="307"/>
      <c r="AH77" s="319"/>
      <c r="AI77" s="321"/>
      <c r="AJ77" s="307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319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319"/>
      <c r="AF78" s="369"/>
      <c r="AG78" s="308"/>
      <c r="AH78" s="319"/>
      <c r="AI78" s="321"/>
      <c r="AJ78" s="308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319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309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309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366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363">
        <f>IFERROR(AM80,0)</f>
        <v>0</v>
      </c>
      <c r="AF80" s="364"/>
      <c r="AG80" s="310"/>
      <c r="AH80" s="363">
        <f>IFERROR(AN80,0)</f>
        <v>0</v>
      </c>
      <c r="AI80" s="365"/>
      <c r="AJ80" s="310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318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367" t="s">
        <v>11</v>
      </c>
      <c r="AF81" s="368" t="s">
        <v>12</v>
      </c>
      <c r="AG81" s="307" t="s">
        <v>84</v>
      </c>
      <c r="AH81" s="318" t="s">
        <v>11</v>
      </c>
      <c r="AI81" s="320" t="s">
        <v>13</v>
      </c>
      <c r="AJ81" s="307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319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319"/>
      <c r="AF82" s="369"/>
      <c r="AG82" s="307"/>
      <c r="AH82" s="319"/>
      <c r="AI82" s="321"/>
      <c r="AJ82" s="307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319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319"/>
      <c r="AF83" s="369"/>
      <c r="AG83" s="307"/>
      <c r="AH83" s="319"/>
      <c r="AI83" s="321"/>
      <c r="AJ83" s="307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319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319"/>
      <c r="AF84" s="369"/>
      <c r="AG84" s="308"/>
      <c r="AH84" s="319"/>
      <c r="AI84" s="321"/>
      <c r="AJ84" s="308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319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309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309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366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363">
        <f>IFERROR(AM86,0)</f>
        <v>0</v>
      </c>
      <c r="AF86" s="364"/>
      <c r="AG86" s="310"/>
      <c r="AH86" s="363">
        <f>IFERROR(AN86,0)</f>
        <v>0</v>
      </c>
      <c r="AI86" s="365"/>
      <c r="AJ86" s="310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318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367" t="s">
        <v>11</v>
      </c>
      <c r="AF87" s="368" t="s">
        <v>12</v>
      </c>
      <c r="AG87" s="307" t="s">
        <v>84</v>
      </c>
      <c r="AH87" s="318" t="s">
        <v>11</v>
      </c>
      <c r="AI87" s="320" t="s">
        <v>13</v>
      </c>
      <c r="AJ87" s="307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319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319"/>
      <c r="AF88" s="369"/>
      <c r="AG88" s="307"/>
      <c r="AH88" s="319"/>
      <c r="AI88" s="321"/>
      <c r="AJ88" s="307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319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319"/>
      <c r="AF89" s="369"/>
      <c r="AG89" s="307"/>
      <c r="AH89" s="319"/>
      <c r="AI89" s="321"/>
      <c r="AJ89" s="307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319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319"/>
      <c r="AF90" s="369"/>
      <c r="AG90" s="308"/>
      <c r="AH90" s="319"/>
      <c r="AI90" s="321"/>
      <c r="AJ90" s="308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319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309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309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366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363">
        <f>IFERROR(AM92,0)</f>
        <v>0</v>
      </c>
      <c r="AF92" s="364"/>
      <c r="AG92" s="310"/>
      <c r="AH92" s="363">
        <f>IFERROR(AN92,0)</f>
        <v>0</v>
      </c>
      <c r="AI92" s="365"/>
      <c r="AJ92" s="310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318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367" t="s">
        <v>11</v>
      </c>
      <c r="AF93" s="368" t="s">
        <v>12</v>
      </c>
      <c r="AG93" s="307" t="s">
        <v>84</v>
      </c>
      <c r="AH93" s="318" t="s">
        <v>11</v>
      </c>
      <c r="AI93" s="320" t="s">
        <v>13</v>
      </c>
      <c r="AJ93" s="307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319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319"/>
      <c r="AF94" s="369"/>
      <c r="AG94" s="307"/>
      <c r="AH94" s="319"/>
      <c r="AI94" s="321"/>
      <c r="AJ94" s="307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319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319"/>
      <c r="AF95" s="369"/>
      <c r="AG95" s="307"/>
      <c r="AH95" s="319"/>
      <c r="AI95" s="321"/>
      <c r="AJ95" s="307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319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319"/>
      <c r="AF96" s="369"/>
      <c r="AG96" s="308"/>
      <c r="AH96" s="319"/>
      <c r="AI96" s="321"/>
      <c r="AJ96" s="308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319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309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309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366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363">
        <f>IFERROR(AM98,0)</f>
        <v>0</v>
      </c>
      <c r="AF98" s="364"/>
      <c r="AG98" s="310"/>
      <c r="AH98" s="363">
        <f>IFERROR(AN98,0)</f>
        <v>0</v>
      </c>
      <c r="AI98" s="365"/>
      <c r="AJ98" s="310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318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367" t="s">
        <v>11</v>
      </c>
      <c r="AF99" s="368" t="s">
        <v>12</v>
      </c>
      <c r="AG99" s="307" t="s">
        <v>84</v>
      </c>
      <c r="AH99" s="318" t="s">
        <v>11</v>
      </c>
      <c r="AI99" s="320" t="s">
        <v>13</v>
      </c>
      <c r="AJ99" s="307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319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319"/>
      <c r="AF100" s="369"/>
      <c r="AG100" s="307"/>
      <c r="AH100" s="319"/>
      <c r="AI100" s="321"/>
      <c r="AJ100" s="307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319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319"/>
      <c r="AF101" s="369"/>
      <c r="AG101" s="307"/>
      <c r="AH101" s="319"/>
      <c r="AI101" s="321"/>
      <c r="AJ101" s="307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319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319"/>
      <c r="AF102" s="369"/>
      <c r="AG102" s="308"/>
      <c r="AH102" s="319"/>
      <c r="AI102" s="321"/>
      <c r="AJ102" s="308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319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309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309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366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363">
        <f>IFERROR(AM104,0)</f>
        <v>0</v>
      </c>
      <c r="AF104" s="364"/>
      <c r="AG104" s="310"/>
      <c r="AH104" s="363">
        <f>IFERROR(AN104,0)</f>
        <v>0</v>
      </c>
      <c r="AI104" s="365"/>
      <c r="AJ104" s="310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318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367" t="s">
        <v>11</v>
      </c>
      <c r="AF105" s="368" t="s">
        <v>12</v>
      </c>
      <c r="AG105" s="307" t="s">
        <v>84</v>
      </c>
      <c r="AH105" s="318" t="s">
        <v>11</v>
      </c>
      <c r="AI105" s="320" t="s">
        <v>13</v>
      </c>
      <c r="AJ105" s="307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319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319"/>
      <c r="AF106" s="369"/>
      <c r="AG106" s="307"/>
      <c r="AH106" s="319"/>
      <c r="AI106" s="321"/>
      <c r="AJ106" s="307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319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319"/>
      <c r="AF107" s="369"/>
      <c r="AG107" s="307"/>
      <c r="AH107" s="319"/>
      <c r="AI107" s="321"/>
      <c r="AJ107" s="307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319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319"/>
      <c r="AF108" s="369"/>
      <c r="AG108" s="308"/>
      <c r="AH108" s="319"/>
      <c r="AI108" s="321"/>
      <c r="AJ108" s="308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319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309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309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366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363">
        <f>IFERROR(AM110,0)</f>
        <v>0</v>
      </c>
      <c r="AF110" s="364"/>
      <c r="AG110" s="310"/>
      <c r="AH110" s="363">
        <f>IFERROR(AN110,0)</f>
        <v>0</v>
      </c>
      <c r="AI110" s="365"/>
      <c r="AJ110" s="310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318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367" t="s">
        <v>11</v>
      </c>
      <c r="AF111" s="368" t="s">
        <v>12</v>
      </c>
      <c r="AG111" s="307" t="s">
        <v>84</v>
      </c>
      <c r="AH111" s="318" t="s">
        <v>11</v>
      </c>
      <c r="AI111" s="320" t="s">
        <v>13</v>
      </c>
      <c r="AJ111" s="307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319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319"/>
      <c r="AF112" s="369"/>
      <c r="AG112" s="307"/>
      <c r="AH112" s="319"/>
      <c r="AI112" s="321"/>
      <c r="AJ112" s="307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319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319"/>
      <c r="AF113" s="369"/>
      <c r="AG113" s="307"/>
      <c r="AH113" s="319"/>
      <c r="AI113" s="321"/>
      <c r="AJ113" s="307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319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319"/>
      <c r="AF114" s="369"/>
      <c r="AG114" s="308"/>
      <c r="AH114" s="319"/>
      <c r="AI114" s="321"/>
      <c r="AJ114" s="308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319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309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309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366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363">
        <f>IFERROR(AM116,0)</f>
        <v>0</v>
      </c>
      <c r="AF116" s="364"/>
      <c r="AG116" s="310"/>
      <c r="AH116" s="363">
        <f>IFERROR(AN116,0)</f>
        <v>0</v>
      </c>
      <c r="AI116" s="365"/>
      <c r="AJ116" s="310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318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370" t="s">
        <v>11</v>
      </c>
      <c r="AF117" s="372" t="s">
        <v>12</v>
      </c>
      <c r="AG117" s="317" t="s">
        <v>84</v>
      </c>
      <c r="AH117" s="370" t="s">
        <v>11</v>
      </c>
      <c r="AI117" s="372" t="s">
        <v>13</v>
      </c>
      <c r="AJ117" s="317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319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371"/>
      <c r="AF118" s="373"/>
      <c r="AG118" s="307"/>
      <c r="AH118" s="371"/>
      <c r="AI118" s="373"/>
      <c r="AJ118" s="307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319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371"/>
      <c r="AF119" s="373"/>
      <c r="AG119" s="307"/>
      <c r="AH119" s="371"/>
      <c r="AI119" s="373"/>
      <c r="AJ119" s="307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319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367"/>
      <c r="AF120" s="374"/>
      <c r="AG120" s="308"/>
      <c r="AH120" s="367"/>
      <c r="AI120" s="374"/>
      <c r="AJ120" s="308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319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309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309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366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363">
        <f>IFERROR(AM122,0)</f>
        <v>0</v>
      </c>
      <c r="AF122" s="364"/>
      <c r="AG122" s="310"/>
      <c r="AH122" s="363">
        <f>IFERROR(AN122,0)</f>
        <v>0</v>
      </c>
      <c r="AI122" s="365"/>
      <c r="AJ122" s="310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318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367" t="s">
        <v>11</v>
      </c>
      <c r="AF123" s="368" t="s">
        <v>12</v>
      </c>
      <c r="AG123" s="307" t="s">
        <v>84</v>
      </c>
      <c r="AH123" s="318" t="s">
        <v>11</v>
      </c>
      <c r="AI123" s="320" t="s">
        <v>13</v>
      </c>
      <c r="AJ123" s="307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319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319"/>
      <c r="AF124" s="369"/>
      <c r="AG124" s="307"/>
      <c r="AH124" s="319"/>
      <c r="AI124" s="321"/>
      <c r="AJ124" s="307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319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319"/>
      <c r="AF125" s="369"/>
      <c r="AG125" s="307"/>
      <c r="AH125" s="319"/>
      <c r="AI125" s="321"/>
      <c r="AJ125" s="307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319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319"/>
      <c r="AF126" s="369"/>
      <c r="AG126" s="308"/>
      <c r="AH126" s="319"/>
      <c r="AI126" s="321"/>
      <c r="AJ126" s="308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319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309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309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366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363">
        <f>IFERROR(AM128,0)</f>
        <v>0</v>
      </c>
      <c r="AF128" s="364"/>
      <c r="AG128" s="310"/>
      <c r="AH128" s="363">
        <f>IFERROR(AN128,0)</f>
        <v>0</v>
      </c>
      <c r="AI128" s="365"/>
      <c r="AJ128" s="310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318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367" t="s">
        <v>11</v>
      </c>
      <c r="AF129" s="368" t="s">
        <v>12</v>
      </c>
      <c r="AG129" s="307" t="s">
        <v>84</v>
      </c>
      <c r="AH129" s="318" t="s">
        <v>11</v>
      </c>
      <c r="AI129" s="320" t="s">
        <v>13</v>
      </c>
      <c r="AJ129" s="307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319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319"/>
      <c r="AF130" s="369"/>
      <c r="AG130" s="307"/>
      <c r="AH130" s="319"/>
      <c r="AI130" s="321"/>
      <c r="AJ130" s="307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319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319"/>
      <c r="AF131" s="369"/>
      <c r="AG131" s="307"/>
      <c r="AH131" s="319"/>
      <c r="AI131" s="321"/>
      <c r="AJ131" s="307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319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319"/>
      <c r="AF132" s="369"/>
      <c r="AG132" s="308"/>
      <c r="AH132" s="319"/>
      <c r="AI132" s="321"/>
      <c r="AJ132" s="308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319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309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309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366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363">
        <f>IFERROR(AM134,0)</f>
        <v>0</v>
      </c>
      <c r="AF134" s="364"/>
      <c r="AG134" s="310"/>
      <c r="AH134" s="363">
        <f>IFERROR(AN134,0)</f>
        <v>0</v>
      </c>
      <c r="AI134" s="365"/>
      <c r="AJ134" s="310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322"/>
      <c r="AF135" s="322"/>
      <c r="AG135" s="92"/>
      <c r="AH135" s="322"/>
      <c r="AI135" s="322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323"/>
      <c r="AA136" s="324"/>
      <c r="AB136" s="324"/>
      <c r="AC136" s="324"/>
      <c r="AD136" s="325"/>
      <c r="AE136" s="357" t="s">
        <v>4</v>
      </c>
      <c r="AF136" s="358"/>
      <c r="AG136" s="359"/>
      <c r="AH136" s="311" t="s">
        <v>5</v>
      </c>
      <c r="AI136" s="312"/>
      <c r="AJ136" s="313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333" t="s">
        <v>45</v>
      </c>
      <c r="AD137" s="334"/>
      <c r="AE137" s="354">
        <f>AE19+AE25+AE31+AE37+AE43+AE49+AE55+AE61+AE67+AE73+AE79+AE85+AE91+AE97+AE103+AE109+AE115+AE121+AE127+AE133</f>
        <v>260</v>
      </c>
      <c r="AF137" s="355"/>
      <c r="AG137" s="356"/>
      <c r="AH137" s="314">
        <f>AH19+AH25+AH31+AH37+AH43+AH49+AH55+AH61+AH67+AH73+AH79+AH85+AH91+AH97+AH103+AH109+AH115+AH121+AH127+AH133</f>
        <v>260</v>
      </c>
      <c r="AI137" s="315"/>
      <c r="AJ137" s="316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333" t="s">
        <v>46</v>
      </c>
      <c r="AD138" s="334"/>
      <c r="AE138" s="354">
        <f>AF19+AF25+AF31+AF37+AF43+AF49+AF55+AF61+AF67+AF73+AF79+AF85+AF91+AF97+AF103+AF109+AF115+AF121+AF127+AF133</f>
        <v>85</v>
      </c>
      <c r="AF138" s="355"/>
      <c r="AG138" s="356"/>
      <c r="AH138" s="314">
        <f>AI19+AI25+AI31+AI37+AI43+AI49+AI55+AI61+AI67+AI73+AI79+AI85+AI91+AI97+AI103+AI109+AI115+AI121+AI127+AI133</f>
        <v>83</v>
      </c>
      <c r="AI138" s="315"/>
      <c r="AJ138" s="316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333" t="s">
        <v>47</v>
      </c>
      <c r="AD139" s="334"/>
      <c r="AE139" s="351">
        <f>ROUND(AE138/AE137,4)</f>
        <v>0.32690000000000002</v>
      </c>
      <c r="AF139" s="352"/>
      <c r="AG139" s="353"/>
      <c r="AH139" s="360">
        <f>ROUND(AH138/AH137,4)</f>
        <v>0.31919999999999998</v>
      </c>
      <c r="AI139" s="361"/>
      <c r="AJ139" s="362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329" t="s">
        <v>107</v>
      </c>
      <c r="AA140" s="330"/>
      <c r="AB140" s="330"/>
      <c r="AC140" s="330"/>
      <c r="AD140" s="331"/>
      <c r="AE140" s="345">
        <f>ROUND(AE139,3)</f>
        <v>0.32700000000000001</v>
      </c>
      <c r="AF140" s="346"/>
      <c r="AG140" s="347"/>
      <c r="AH140" s="335">
        <f>ROUND(AH139,3)</f>
        <v>0.31900000000000001</v>
      </c>
      <c r="AI140" s="336"/>
      <c r="AJ140" s="337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332" t="s">
        <v>48</v>
      </c>
      <c r="AB141" s="332"/>
      <c r="AC141" s="332"/>
      <c r="AD141" s="82"/>
      <c r="AE141" s="348"/>
      <c r="AF141" s="349"/>
      <c r="AG141" s="350"/>
      <c r="AH141" s="338"/>
      <c r="AI141" s="339"/>
      <c r="AJ141" s="340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326" t="s">
        <v>44</v>
      </c>
      <c r="AA142" s="327"/>
      <c r="AB142" s="327"/>
      <c r="AC142" s="327"/>
      <c r="AD142" s="328"/>
      <c r="AE142" s="342" t="str">
        <f>IF(AE140&gt;=0.285,"クリア","休暇不足")</f>
        <v>クリア</v>
      </c>
      <c r="AF142" s="343"/>
      <c r="AG142" s="344"/>
      <c r="AH142" s="341" t="str">
        <f>IF(AH140&gt;=0.285,"達成","未達成")</f>
        <v>達成</v>
      </c>
      <c r="AI142" s="327"/>
      <c r="AJ142" s="328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AM11 C17:AD17">
    <cfRule type="containsText" dxfId="2294" priority="2714" operator="containsText" text="日">
      <formula>NOT(ISERROR(SEARCH("日",C11)))</formula>
    </cfRule>
    <cfRule type="containsText" dxfId="2293" priority="2715" operator="containsText" text="土">
      <formula>NOT(ISERROR(SEARCH("土",C11)))</formula>
    </cfRule>
  </conditionalFormatting>
  <conditionalFormatting sqref="C19:AD19">
    <cfRule type="containsText" dxfId="2292" priority="2706" operator="containsText" text="正月">
      <formula>NOT(ISERROR(SEARCH("正月",C19)))</formula>
    </cfRule>
    <cfRule type="containsText" dxfId="2291" priority="2713" operator="containsText" text="夏休">
      <formula>NOT(ISERROR(SEARCH("夏休",C19)))</formula>
    </cfRule>
  </conditionalFormatting>
  <conditionalFormatting sqref="C20:AD20">
    <cfRule type="containsText" dxfId="2290" priority="2703" operator="containsText" text="正月">
      <formula>NOT(ISERROR(SEARCH("正月",C20)))</formula>
    </cfRule>
    <cfRule type="containsText" dxfId="2289" priority="2704" operator="containsText" text="夏休">
      <formula>NOT(ISERROR(SEARCH("夏休",C20)))</formula>
    </cfRule>
  </conditionalFormatting>
  <conditionalFormatting sqref="C59:AD59">
    <cfRule type="containsText" dxfId="2288" priority="2601" operator="containsText" text="日">
      <formula>NOT(ISERROR(SEARCH("日",C59)))</formula>
    </cfRule>
    <cfRule type="containsText" dxfId="2287" priority="2602" operator="containsText" text="土">
      <formula>NOT(ISERROR(SEARCH("土",C59)))</formula>
    </cfRule>
  </conditionalFormatting>
  <conditionalFormatting sqref="C95:AD95">
    <cfRule type="containsText" dxfId="2286" priority="2566" operator="containsText" text="日">
      <formula>NOT(ISERROR(SEARCH("日",C95)))</formula>
    </cfRule>
    <cfRule type="containsText" dxfId="2285" priority="2567" operator="containsText" text="土">
      <formula>NOT(ISERROR(SEARCH("土",C95)))</formula>
    </cfRule>
  </conditionalFormatting>
  <conditionalFormatting sqref="C125:AD125">
    <cfRule type="containsText" dxfId="2284" priority="2546" operator="containsText" text="日">
      <formula>NOT(ISERROR(SEARCH("日",C125)))</formula>
    </cfRule>
    <cfRule type="containsText" dxfId="2283" priority="2547" operator="containsText" text="土">
      <formula>NOT(ISERROR(SEARCH("土",C125)))</formula>
    </cfRule>
  </conditionalFormatting>
  <conditionalFormatting sqref="C19:AD20">
    <cfRule type="containsText" dxfId="2282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2281" priority="1803">
      <formula>IF(COUNTIF(C18,"*日*"),TRUE,FALSE)</formula>
    </cfRule>
  </conditionalFormatting>
  <conditionalFormatting sqref="C23:AD23">
    <cfRule type="containsText" dxfId="2280" priority="1801" operator="containsText" text="日">
      <formula>NOT(ISERROR(SEARCH("日",C23)))</formula>
    </cfRule>
    <cfRule type="containsText" dxfId="2279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2278" priority="1799">
      <formula>IF(COUNTIF(C24,"*日*"),TRUE,FALSE)</formula>
    </cfRule>
  </conditionalFormatting>
  <conditionalFormatting sqref="C29:AD29">
    <cfRule type="containsText" dxfId="2277" priority="1797" operator="containsText" text="日">
      <formula>NOT(ISERROR(SEARCH("日",C29)))</formula>
    </cfRule>
    <cfRule type="containsText" dxfId="2276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2275" priority="1795">
      <formula>IF(COUNTIF(C30,"*日*"),TRUE,FALSE)</formula>
    </cfRule>
  </conditionalFormatting>
  <conditionalFormatting sqref="C35:AD35">
    <cfRule type="containsText" dxfId="2274" priority="1793" operator="containsText" text="日">
      <formula>NOT(ISERROR(SEARCH("日",C35)))</formula>
    </cfRule>
    <cfRule type="containsText" dxfId="2273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2272" priority="1791">
      <formula>IF(COUNTIF(C36,"*日*"),TRUE,FALSE)</formula>
    </cfRule>
  </conditionalFormatting>
  <conditionalFormatting sqref="C41:AD41">
    <cfRule type="containsText" dxfId="2271" priority="1789" operator="containsText" text="日">
      <formula>NOT(ISERROR(SEARCH("日",C41)))</formula>
    </cfRule>
    <cfRule type="containsText" dxfId="2270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2269" priority="1787">
      <formula>IF(COUNTIF(C42,"*日*"),TRUE,FALSE)</formula>
    </cfRule>
  </conditionalFormatting>
  <conditionalFormatting sqref="C47:AD47">
    <cfRule type="containsText" dxfId="2268" priority="1785" operator="containsText" text="日">
      <formula>NOT(ISERROR(SEARCH("日",C47)))</formula>
    </cfRule>
    <cfRule type="containsText" dxfId="2267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2266" priority="1783">
      <formula>IF(COUNTIF(C48,"*日*"),TRUE,FALSE)</formula>
    </cfRule>
  </conditionalFormatting>
  <conditionalFormatting sqref="C53:AD53">
    <cfRule type="containsText" dxfId="2265" priority="1781" operator="containsText" text="日">
      <formula>NOT(ISERROR(SEARCH("日",C53)))</formula>
    </cfRule>
    <cfRule type="containsText" dxfId="2264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2263" priority="1779">
      <formula>IF(COUNTIF(C54,"*日*"),TRUE,FALSE)</formula>
    </cfRule>
  </conditionalFormatting>
  <conditionalFormatting sqref="C59:AD59">
    <cfRule type="expression" dxfId="2262" priority="1778">
      <formula>IF(COUNTIF(C60,"*日*"),TRUE,FALSE)</formula>
    </cfRule>
  </conditionalFormatting>
  <conditionalFormatting sqref="C65:AD65">
    <cfRule type="containsText" dxfId="2261" priority="1776" operator="containsText" text="日">
      <formula>NOT(ISERROR(SEARCH("日",C65)))</formula>
    </cfRule>
    <cfRule type="containsText" dxfId="2260" priority="1777" operator="containsText" text="土">
      <formula>NOT(ISERROR(SEARCH("土",C65)))</formula>
    </cfRule>
  </conditionalFormatting>
  <conditionalFormatting sqref="C65:AD65">
    <cfRule type="expression" dxfId="2259" priority="1775">
      <formula>IF(COUNTIF(C66,"*日*"),TRUE,FALSE)</formula>
    </cfRule>
  </conditionalFormatting>
  <conditionalFormatting sqref="C71:AD71">
    <cfRule type="containsText" dxfId="2258" priority="1773" operator="containsText" text="日">
      <formula>NOT(ISERROR(SEARCH("日",C71)))</formula>
    </cfRule>
    <cfRule type="containsText" dxfId="2257" priority="1774" operator="containsText" text="土">
      <formula>NOT(ISERROR(SEARCH("土",C71)))</formula>
    </cfRule>
  </conditionalFormatting>
  <conditionalFormatting sqref="C71:AD71">
    <cfRule type="expression" dxfId="2256" priority="1772">
      <formula>IF(COUNTIF(C72,"*日*"),TRUE,FALSE)</formula>
    </cfRule>
  </conditionalFormatting>
  <conditionalFormatting sqref="C77:AD77">
    <cfRule type="containsText" dxfId="2255" priority="1770" operator="containsText" text="日">
      <formula>NOT(ISERROR(SEARCH("日",C77)))</formula>
    </cfRule>
    <cfRule type="containsText" dxfId="2254" priority="1771" operator="containsText" text="土">
      <formula>NOT(ISERROR(SEARCH("土",C77)))</formula>
    </cfRule>
  </conditionalFormatting>
  <conditionalFormatting sqref="C77:AD77">
    <cfRule type="expression" dxfId="2253" priority="1769">
      <formula>IF(COUNTIF(C78,"*日*"),TRUE,FALSE)</formula>
    </cfRule>
  </conditionalFormatting>
  <conditionalFormatting sqref="C83:AD83">
    <cfRule type="containsText" dxfId="2252" priority="1767" operator="containsText" text="日">
      <formula>NOT(ISERROR(SEARCH("日",C83)))</formula>
    </cfRule>
    <cfRule type="containsText" dxfId="2251" priority="1768" operator="containsText" text="土">
      <formula>NOT(ISERROR(SEARCH("土",C83)))</formula>
    </cfRule>
  </conditionalFormatting>
  <conditionalFormatting sqref="C83:AD83">
    <cfRule type="expression" dxfId="2250" priority="1766">
      <formula>IF(COUNTIF(C84,"*日*"),TRUE,FALSE)</formula>
    </cfRule>
  </conditionalFormatting>
  <conditionalFormatting sqref="C89:AD89">
    <cfRule type="containsText" dxfId="2249" priority="1764" operator="containsText" text="日">
      <formula>NOT(ISERROR(SEARCH("日",C89)))</formula>
    </cfRule>
    <cfRule type="containsText" dxfId="2248" priority="1765" operator="containsText" text="土">
      <formula>NOT(ISERROR(SEARCH("土",C89)))</formula>
    </cfRule>
  </conditionalFormatting>
  <conditionalFormatting sqref="C89:AD89">
    <cfRule type="expression" dxfId="2247" priority="1763">
      <formula>IF(COUNTIF(C90,"*日*"),TRUE,FALSE)</formula>
    </cfRule>
  </conditionalFormatting>
  <conditionalFormatting sqref="C95:AD95">
    <cfRule type="expression" dxfId="2246" priority="1762">
      <formula>IF(COUNTIF(C96,"*日*"),TRUE,FALSE)</formula>
    </cfRule>
  </conditionalFormatting>
  <conditionalFormatting sqref="C101:AD101">
    <cfRule type="containsText" dxfId="2245" priority="1760" operator="containsText" text="日">
      <formula>NOT(ISERROR(SEARCH("日",C101)))</formula>
    </cfRule>
    <cfRule type="containsText" dxfId="2244" priority="1761" operator="containsText" text="土">
      <formula>NOT(ISERROR(SEARCH("土",C101)))</formula>
    </cfRule>
  </conditionalFormatting>
  <conditionalFormatting sqref="C101:AD101">
    <cfRule type="expression" dxfId="2243" priority="1759">
      <formula>IF(COUNTIF(C102,"*日*"),TRUE,FALSE)</formula>
    </cfRule>
  </conditionalFormatting>
  <conditionalFormatting sqref="C107:AD107">
    <cfRule type="containsText" dxfId="2242" priority="1757" operator="containsText" text="日">
      <formula>NOT(ISERROR(SEARCH("日",C107)))</formula>
    </cfRule>
    <cfRule type="containsText" dxfId="2241" priority="1758" operator="containsText" text="土">
      <formula>NOT(ISERROR(SEARCH("土",C107)))</formula>
    </cfRule>
  </conditionalFormatting>
  <conditionalFormatting sqref="C107:AD107">
    <cfRule type="expression" dxfId="2240" priority="1756">
      <formula>IF(COUNTIF(C108,"*日*"),TRUE,FALSE)</formula>
    </cfRule>
  </conditionalFormatting>
  <conditionalFormatting sqref="C113:AD113">
    <cfRule type="containsText" dxfId="2239" priority="1754" operator="containsText" text="日">
      <formula>NOT(ISERROR(SEARCH("日",C113)))</formula>
    </cfRule>
    <cfRule type="containsText" dxfId="2238" priority="1755" operator="containsText" text="土">
      <formula>NOT(ISERROR(SEARCH("土",C113)))</formula>
    </cfRule>
  </conditionalFormatting>
  <conditionalFormatting sqref="C113:AD113">
    <cfRule type="expression" dxfId="2237" priority="1753">
      <formula>IF(COUNTIF(C114,"*日*"),TRUE,FALSE)</formula>
    </cfRule>
  </conditionalFormatting>
  <conditionalFormatting sqref="C119:AD119">
    <cfRule type="containsText" dxfId="2236" priority="1751" operator="containsText" text="日">
      <formula>NOT(ISERROR(SEARCH("日",C119)))</formula>
    </cfRule>
    <cfRule type="containsText" dxfId="2235" priority="1752" operator="containsText" text="土">
      <formula>NOT(ISERROR(SEARCH("土",C119)))</formula>
    </cfRule>
  </conditionalFormatting>
  <conditionalFormatting sqref="C119:AD119">
    <cfRule type="expression" dxfId="2234" priority="1750">
      <formula>IF(COUNTIF(C120,"*日*"),TRUE,FALSE)</formula>
    </cfRule>
  </conditionalFormatting>
  <conditionalFormatting sqref="C125:AD125">
    <cfRule type="expression" dxfId="2233" priority="1749">
      <formula>IF(COUNTIF(C126,"*日*"),TRUE,FALSE)</formula>
    </cfRule>
  </conditionalFormatting>
  <conditionalFormatting sqref="C131:AD131">
    <cfRule type="containsText" dxfId="2232" priority="1747" operator="containsText" text="日">
      <formula>NOT(ISERROR(SEARCH("日",C131)))</formula>
    </cfRule>
    <cfRule type="containsText" dxfId="2231" priority="1748" operator="containsText" text="土">
      <formula>NOT(ISERROR(SEARCH("土",C131)))</formula>
    </cfRule>
  </conditionalFormatting>
  <conditionalFormatting sqref="C131:AD131">
    <cfRule type="expression" dxfId="2230" priority="1746">
      <formula>IF(COUNTIF(C132,"*日*"),TRUE,FALSE)</formula>
    </cfRule>
  </conditionalFormatting>
  <conditionalFormatting sqref="C25:AD25">
    <cfRule type="containsText" dxfId="2229" priority="300" operator="containsText" text="正月">
      <formula>NOT(ISERROR(SEARCH("正月",C25)))</formula>
    </cfRule>
    <cfRule type="containsText" dxfId="2228" priority="307" operator="containsText" text="夏休">
      <formula>NOT(ISERROR(SEARCH("夏休",C25)))</formula>
    </cfRule>
  </conditionalFormatting>
  <conditionalFormatting sqref="C26:AD26">
    <cfRule type="containsText" dxfId="2227" priority="297" operator="containsText" text="正月">
      <formula>NOT(ISERROR(SEARCH("正月",C26)))</formula>
    </cfRule>
    <cfRule type="containsText" dxfId="2226" priority="298" operator="containsText" text="夏休">
      <formula>NOT(ISERROR(SEARCH("夏休",C26)))</formula>
    </cfRule>
  </conditionalFormatting>
  <conditionalFormatting sqref="C25:AD26">
    <cfRule type="containsText" dxfId="2225" priority="295" operator="containsText" text="休日">
      <formula>NOT(ISERROR(SEARCH("休日",C25)))</formula>
    </cfRule>
  </conditionalFormatting>
  <conditionalFormatting sqref="C31:AD31">
    <cfRule type="containsText" dxfId="2224" priority="286" operator="containsText" text="正月">
      <formula>NOT(ISERROR(SEARCH("正月",C31)))</formula>
    </cfRule>
    <cfRule type="containsText" dxfId="2223" priority="293" operator="containsText" text="夏休">
      <formula>NOT(ISERROR(SEARCH("夏休",C31)))</formula>
    </cfRule>
  </conditionalFormatting>
  <conditionalFormatting sqref="C32:AD32">
    <cfRule type="containsText" dxfId="2222" priority="283" operator="containsText" text="正月">
      <formula>NOT(ISERROR(SEARCH("正月",C32)))</formula>
    </cfRule>
    <cfRule type="containsText" dxfId="2221" priority="284" operator="containsText" text="夏休">
      <formula>NOT(ISERROR(SEARCH("夏休",C32)))</formula>
    </cfRule>
  </conditionalFormatting>
  <conditionalFormatting sqref="C31:AD32">
    <cfRule type="containsText" dxfId="2220" priority="281" operator="containsText" text="休日">
      <formula>NOT(ISERROR(SEARCH("休日",C31)))</formula>
    </cfRule>
  </conditionalFormatting>
  <conditionalFormatting sqref="C37:AD37">
    <cfRule type="containsText" dxfId="2219" priority="272" operator="containsText" text="正月">
      <formula>NOT(ISERROR(SEARCH("正月",C37)))</formula>
    </cfRule>
    <cfRule type="containsText" dxfId="2218" priority="279" operator="containsText" text="夏休">
      <formula>NOT(ISERROR(SEARCH("夏休",C37)))</formula>
    </cfRule>
  </conditionalFormatting>
  <conditionalFormatting sqref="C38:AD38">
    <cfRule type="containsText" dxfId="2217" priority="269" operator="containsText" text="正月">
      <formula>NOT(ISERROR(SEARCH("正月",C38)))</formula>
    </cfRule>
    <cfRule type="containsText" dxfId="2216" priority="270" operator="containsText" text="夏休">
      <formula>NOT(ISERROR(SEARCH("夏休",C38)))</formula>
    </cfRule>
  </conditionalFormatting>
  <conditionalFormatting sqref="C37:AD38">
    <cfRule type="containsText" dxfId="2215" priority="267" operator="containsText" text="休日">
      <formula>NOT(ISERROR(SEARCH("休日",C37)))</formula>
    </cfRule>
  </conditionalFormatting>
  <conditionalFormatting sqref="C43:AD43">
    <cfRule type="containsText" dxfId="2214" priority="258" operator="containsText" text="正月">
      <formula>NOT(ISERROR(SEARCH("正月",C43)))</formula>
    </cfRule>
    <cfRule type="containsText" dxfId="2213" priority="265" operator="containsText" text="夏休">
      <formula>NOT(ISERROR(SEARCH("夏休",C43)))</formula>
    </cfRule>
  </conditionalFormatting>
  <conditionalFormatting sqref="C44:AD44">
    <cfRule type="containsText" dxfId="2212" priority="255" operator="containsText" text="正月">
      <formula>NOT(ISERROR(SEARCH("正月",C44)))</formula>
    </cfRule>
    <cfRule type="containsText" dxfId="2211" priority="256" operator="containsText" text="夏休">
      <formula>NOT(ISERROR(SEARCH("夏休",C44)))</formula>
    </cfRule>
  </conditionalFormatting>
  <conditionalFormatting sqref="C43:AD44">
    <cfRule type="containsText" dxfId="2210" priority="253" operator="containsText" text="休日">
      <formula>NOT(ISERROR(SEARCH("休日",C43)))</formula>
    </cfRule>
  </conditionalFormatting>
  <conditionalFormatting sqref="C49:AD49">
    <cfRule type="containsText" dxfId="2209" priority="244" operator="containsText" text="正月">
      <formula>NOT(ISERROR(SEARCH("正月",C49)))</formula>
    </cfRule>
    <cfRule type="containsText" dxfId="2208" priority="251" operator="containsText" text="夏休">
      <formula>NOT(ISERROR(SEARCH("夏休",C49)))</formula>
    </cfRule>
  </conditionalFormatting>
  <conditionalFormatting sqref="C50:AD50">
    <cfRule type="containsText" dxfId="2207" priority="241" operator="containsText" text="正月">
      <formula>NOT(ISERROR(SEARCH("正月",C50)))</formula>
    </cfRule>
    <cfRule type="containsText" dxfId="2206" priority="242" operator="containsText" text="夏休">
      <formula>NOT(ISERROR(SEARCH("夏休",C50)))</formula>
    </cfRule>
  </conditionalFormatting>
  <conditionalFormatting sqref="C49:AD50">
    <cfRule type="containsText" dxfId="2205" priority="239" operator="containsText" text="休日">
      <formula>NOT(ISERROR(SEARCH("休日",C49)))</formula>
    </cfRule>
  </conditionalFormatting>
  <conditionalFormatting sqref="C55:AD55">
    <cfRule type="containsText" dxfId="2204" priority="230" operator="containsText" text="正月">
      <formula>NOT(ISERROR(SEARCH("正月",C55)))</formula>
    </cfRule>
    <cfRule type="containsText" dxfId="2203" priority="237" operator="containsText" text="夏休">
      <formula>NOT(ISERROR(SEARCH("夏休",C55)))</formula>
    </cfRule>
  </conditionalFormatting>
  <conditionalFormatting sqref="C56:AD56">
    <cfRule type="containsText" dxfId="2202" priority="227" operator="containsText" text="正月">
      <formula>NOT(ISERROR(SEARCH("正月",C56)))</formula>
    </cfRule>
    <cfRule type="containsText" dxfId="2201" priority="228" operator="containsText" text="夏休">
      <formula>NOT(ISERROR(SEARCH("夏休",C56)))</formula>
    </cfRule>
  </conditionalFormatting>
  <conditionalFormatting sqref="C55:AD56">
    <cfRule type="containsText" dxfId="2200" priority="225" operator="containsText" text="休日">
      <formula>NOT(ISERROR(SEARCH("休日",C55)))</formula>
    </cfRule>
  </conditionalFormatting>
  <conditionalFormatting sqref="C61:AD61">
    <cfRule type="containsText" dxfId="2199" priority="216" operator="containsText" text="正月">
      <formula>NOT(ISERROR(SEARCH("正月",C61)))</formula>
    </cfRule>
    <cfRule type="containsText" dxfId="2198" priority="223" operator="containsText" text="夏休">
      <formula>NOT(ISERROR(SEARCH("夏休",C61)))</formula>
    </cfRule>
  </conditionalFormatting>
  <conditionalFormatting sqref="C62:AD62">
    <cfRule type="containsText" dxfId="2197" priority="213" operator="containsText" text="正月">
      <formula>NOT(ISERROR(SEARCH("正月",C62)))</formula>
    </cfRule>
    <cfRule type="containsText" dxfId="2196" priority="214" operator="containsText" text="夏休">
      <formula>NOT(ISERROR(SEARCH("夏休",C62)))</formula>
    </cfRule>
  </conditionalFormatting>
  <conditionalFormatting sqref="C61:AD62">
    <cfRule type="containsText" dxfId="2195" priority="211" operator="containsText" text="休日">
      <formula>NOT(ISERROR(SEARCH("休日",C61)))</formula>
    </cfRule>
  </conditionalFormatting>
  <conditionalFormatting sqref="C67:AD67">
    <cfRule type="containsText" dxfId="2194" priority="202" operator="containsText" text="正月">
      <formula>NOT(ISERROR(SEARCH("正月",C67)))</formula>
    </cfRule>
    <cfRule type="containsText" dxfId="2193" priority="209" operator="containsText" text="夏休">
      <formula>NOT(ISERROR(SEARCH("夏休",C67)))</formula>
    </cfRule>
  </conditionalFormatting>
  <conditionalFormatting sqref="C68:AD68">
    <cfRule type="containsText" dxfId="2192" priority="199" operator="containsText" text="正月">
      <formula>NOT(ISERROR(SEARCH("正月",C68)))</formula>
    </cfRule>
    <cfRule type="containsText" dxfId="2191" priority="200" operator="containsText" text="夏休">
      <formula>NOT(ISERROR(SEARCH("夏休",C68)))</formula>
    </cfRule>
  </conditionalFormatting>
  <conditionalFormatting sqref="C67:AD68">
    <cfRule type="containsText" dxfId="2190" priority="197" operator="containsText" text="休日">
      <formula>NOT(ISERROR(SEARCH("休日",C67)))</formula>
    </cfRule>
  </conditionalFormatting>
  <conditionalFormatting sqref="C73:AD73">
    <cfRule type="containsText" dxfId="2189" priority="188" operator="containsText" text="正月">
      <formula>NOT(ISERROR(SEARCH("正月",C73)))</formula>
    </cfRule>
    <cfRule type="containsText" dxfId="2188" priority="195" operator="containsText" text="夏休">
      <formula>NOT(ISERROR(SEARCH("夏休",C73)))</formula>
    </cfRule>
  </conditionalFormatting>
  <conditionalFormatting sqref="C74:AD74">
    <cfRule type="containsText" dxfId="2187" priority="185" operator="containsText" text="正月">
      <formula>NOT(ISERROR(SEARCH("正月",C74)))</formula>
    </cfRule>
    <cfRule type="containsText" dxfId="2186" priority="186" operator="containsText" text="夏休">
      <formula>NOT(ISERROR(SEARCH("夏休",C74)))</formula>
    </cfRule>
  </conditionalFormatting>
  <conditionalFormatting sqref="C73:AD74">
    <cfRule type="containsText" dxfId="2185" priority="183" operator="containsText" text="休日">
      <formula>NOT(ISERROR(SEARCH("休日",C73)))</formula>
    </cfRule>
  </conditionalFormatting>
  <conditionalFormatting sqref="C79:AD79">
    <cfRule type="containsText" dxfId="2184" priority="174" operator="containsText" text="正月">
      <formula>NOT(ISERROR(SEARCH("正月",C79)))</formula>
    </cfRule>
    <cfRule type="containsText" dxfId="2183" priority="181" operator="containsText" text="夏休">
      <formula>NOT(ISERROR(SEARCH("夏休",C79)))</formula>
    </cfRule>
  </conditionalFormatting>
  <conditionalFormatting sqref="C80:AD80">
    <cfRule type="containsText" dxfId="2182" priority="171" operator="containsText" text="正月">
      <formula>NOT(ISERROR(SEARCH("正月",C80)))</formula>
    </cfRule>
    <cfRule type="containsText" dxfId="2181" priority="172" operator="containsText" text="夏休">
      <formula>NOT(ISERROR(SEARCH("夏休",C80)))</formula>
    </cfRule>
  </conditionalFormatting>
  <conditionalFormatting sqref="C79:AD80">
    <cfRule type="containsText" dxfId="2180" priority="169" operator="containsText" text="休日">
      <formula>NOT(ISERROR(SEARCH("休日",C79)))</formula>
    </cfRule>
  </conditionalFormatting>
  <conditionalFormatting sqref="C85:AD85">
    <cfRule type="containsText" dxfId="2179" priority="160" operator="containsText" text="正月">
      <formula>NOT(ISERROR(SEARCH("正月",C85)))</formula>
    </cfRule>
    <cfRule type="containsText" dxfId="2178" priority="167" operator="containsText" text="夏休">
      <formula>NOT(ISERROR(SEARCH("夏休",C85)))</formula>
    </cfRule>
  </conditionalFormatting>
  <conditionalFormatting sqref="C86:AD86">
    <cfRule type="containsText" dxfId="2177" priority="157" operator="containsText" text="正月">
      <formula>NOT(ISERROR(SEARCH("正月",C86)))</formula>
    </cfRule>
    <cfRule type="containsText" dxfId="2176" priority="158" operator="containsText" text="夏休">
      <formula>NOT(ISERROR(SEARCH("夏休",C86)))</formula>
    </cfRule>
  </conditionalFormatting>
  <conditionalFormatting sqref="C85:AD86">
    <cfRule type="containsText" dxfId="2175" priority="155" operator="containsText" text="休日">
      <formula>NOT(ISERROR(SEARCH("休日",C85)))</formula>
    </cfRule>
  </conditionalFormatting>
  <conditionalFormatting sqref="C91:AD91">
    <cfRule type="containsText" dxfId="2174" priority="146" operator="containsText" text="正月">
      <formula>NOT(ISERROR(SEARCH("正月",C91)))</formula>
    </cfRule>
    <cfRule type="containsText" dxfId="2173" priority="153" operator="containsText" text="夏休">
      <formula>NOT(ISERROR(SEARCH("夏休",C91)))</formula>
    </cfRule>
  </conditionalFormatting>
  <conditionalFormatting sqref="C92:AD92">
    <cfRule type="containsText" dxfId="2172" priority="143" operator="containsText" text="正月">
      <formula>NOT(ISERROR(SEARCH("正月",C92)))</formula>
    </cfRule>
    <cfRule type="containsText" dxfId="2171" priority="144" operator="containsText" text="夏休">
      <formula>NOT(ISERROR(SEARCH("夏休",C92)))</formula>
    </cfRule>
  </conditionalFormatting>
  <conditionalFormatting sqref="C91:AD92">
    <cfRule type="containsText" dxfId="2170" priority="141" operator="containsText" text="休日">
      <formula>NOT(ISERROR(SEARCH("休日",C91)))</formula>
    </cfRule>
  </conditionalFormatting>
  <conditionalFormatting sqref="C97:AD97">
    <cfRule type="containsText" dxfId="2169" priority="132" operator="containsText" text="正月">
      <formula>NOT(ISERROR(SEARCH("正月",C97)))</formula>
    </cfRule>
    <cfRule type="containsText" dxfId="2168" priority="139" operator="containsText" text="夏休">
      <formula>NOT(ISERROR(SEARCH("夏休",C97)))</formula>
    </cfRule>
  </conditionalFormatting>
  <conditionalFormatting sqref="C98:AD98">
    <cfRule type="containsText" dxfId="2167" priority="129" operator="containsText" text="正月">
      <formula>NOT(ISERROR(SEARCH("正月",C98)))</formula>
    </cfRule>
    <cfRule type="containsText" dxfId="2166" priority="130" operator="containsText" text="夏休">
      <formula>NOT(ISERROR(SEARCH("夏休",C98)))</formula>
    </cfRule>
  </conditionalFormatting>
  <conditionalFormatting sqref="C97:AD98">
    <cfRule type="containsText" dxfId="2165" priority="127" operator="containsText" text="休日">
      <formula>NOT(ISERROR(SEARCH("休日",C97)))</formula>
    </cfRule>
  </conditionalFormatting>
  <conditionalFormatting sqref="C103:AD103">
    <cfRule type="containsText" dxfId="2164" priority="118" operator="containsText" text="正月">
      <formula>NOT(ISERROR(SEARCH("正月",C103)))</formula>
    </cfRule>
    <cfRule type="containsText" dxfId="2163" priority="125" operator="containsText" text="夏休">
      <formula>NOT(ISERROR(SEARCH("夏休",C103)))</formula>
    </cfRule>
  </conditionalFormatting>
  <conditionalFormatting sqref="C104:AD104">
    <cfRule type="containsText" dxfId="2162" priority="115" operator="containsText" text="正月">
      <formula>NOT(ISERROR(SEARCH("正月",C104)))</formula>
    </cfRule>
    <cfRule type="containsText" dxfId="2161" priority="116" operator="containsText" text="夏休">
      <formula>NOT(ISERROR(SEARCH("夏休",C104)))</formula>
    </cfRule>
  </conditionalFormatting>
  <conditionalFormatting sqref="C103:AD104">
    <cfRule type="containsText" dxfId="2160" priority="113" operator="containsText" text="休日">
      <formula>NOT(ISERROR(SEARCH("休日",C103)))</formula>
    </cfRule>
  </conditionalFormatting>
  <conditionalFormatting sqref="C109:AD109">
    <cfRule type="containsText" dxfId="2159" priority="104" operator="containsText" text="正月">
      <formula>NOT(ISERROR(SEARCH("正月",C109)))</formula>
    </cfRule>
    <cfRule type="containsText" dxfId="2158" priority="111" operator="containsText" text="夏休">
      <formula>NOT(ISERROR(SEARCH("夏休",C109)))</formula>
    </cfRule>
  </conditionalFormatting>
  <conditionalFormatting sqref="C110:AD110">
    <cfRule type="containsText" dxfId="2157" priority="101" operator="containsText" text="正月">
      <formula>NOT(ISERROR(SEARCH("正月",C110)))</formula>
    </cfRule>
    <cfRule type="containsText" dxfId="2156" priority="102" operator="containsText" text="夏休">
      <formula>NOT(ISERROR(SEARCH("夏休",C110)))</formula>
    </cfRule>
  </conditionalFormatting>
  <conditionalFormatting sqref="C109:AD110">
    <cfRule type="containsText" dxfId="2155" priority="99" operator="containsText" text="休日">
      <formula>NOT(ISERROR(SEARCH("休日",C109)))</formula>
    </cfRule>
  </conditionalFormatting>
  <conditionalFormatting sqref="C115:AD115">
    <cfRule type="containsText" dxfId="2154" priority="90" operator="containsText" text="正月">
      <formula>NOT(ISERROR(SEARCH("正月",C115)))</formula>
    </cfRule>
    <cfRule type="containsText" dxfId="2153" priority="97" operator="containsText" text="夏休">
      <formula>NOT(ISERROR(SEARCH("夏休",C115)))</formula>
    </cfRule>
  </conditionalFormatting>
  <conditionalFormatting sqref="C116:AD116">
    <cfRule type="containsText" dxfId="2152" priority="87" operator="containsText" text="正月">
      <formula>NOT(ISERROR(SEARCH("正月",C116)))</formula>
    </cfRule>
    <cfRule type="containsText" dxfId="2151" priority="88" operator="containsText" text="夏休">
      <formula>NOT(ISERROR(SEARCH("夏休",C116)))</formula>
    </cfRule>
  </conditionalFormatting>
  <conditionalFormatting sqref="C115:AD116">
    <cfRule type="containsText" dxfId="2150" priority="85" operator="containsText" text="休日">
      <formula>NOT(ISERROR(SEARCH("休日",C115)))</formula>
    </cfRule>
  </conditionalFormatting>
  <conditionalFormatting sqref="C121:AD121">
    <cfRule type="containsText" dxfId="2149" priority="76" operator="containsText" text="正月">
      <formula>NOT(ISERROR(SEARCH("正月",C121)))</formula>
    </cfRule>
    <cfRule type="containsText" dxfId="2148" priority="83" operator="containsText" text="夏休">
      <formula>NOT(ISERROR(SEARCH("夏休",C121)))</formula>
    </cfRule>
  </conditionalFormatting>
  <conditionalFormatting sqref="C122:AD122">
    <cfRule type="containsText" dxfId="2147" priority="73" operator="containsText" text="正月">
      <formula>NOT(ISERROR(SEARCH("正月",C122)))</formula>
    </cfRule>
    <cfRule type="containsText" dxfId="2146" priority="74" operator="containsText" text="夏休">
      <formula>NOT(ISERROR(SEARCH("夏休",C122)))</formula>
    </cfRule>
  </conditionalFormatting>
  <conditionalFormatting sqref="C127:AD127">
    <cfRule type="containsText" dxfId="2145" priority="62" operator="containsText" text="正月">
      <formula>NOT(ISERROR(SEARCH("正月",C127)))</formula>
    </cfRule>
    <cfRule type="containsText" dxfId="2144" priority="69" operator="containsText" text="夏休">
      <formula>NOT(ISERROR(SEARCH("夏休",C127)))</formula>
    </cfRule>
  </conditionalFormatting>
  <conditionalFormatting sqref="C128:AD128">
    <cfRule type="containsText" dxfId="2143" priority="59" operator="containsText" text="正月">
      <formula>NOT(ISERROR(SEARCH("正月",C128)))</formula>
    </cfRule>
    <cfRule type="containsText" dxfId="2142" priority="60" operator="containsText" text="夏休">
      <formula>NOT(ISERROR(SEARCH("夏休",C128)))</formula>
    </cfRule>
  </conditionalFormatting>
  <conditionalFormatting sqref="C127:AD128">
    <cfRule type="containsText" dxfId="2141" priority="57" operator="containsText" text="休日">
      <formula>NOT(ISERROR(SEARCH("休日",C127)))</formula>
    </cfRule>
  </conditionalFormatting>
  <conditionalFormatting sqref="C133:AD133">
    <cfRule type="containsText" dxfId="2140" priority="48" operator="containsText" text="正月">
      <formula>NOT(ISERROR(SEARCH("正月",C133)))</formula>
    </cfRule>
    <cfRule type="containsText" dxfId="2139" priority="55" operator="containsText" text="夏休">
      <formula>NOT(ISERROR(SEARCH("夏休",C133)))</formula>
    </cfRule>
  </conditionalFormatting>
  <conditionalFormatting sqref="C134:AD134">
    <cfRule type="containsText" dxfId="2138" priority="45" operator="containsText" text="正月">
      <formula>NOT(ISERROR(SEARCH("正月",C134)))</formula>
    </cfRule>
    <cfRule type="containsText" dxfId="2137" priority="46" operator="containsText" text="夏休">
      <formula>NOT(ISERROR(SEARCH("夏休",C134)))</formula>
    </cfRule>
  </conditionalFormatting>
  <conditionalFormatting sqref="C133:AD134">
    <cfRule type="containsText" dxfId="2136" priority="43" operator="containsText" text="休日">
      <formula>NOT(ISERROR(SEARCH("休日",C133)))</formula>
    </cfRule>
  </conditionalFormatting>
  <conditionalFormatting sqref="AJ19:AJ20">
    <cfRule type="containsText" dxfId="2135" priority="40" operator="containsText" text="未達成">
      <formula>NOT(ISERROR(SEARCH("未達成",AJ19)))</formula>
    </cfRule>
  </conditionalFormatting>
  <conditionalFormatting sqref="AG19:AG20">
    <cfRule type="containsText" dxfId="2134" priority="39" operator="containsText" text="休暇不足">
      <formula>NOT(ISERROR(SEARCH("休暇不足",AG19)))</formula>
    </cfRule>
  </conditionalFormatting>
  <conditionalFormatting sqref="AJ25:AJ26">
    <cfRule type="containsText" dxfId="2133" priority="38" operator="containsText" text="未達成">
      <formula>NOT(ISERROR(SEARCH("未達成",AJ25)))</formula>
    </cfRule>
  </conditionalFormatting>
  <conditionalFormatting sqref="AG25:AG26">
    <cfRule type="containsText" dxfId="2132" priority="37" operator="containsText" text="休暇不足">
      <formula>NOT(ISERROR(SEARCH("休暇不足",AG25)))</formula>
    </cfRule>
  </conditionalFormatting>
  <conditionalFormatting sqref="AJ31:AJ32">
    <cfRule type="containsText" dxfId="2131" priority="36" operator="containsText" text="未達成">
      <formula>NOT(ISERROR(SEARCH("未達成",AJ31)))</formula>
    </cfRule>
  </conditionalFormatting>
  <conditionalFormatting sqref="AG31:AG32">
    <cfRule type="containsText" dxfId="2130" priority="35" operator="containsText" text="休暇不足">
      <formula>NOT(ISERROR(SEARCH("休暇不足",AG31)))</formula>
    </cfRule>
  </conditionalFormatting>
  <conditionalFormatting sqref="AJ37:AJ38">
    <cfRule type="containsText" dxfId="2129" priority="34" operator="containsText" text="未達成">
      <formula>NOT(ISERROR(SEARCH("未達成",AJ37)))</formula>
    </cfRule>
  </conditionalFormatting>
  <conditionalFormatting sqref="AG37:AG38">
    <cfRule type="containsText" dxfId="2128" priority="33" operator="containsText" text="休暇不足">
      <formula>NOT(ISERROR(SEARCH("休暇不足",AG37)))</formula>
    </cfRule>
  </conditionalFormatting>
  <conditionalFormatting sqref="AJ43:AJ44">
    <cfRule type="containsText" dxfId="2127" priority="32" operator="containsText" text="未達成">
      <formula>NOT(ISERROR(SEARCH("未達成",AJ43)))</formula>
    </cfRule>
  </conditionalFormatting>
  <conditionalFormatting sqref="AG43:AG44">
    <cfRule type="containsText" dxfId="2126" priority="31" operator="containsText" text="休暇不足">
      <formula>NOT(ISERROR(SEARCH("休暇不足",AG43)))</formula>
    </cfRule>
  </conditionalFormatting>
  <conditionalFormatting sqref="AJ49:AJ50">
    <cfRule type="containsText" dxfId="2125" priority="30" operator="containsText" text="未達成">
      <formula>NOT(ISERROR(SEARCH("未達成",AJ49)))</formula>
    </cfRule>
  </conditionalFormatting>
  <conditionalFormatting sqref="AG49:AG50">
    <cfRule type="containsText" dxfId="2124" priority="29" operator="containsText" text="休暇不足">
      <formula>NOT(ISERROR(SEARCH("休暇不足",AG49)))</formula>
    </cfRule>
  </conditionalFormatting>
  <conditionalFormatting sqref="AJ55:AJ56">
    <cfRule type="containsText" dxfId="2123" priority="28" operator="containsText" text="未達成">
      <formula>NOT(ISERROR(SEARCH("未達成",AJ55)))</formula>
    </cfRule>
  </conditionalFormatting>
  <conditionalFormatting sqref="AG55:AG56">
    <cfRule type="containsText" dxfId="2122" priority="27" operator="containsText" text="休暇不足">
      <formula>NOT(ISERROR(SEARCH("休暇不足",AG55)))</formula>
    </cfRule>
  </conditionalFormatting>
  <conditionalFormatting sqref="AJ61:AJ62">
    <cfRule type="containsText" dxfId="2121" priority="26" operator="containsText" text="未達成">
      <formula>NOT(ISERROR(SEARCH("未達成",AJ61)))</formula>
    </cfRule>
  </conditionalFormatting>
  <conditionalFormatting sqref="AG61:AG62">
    <cfRule type="containsText" dxfId="2120" priority="25" operator="containsText" text="休暇不足">
      <formula>NOT(ISERROR(SEARCH("休暇不足",AG61)))</formula>
    </cfRule>
  </conditionalFormatting>
  <conditionalFormatting sqref="AJ67:AJ68">
    <cfRule type="containsText" dxfId="2119" priority="24" operator="containsText" text="未達成">
      <formula>NOT(ISERROR(SEARCH("未達成",AJ67)))</formula>
    </cfRule>
  </conditionalFormatting>
  <conditionalFormatting sqref="AG67:AG68">
    <cfRule type="containsText" dxfId="2118" priority="23" operator="containsText" text="休暇不足">
      <formula>NOT(ISERROR(SEARCH("休暇不足",AG67)))</formula>
    </cfRule>
  </conditionalFormatting>
  <conditionalFormatting sqref="AJ73:AJ74">
    <cfRule type="containsText" dxfId="2117" priority="22" operator="containsText" text="未達成">
      <formula>NOT(ISERROR(SEARCH("未達成",AJ73)))</formula>
    </cfRule>
  </conditionalFormatting>
  <conditionalFormatting sqref="AG73:AG74">
    <cfRule type="containsText" dxfId="2116" priority="21" operator="containsText" text="休暇不足">
      <formula>NOT(ISERROR(SEARCH("休暇不足",AG73)))</formula>
    </cfRule>
  </conditionalFormatting>
  <conditionalFormatting sqref="AJ79:AJ80">
    <cfRule type="containsText" dxfId="2115" priority="20" operator="containsText" text="未達成">
      <formula>NOT(ISERROR(SEARCH("未達成",AJ79)))</formula>
    </cfRule>
  </conditionalFormatting>
  <conditionalFormatting sqref="AG79:AG80">
    <cfRule type="containsText" dxfId="2114" priority="19" operator="containsText" text="休暇不足">
      <formula>NOT(ISERROR(SEARCH("休暇不足",AG79)))</formula>
    </cfRule>
  </conditionalFormatting>
  <conditionalFormatting sqref="AJ85:AJ86">
    <cfRule type="containsText" dxfId="2113" priority="18" operator="containsText" text="未達成">
      <formula>NOT(ISERROR(SEARCH("未達成",AJ85)))</formula>
    </cfRule>
  </conditionalFormatting>
  <conditionalFormatting sqref="AG85:AG86">
    <cfRule type="containsText" dxfId="2112" priority="17" operator="containsText" text="休暇不足">
      <formula>NOT(ISERROR(SEARCH("休暇不足",AG85)))</formula>
    </cfRule>
  </conditionalFormatting>
  <conditionalFormatting sqref="AJ91:AJ92">
    <cfRule type="containsText" dxfId="2111" priority="16" operator="containsText" text="未達成">
      <formula>NOT(ISERROR(SEARCH("未達成",AJ91)))</formula>
    </cfRule>
  </conditionalFormatting>
  <conditionalFormatting sqref="AG91:AG92">
    <cfRule type="containsText" dxfId="2110" priority="15" operator="containsText" text="休暇不足">
      <formula>NOT(ISERROR(SEARCH("休暇不足",AG91)))</formula>
    </cfRule>
  </conditionalFormatting>
  <conditionalFormatting sqref="AJ97:AJ98">
    <cfRule type="containsText" dxfId="2109" priority="14" operator="containsText" text="未達成">
      <formula>NOT(ISERROR(SEARCH("未達成",AJ97)))</formula>
    </cfRule>
  </conditionalFormatting>
  <conditionalFormatting sqref="AG97:AG98">
    <cfRule type="containsText" dxfId="2108" priority="13" operator="containsText" text="休暇不足">
      <formula>NOT(ISERROR(SEARCH("休暇不足",AG97)))</formula>
    </cfRule>
  </conditionalFormatting>
  <conditionalFormatting sqref="AJ103:AJ104">
    <cfRule type="containsText" dxfId="2107" priority="12" operator="containsText" text="未達成">
      <formula>NOT(ISERROR(SEARCH("未達成",AJ103)))</formula>
    </cfRule>
  </conditionalFormatting>
  <conditionalFormatting sqref="AG103:AG104">
    <cfRule type="containsText" dxfId="2106" priority="11" operator="containsText" text="休暇不足">
      <formula>NOT(ISERROR(SEARCH("休暇不足",AG103)))</formula>
    </cfRule>
  </conditionalFormatting>
  <conditionalFormatting sqref="AJ109:AJ110">
    <cfRule type="containsText" dxfId="2105" priority="10" operator="containsText" text="未達成">
      <formula>NOT(ISERROR(SEARCH("未達成",AJ109)))</formula>
    </cfRule>
  </conditionalFormatting>
  <conditionalFormatting sqref="AG109:AG110">
    <cfRule type="containsText" dxfId="2104" priority="9" operator="containsText" text="休暇不足">
      <formula>NOT(ISERROR(SEARCH("休暇不足",AG109)))</formula>
    </cfRule>
  </conditionalFormatting>
  <conditionalFormatting sqref="AJ115:AJ116">
    <cfRule type="containsText" dxfId="2103" priority="8" operator="containsText" text="未達成">
      <formula>NOT(ISERROR(SEARCH("未達成",AJ115)))</formula>
    </cfRule>
  </conditionalFormatting>
  <conditionalFormatting sqref="AG115:AG116">
    <cfRule type="containsText" dxfId="2102" priority="7" operator="containsText" text="休暇不足">
      <formula>NOT(ISERROR(SEARCH("休暇不足",AG115)))</formula>
    </cfRule>
  </conditionalFormatting>
  <conditionalFormatting sqref="AJ121:AJ122">
    <cfRule type="containsText" dxfId="2101" priority="6" operator="containsText" text="未達成">
      <formula>NOT(ISERROR(SEARCH("未達成",AJ121)))</formula>
    </cfRule>
  </conditionalFormatting>
  <conditionalFormatting sqref="AG121:AG122">
    <cfRule type="containsText" dxfId="2100" priority="5" operator="containsText" text="休暇不足">
      <formula>NOT(ISERROR(SEARCH("休暇不足",AG121)))</formula>
    </cfRule>
  </conditionalFormatting>
  <conditionalFormatting sqref="AJ127:AJ128">
    <cfRule type="containsText" dxfId="2099" priority="4" operator="containsText" text="未達成">
      <formula>NOT(ISERROR(SEARCH("未達成",AJ127)))</formula>
    </cfRule>
  </conditionalFormatting>
  <conditionalFormatting sqref="AG127:AG128">
    <cfRule type="containsText" dxfId="2098" priority="3" operator="containsText" text="休暇不足">
      <formula>NOT(ISERROR(SEARCH("休暇不足",AG127)))</formula>
    </cfRule>
  </conditionalFormatting>
  <conditionalFormatting sqref="AJ133:AJ134">
    <cfRule type="containsText" dxfId="2097" priority="2" operator="containsText" text="未達成">
      <formula>NOT(ISERROR(SEARCH("未達成",AJ133)))</formula>
    </cfRule>
  </conditionalFormatting>
  <conditionalFormatting sqref="AG133:AG134">
    <cfRule type="containsText" dxfId="2096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12" orientation="portrait" r:id="rId1"/>
  <headerFooter>
    <oddFooter>&amp;C&amp;24&amp;P/&amp;N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54"/>
  <sheetViews>
    <sheetView showGridLines="0" topLeftCell="A34" zoomScale="130" zoomScaleNormal="130" zoomScaleSheetLayoutView="115" workbookViewId="0">
      <selection activeCell="N36" sqref="N36"/>
    </sheetView>
  </sheetViews>
  <sheetFormatPr defaultRowHeight="18.75" x14ac:dyDescent="0.4"/>
  <sheetData>
    <row r="1" spans="1:14" x14ac:dyDescent="0.4">
      <c r="A1" s="397" t="s">
        <v>138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4" x14ac:dyDescent="0.4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4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10" spans="1:14" x14ac:dyDescent="0.4">
      <c r="N10" t="s">
        <v>137</v>
      </c>
    </row>
    <row r="53" spans="1:1" x14ac:dyDescent="0.4">
      <c r="A53" s="186" t="s">
        <v>131</v>
      </c>
    </row>
    <row r="54" spans="1:1" x14ac:dyDescent="0.4">
      <c r="A54" s="186" t="s">
        <v>130</v>
      </c>
    </row>
  </sheetData>
  <mergeCells count="1">
    <mergeCell ref="A1:L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J230"/>
  <sheetViews>
    <sheetView showGridLines="0" showZeros="0" view="pageBreakPreview" zoomScale="70" zoomScaleNormal="40" zoomScaleSheetLayoutView="70" zoomScalePageLayoutView="70" workbookViewId="0">
      <selection activeCell="J14" sqref="J14:P14"/>
    </sheetView>
  </sheetViews>
  <sheetFormatPr defaultColWidth="9" defaultRowHeight="15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9" style="20" hidden="1" customWidth="1"/>
    <col min="43" max="49" width="9" style="21" hidden="1" customWidth="1"/>
    <col min="50" max="50" width="9" style="21" customWidth="1"/>
    <col min="51" max="16384" width="9" style="21"/>
  </cols>
  <sheetData>
    <row r="1" spans="1:42" ht="39.75" customHeight="1" x14ac:dyDescent="0.4">
      <c r="A1" s="405" t="s">
        <v>140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98"/>
      <c r="AH1" s="398"/>
      <c r="AI1" s="398"/>
      <c r="AJ1" s="398"/>
    </row>
    <row r="2" spans="1:42" ht="16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376"/>
      <c r="AD2" s="376"/>
      <c r="AE2" s="376"/>
      <c r="AF2" s="376"/>
      <c r="AG2" s="376"/>
      <c r="AH2" s="376"/>
      <c r="AI2" s="376"/>
      <c r="AJ2" s="123"/>
    </row>
    <row r="3" spans="1:42" ht="6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">
      <c r="A4" s="281"/>
      <c r="B4" s="284" t="s">
        <v>135</v>
      </c>
      <c r="C4" s="284"/>
      <c r="D4" s="284"/>
      <c r="E4" s="284"/>
      <c r="F4" s="284"/>
      <c r="G4" s="444">
        <v>45748</v>
      </c>
      <c r="H4" s="444"/>
      <c r="I4" s="444"/>
      <c r="J4" s="444"/>
      <c r="K4" s="281"/>
      <c r="L4" s="284" t="s">
        <v>134</v>
      </c>
      <c r="M4" s="284"/>
      <c r="N4" s="284"/>
      <c r="O4" s="284"/>
      <c r="P4" s="284"/>
      <c r="Q4" s="444">
        <v>45992</v>
      </c>
      <c r="R4" s="444"/>
      <c r="S4" s="444"/>
      <c r="T4" s="444"/>
      <c r="U4" s="444"/>
      <c r="V4" s="281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">
      <c r="A5" s="281"/>
      <c r="B5" s="284"/>
      <c r="C5" s="284"/>
      <c r="D5" s="284"/>
      <c r="E5" s="284"/>
      <c r="F5" s="284"/>
      <c r="G5" s="444"/>
      <c r="H5" s="444"/>
      <c r="I5" s="444"/>
      <c r="J5" s="444"/>
      <c r="K5" s="281"/>
      <c r="L5" s="284"/>
      <c r="M5" s="284"/>
      <c r="N5" s="284"/>
      <c r="O5" s="284"/>
      <c r="P5" s="284"/>
      <c r="Q5" s="444"/>
      <c r="R5" s="444"/>
      <c r="S5" s="444"/>
      <c r="T5" s="444"/>
      <c r="U5" s="444"/>
      <c r="V5" s="281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4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8.75" customHeight="1" x14ac:dyDescent="0.4">
      <c r="B7" s="302" t="s">
        <v>90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4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379"/>
      <c r="AA7" s="380"/>
      <c r="AB7" s="380"/>
      <c r="AC7" s="380"/>
      <c r="AD7" s="407"/>
      <c r="AE7" s="411" t="s">
        <v>4</v>
      </c>
      <c r="AF7" s="412"/>
      <c r="AG7" s="413"/>
      <c r="AH7" s="417" t="s">
        <v>5</v>
      </c>
      <c r="AI7" s="418"/>
      <c r="AJ7" s="419"/>
      <c r="AK7" s="21"/>
      <c r="AL7" s="21"/>
      <c r="AP7" s="21"/>
    </row>
    <row r="8" spans="1:42" ht="18.75" customHeight="1" x14ac:dyDescent="0.4">
      <c r="B8" s="299" t="s">
        <v>91</v>
      </c>
      <c r="C8" s="300"/>
      <c r="D8" s="300"/>
      <c r="E8" s="301"/>
      <c r="F8" s="299" t="s">
        <v>92</v>
      </c>
      <c r="G8" s="300"/>
      <c r="H8" s="300"/>
      <c r="I8" s="300"/>
      <c r="J8" s="300"/>
      <c r="K8" s="300"/>
      <c r="L8" s="300"/>
      <c r="M8" s="300"/>
      <c r="N8" s="301"/>
      <c r="O8" s="109"/>
      <c r="P8" s="109"/>
      <c r="Q8" s="156"/>
      <c r="R8" s="156"/>
      <c r="S8" s="156"/>
      <c r="T8" s="167" t="s">
        <v>116</v>
      </c>
      <c r="Z8" s="408"/>
      <c r="AA8" s="409"/>
      <c r="AB8" s="409"/>
      <c r="AC8" s="409"/>
      <c r="AD8" s="410"/>
      <c r="AE8" s="414"/>
      <c r="AF8" s="415"/>
      <c r="AG8" s="416"/>
      <c r="AH8" s="420"/>
      <c r="AI8" s="421"/>
      <c r="AJ8" s="422"/>
      <c r="AK8" s="21"/>
      <c r="AL8" s="21"/>
      <c r="AP8" s="21"/>
    </row>
    <row r="9" spans="1:42" ht="16.5" customHeight="1" x14ac:dyDescent="0.4">
      <c r="B9" s="305" t="s">
        <v>87</v>
      </c>
      <c r="C9" s="288" t="s">
        <v>15</v>
      </c>
      <c r="D9" s="291" t="s">
        <v>61</v>
      </c>
      <c r="E9" s="292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406"/>
      <c r="U9" s="406"/>
      <c r="V9" s="431" t="s">
        <v>4</v>
      </c>
      <c r="W9" s="431"/>
      <c r="X9" s="441" t="s">
        <v>5</v>
      </c>
      <c r="Y9" s="442"/>
      <c r="Z9" s="432" t="s">
        <v>108</v>
      </c>
      <c r="AA9" s="433"/>
      <c r="AB9" s="433"/>
      <c r="AC9" s="433"/>
      <c r="AD9" s="434"/>
      <c r="AE9" s="448" t="str">
        <f>IF(AE21&gt;=0,IF(COUNTIF(AG20:AG135,"休暇不足")&gt;=1,"休暇不足","クリア"),0)</f>
        <v>クリア</v>
      </c>
      <c r="AF9" s="449"/>
      <c r="AG9" s="450"/>
      <c r="AH9" s="460" t="str">
        <f>IF(AH21&gt;=0,IF(COUNTIF(AJ20:AJ135,"未達成")&gt;=1,"未達成","達成"),0)</f>
        <v>達成</v>
      </c>
      <c r="AI9" s="460"/>
      <c r="AJ9" s="461"/>
      <c r="AK9" s="21"/>
      <c r="AL9" s="21"/>
      <c r="AP9" s="21"/>
    </row>
    <row r="10" spans="1:42" ht="18.75" customHeight="1" x14ac:dyDescent="0.4">
      <c r="B10" s="286"/>
      <c r="C10" s="289"/>
      <c r="D10" s="293"/>
      <c r="E10" s="294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406" t="s">
        <v>11</v>
      </c>
      <c r="U10" s="406"/>
      <c r="V10" s="431">
        <f>AE20+AE26+AE32+AE38+AE44+AE50+AE56+AE62+AE68+AE74+AE80+AE86+AE92+AE98+AE104+AE110+AE116+AE122+AE128+AE134</f>
        <v>0</v>
      </c>
      <c r="W10" s="431"/>
      <c r="X10" s="441">
        <f>AH20+AH26+AH32+AH38+AH44+AH50+AH56+AH62+AH68+AH74+AH80+AH86+AH92+AH98+AH104+AH110+AH116+AH122+AH128+AH134</f>
        <v>0</v>
      </c>
      <c r="Y10" s="442"/>
      <c r="Z10" s="438"/>
      <c r="AA10" s="439"/>
      <c r="AB10" s="439"/>
      <c r="AC10" s="439"/>
      <c r="AD10" s="440"/>
      <c r="AE10" s="451"/>
      <c r="AF10" s="452"/>
      <c r="AG10" s="453"/>
      <c r="AH10" s="462"/>
      <c r="AI10" s="462"/>
      <c r="AJ10" s="463"/>
      <c r="AK10" s="21"/>
      <c r="AL10" s="21"/>
      <c r="AP10" s="21"/>
    </row>
    <row r="11" spans="1:42" ht="19.5" customHeight="1" x14ac:dyDescent="0.3">
      <c r="B11" s="286" t="s">
        <v>19</v>
      </c>
      <c r="C11" s="289" t="s">
        <v>15</v>
      </c>
      <c r="D11" s="293" t="s">
        <v>19</v>
      </c>
      <c r="E11" s="294"/>
      <c r="F11" s="297" t="s">
        <v>89</v>
      </c>
      <c r="G11" s="289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406" t="s">
        <v>46</v>
      </c>
      <c r="U11" s="406"/>
      <c r="V11" s="431">
        <f>AF20+AF26+AF32+AF38+AF44+AF50+AF56+AF62+AF68+AF74+AF80+AF86+AF92+AF98+AF104+AF110+AF116+AF122+AF128+AF134</f>
        <v>0</v>
      </c>
      <c r="W11" s="431"/>
      <c r="X11" s="441">
        <f>AI20+AI26+AI32+AI38+AI44+AI50+AI56+AI62+AI68+AI74+AI80+AI86+AI92+AI98+AI104+AI110+AI116+AI122+AI128+AI134</f>
        <v>0</v>
      </c>
      <c r="Y11" s="442"/>
      <c r="Z11" s="432" t="s">
        <v>117</v>
      </c>
      <c r="AA11" s="433"/>
      <c r="AB11" s="433"/>
      <c r="AC11" s="433"/>
      <c r="AD11" s="434"/>
      <c r="AE11" s="454" t="str">
        <f>IF(V12&gt;=0.285,"クリア","休暇不足")</f>
        <v>休暇不足</v>
      </c>
      <c r="AF11" s="455"/>
      <c r="AG11" s="456"/>
      <c r="AH11" s="464" t="str">
        <f>IF(X12&gt;=0.285,"達成","未達成")</f>
        <v>未達成</v>
      </c>
      <c r="AI11" s="464"/>
      <c r="AJ11" s="465"/>
      <c r="AL11" s="21"/>
      <c r="AM11" s="83" t="str">
        <f>IFERROR(VLOOKUP(G4,DAY!$A$2:$E$1096,4,0),0)</f>
        <v>火</v>
      </c>
    </row>
    <row r="12" spans="1:42" ht="19.5" customHeight="1" thickBot="1" x14ac:dyDescent="0.45">
      <c r="A12" s="62"/>
      <c r="B12" s="287"/>
      <c r="C12" s="290"/>
      <c r="D12" s="295"/>
      <c r="E12" s="296"/>
      <c r="F12" s="298"/>
      <c r="G12" s="290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406" t="s">
        <v>47</v>
      </c>
      <c r="U12" s="406"/>
      <c r="V12" s="445">
        <f>IFERROR(ROUNDDOWN(V11/V10,3),0)</f>
        <v>0</v>
      </c>
      <c r="W12" s="445"/>
      <c r="X12" s="446">
        <f>IFERROR(ROUNDDOWN(X11/X10,3),0)</f>
        <v>0</v>
      </c>
      <c r="Y12" s="447"/>
      <c r="Z12" s="435"/>
      <c r="AA12" s="436"/>
      <c r="AB12" s="436"/>
      <c r="AC12" s="436"/>
      <c r="AD12" s="437"/>
      <c r="AE12" s="457"/>
      <c r="AF12" s="458"/>
      <c r="AG12" s="459"/>
      <c r="AH12" s="466"/>
      <c r="AI12" s="466"/>
      <c r="AJ12" s="467"/>
    </row>
    <row r="13" spans="1:42" ht="18.75" customHeight="1" thickBot="1" x14ac:dyDescent="0.4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">
      <c r="A14" s="379"/>
      <c r="B14" s="380"/>
      <c r="C14" s="377" t="s">
        <v>7</v>
      </c>
      <c r="D14" s="377"/>
      <c r="E14" s="377"/>
      <c r="F14" s="377"/>
      <c r="G14" s="377"/>
      <c r="H14" s="377"/>
      <c r="I14" s="377"/>
      <c r="J14" s="377" t="s">
        <v>8</v>
      </c>
      <c r="K14" s="377"/>
      <c r="L14" s="377"/>
      <c r="M14" s="377"/>
      <c r="N14" s="377"/>
      <c r="O14" s="377"/>
      <c r="P14" s="377"/>
      <c r="Q14" s="377" t="s">
        <v>9</v>
      </c>
      <c r="R14" s="377"/>
      <c r="S14" s="377"/>
      <c r="T14" s="377"/>
      <c r="U14" s="377"/>
      <c r="V14" s="377"/>
      <c r="W14" s="377"/>
      <c r="X14" s="377" t="s">
        <v>10</v>
      </c>
      <c r="Y14" s="377"/>
      <c r="Z14" s="377"/>
      <c r="AA14" s="377"/>
      <c r="AB14" s="377"/>
      <c r="AC14" s="377"/>
      <c r="AD14" s="378"/>
      <c r="AE14" s="443" t="s">
        <v>4</v>
      </c>
      <c r="AF14" s="386"/>
      <c r="AG14" s="387"/>
      <c r="AH14" s="391" t="s">
        <v>5</v>
      </c>
      <c r="AI14" s="392"/>
      <c r="AJ14" s="393"/>
    </row>
    <row r="15" spans="1:42" ht="29.25" customHeight="1" thickBot="1" x14ac:dyDescent="0.45">
      <c r="A15" s="381"/>
      <c r="B15" s="382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388"/>
      <c r="AF15" s="389"/>
      <c r="AG15" s="390"/>
      <c r="AH15" s="394"/>
      <c r="AI15" s="395"/>
      <c r="AJ15" s="396"/>
      <c r="AM15" s="383">
        <f>Q4+1</f>
        <v>45993</v>
      </c>
      <c r="AN15" s="384"/>
      <c r="AO15" s="25"/>
      <c r="AP15" s="26"/>
    </row>
    <row r="16" spans="1:42" ht="27.75" customHeight="1" thickBot="1" x14ac:dyDescent="0.45">
      <c r="A16" s="318" t="s">
        <v>62</v>
      </c>
      <c r="B16" s="32" t="s">
        <v>0</v>
      </c>
      <c r="C16" s="32">
        <f>IFERROR(VLOOKUP(C160,DAY!$A$2:$E$3000,2,0),0)</f>
        <v>4</v>
      </c>
      <c r="D16" s="32">
        <f>IFERROR(VLOOKUP(D160,DAY!$A$2:$E$3000,2,0),0)</f>
        <v>4</v>
      </c>
      <c r="E16" s="32">
        <f>IFERROR(VLOOKUP(E160,DAY!$A$2:$E$3000,2,0),0)</f>
        <v>4</v>
      </c>
      <c r="F16" s="32">
        <f>IFERROR(VLOOKUP(F160,DAY!$A$2:$E$3000,2,0),0)</f>
        <v>4</v>
      </c>
      <c r="G16" s="32">
        <f>IFERROR(VLOOKUP(G160,DAY!$A$2:$E$3000,2,0),0)</f>
        <v>4</v>
      </c>
      <c r="H16" s="32">
        <f>IFERROR(VLOOKUP(H160,DAY!$A$2:$E$3000,2,0),0)</f>
        <v>4</v>
      </c>
      <c r="I16" s="32">
        <f>IFERROR(VLOOKUP(I160,DAY!$A$2:$E$3000,2,0),0)</f>
        <v>4</v>
      </c>
      <c r="J16" s="32">
        <f>IFERROR(VLOOKUP(J160,DAY!$A$2:$E$3000,2,0),0)</f>
        <v>4</v>
      </c>
      <c r="K16" s="32">
        <f>IFERROR(VLOOKUP(K160,DAY!$A$2:$E$3000,2,0),0)</f>
        <v>4</v>
      </c>
      <c r="L16" s="32">
        <f>IFERROR(VLOOKUP(L160,DAY!$A$2:$E$3000,2,0),0)</f>
        <v>4</v>
      </c>
      <c r="M16" s="32">
        <f>IFERROR(VLOOKUP(M160,DAY!$A$2:$E$3000,2,0),0)</f>
        <v>4</v>
      </c>
      <c r="N16" s="32">
        <f>IFERROR(VLOOKUP(N160,DAY!$A$2:$E$3000,2,0),0)</f>
        <v>4</v>
      </c>
      <c r="O16" s="32">
        <f>IFERROR(VLOOKUP(O160,DAY!$A$2:$E$3000,2,0),0)</f>
        <v>4</v>
      </c>
      <c r="P16" s="32">
        <f>IFERROR(VLOOKUP(P160,DAY!$A$2:$E$3000,2,0),0)</f>
        <v>4</v>
      </c>
      <c r="Q16" s="32">
        <f>IFERROR(VLOOKUP(Q160,DAY!$A$2:$E$3000,2,0),0)</f>
        <v>4</v>
      </c>
      <c r="R16" s="32">
        <f>IFERROR(VLOOKUP(R160,DAY!$A$2:$E$3000,2,0),0)</f>
        <v>4</v>
      </c>
      <c r="S16" s="32">
        <f>IFERROR(VLOOKUP(S160,DAY!$A$2:$E$3000,2,0),0)</f>
        <v>4</v>
      </c>
      <c r="T16" s="32">
        <f>IFERROR(VLOOKUP(T160,DAY!$A$2:$E$3000,2,0),0)</f>
        <v>4</v>
      </c>
      <c r="U16" s="32">
        <f>IFERROR(VLOOKUP(U160,DAY!$A$2:$E$3000,2,0),0)</f>
        <v>4</v>
      </c>
      <c r="V16" s="32">
        <f>IFERROR(VLOOKUP(V160,DAY!$A$2:$E$3000,2,0),0)</f>
        <v>4</v>
      </c>
      <c r="W16" s="32">
        <f>IFERROR(VLOOKUP(W160,DAY!$A$2:$E$3000,2,0),0)</f>
        <v>4</v>
      </c>
      <c r="X16" s="32">
        <f>IFERROR(VLOOKUP(X160,DAY!$A$2:$E$3000,2,0),0)</f>
        <v>4</v>
      </c>
      <c r="Y16" s="32">
        <f>IFERROR(VLOOKUP(Y160,DAY!$A$2:$E$3000,2,0),0)</f>
        <v>4</v>
      </c>
      <c r="Z16" s="32">
        <f>IFERROR(VLOOKUP(Z160,DAY!$A$2:$E$3000,2,0),0)</f>
        <v>4</v>
      </c>
      <c r="AA16" s="32">
        <f>IFERROR(VLOOKUP(AA160,DAY!$A$2:$E$3000,2,0),0)</f>
        <v>4</v>
      </c>
      <c r="AB16" s="32">
        <f>IFERROR(VLOOKUP(AB160,DAY!$A$2:$E$3000,2,0),0)</f>
        <v>4</v>
      </c>
      <c r="AC16" s="32">
        <f>IFERROR(VLOOKUP(AC160,DAY!$A$2:$E$3000,2,0),0)</f>
        <v>4</v>
      </c>
      <c r="AD16" s="32">
        <f>IFERROR(VLOOKUP(AD160,DAY!$A$2:$E$3000,2,0),0)</f>
        <v>4</v>
      </c>
      <c r="AE16" s="426" t="s">
        <v>11</v>
      </c>
      <c r="AF16" s="399" t="s">
        <v>12</v>
      </c>
      <c r="AG16" s="307" t="s">
        <v>84</v>
      </c>
      <c r="AH16" s="426" t="s">
        <v>11</v>
      </c>
      <c r="AI16" s="399" t="s">
        <v>13</v>
      </c>
      <c r="AJ16" s="307" t="s">
        <v>84</v>
      </c>
    </row>
    <row r="17" spans="1:52" ht="27.75" customHeight="1" x14ac:dyDescent="0.4">
      <c r="A17" s="319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424"/>
      <c r="AF17" s="400"/>
      <c r="AG17" s="307"/>
      <c r="AH17" s="424"/>
      <c r="AI17" s="400"/>
      <c r="AJ17" s="307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">
      <c r="A18" s="319"/>
      <c r="B18" s="38" t="s">
        <v>2</v>
      </c>
      <c r="C18" s="38" t="str">
        <f>IFERROR(VLOOKUP(C160,DAY!$A$2:$E$3000,4,0),0)</f>
        <v>火</v>
      </c>
      <c r="D18" s="38" t="str">
        <f>IFERROR(VLOOKUP(D160,DAY!$A$2:$E$3000,4,0),0)</f>
        <v>水</v>
      </c>
      <c r="E18" s="38" t="str">
        <f>IFERROR(VLOOKUP(E160,DAY!$A$2:$E$3000,4,0),0)</f>
        <v>木</v>
      </c>
      <c r="F18" s="38" t="str">
        <f>IFERROR(VLOOKUP(F160,DAY!$A$2:$E$3000,4,0),0)</f>
        <v>金</v>
      </c>
      <c r="G18" s="38" t="str">
        <f>IFERROR(VLOOKUP(G160,DAY!$A$2:$E$3000,4,0),0)</f>
        <v>土</v>
      </c>
      <c r="H18" s="38" t="str">
        <f>IFERROR(VLOOKUP(H160,DAY!$A$2:$E$3000,4,0),0)</f>
        <v>日</v>
      </c>
      <c r="I18" s="38" t="str">
        <f>IFERROR(VLOOKUP(I160,DAY!$A$2:$E$3000,4,0),0)</f>
        <v>月</v>
      </c>
      <c r="J18" s="38" t="str">
        <f>IFERROR(VLOOKUP(J160,DAY!$A$2:$E$3000,4,0),0)</f>
        <v>火</v>
      </c>
      <c r="K18" s="38" t="str">
        <f>IFERROR(VLOOKUP(K160,DAY!$A$2:$E$3000,4,0),0)</f>
        <v>水</v>
      </c>
      <c r="L18" s="38" t="str">
        <f>IFERROR(VLOOKUP(L160,DAY!$A$2:$E$3000,4,0),0)</f>
        <v>木</v>
      </c>
      <c r="M18" s="38" t="str">
        <f>IFERROR(VLOOKUP(M160,DAY!$A$2:$E$3000,4,0),0)</f>
        <v>金</v>
      </c>
      <c r="N18" s="38" t="str">
        <f>IFERROR(VLOOKUP(N160,DAY!$A$2:$E$3000,4,0),0)</f>
        <v>土</v>
      </c>
      <c r="O18" s="38" t="str">
        <f>IFERROR(VLOOKUP(O160,DAY!$A$2:$E$3000,4,0),0)</f>
        <v>日</v>
      </c>
      <c r="P18" s="38" t="str">
        <f>IFERROR(VLOOKUP(P160,DAY!$A$2:$E$3000,4,0),0)</f>
        <v>月</v>
      </c>
      <c r="Q18" s="38" t="str">
        <f>IFERROR(VLOOKUP(Q160,DAY!$A$2:$E$3000,4,0),0)</f>
        <v>火</v>
      </c>
      <c r="R18" s="38" t="str">
        <f>IFERROR(VLOOKUP(R160,DAY!$A$2:$E$3000,4,0),0)</f>
        <v>水</v>
      </c>
      <c r="S18" s="38" t="str">
        <f>IFERROR(VLOOKUP(S160,DAY!$A$2:$E$3000,4,0),0)</f>
        <v>木</v>
      </c>
      <c r="T18" s="38" t="str">
        <f>IFERROR(VLOOKUP(T160,DAY!$A$2:$E$3000,4,0),0)</f>
        <v>金</v>
      </c>
      <c r="U18" s="38" t="str">
        <f>IFERROR(VLOOKUP(U160,DAY!$A$2:$E$3000,4,0),0)</f>
        <v>土</v>
      </c>
      <c r="V18" s="38" t="str">
        <f>IFERROR(VLOOKUP(V160,DAY!$A$2:$E$3000,4,0),0)</f>
        <v>日</v>
      </c>
      <c r="W18" s="38" t="str">
        <f>IFERROR(VLOOKUP(W160,DAY!$A$2:$E$3000,4,0),0)</f>
        <v>月</v>
      </c>
      <c r="X18" s="38" t="str">
        <f>IFERROR(VLOOKUP(X160,DAY!$A$2:$E$3000,4,0),0)</f>
        <v>火</v>
      </c>
      <c r="Y18" s="38" t="str">
        <f>IFERROR(VLOOKUP(Y160,DAY!$A$2:$E$3000,4,0),0)</f>
        <v>水</v>
      </c>
      <c r="Z18" s="38" t="str">
        <f>IFERROR(VLOOKUP(Z160,DAY!$A$2:$E$3000,4,0),0)</f>
        <v>木</v>
      </c>
      <c r="AA18" s="38" t="str">
        <f>IFERROR(VLOOKUP(AA160,DAY!$A$2:$E$3000,4,0),0)</f>
        <v>金</v>
      </c>
      <c r="AB18" s="38" t="str">
        <f>IFERROR(VLOOKUP(AB160,DAY!$A$2:$E$3000,4,0),0)</f>
        <v>土</v>
      </c>
      <c r="AC18" s="38" t="str">
        <f>IFERROR(VLOOKUP(AC160,DAY!$A$2:$E$3000,4,0),0)</f>
        <v>日</v>
      </c>
      <c r="AD18" s="38" t="str">
        <f>IFERROR(VLOOKUP(AD160,DAY!$A$2:$E$3000,4,0),0)</f>
        <v>月</v>
      </c>
      <c r="AE18" s="424"/>
      <c r="AF18" s="400"/>
      <c r="AG18" s="307"/>
      <c r="AH18" s="424"/>
      <c r="AI18" s="400"/>
      <c r="AJ18" s="307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319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/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424"/>
      <c r="AF19" s="400"/>
      <c r="AG19" s="308"/>
      <c r="AH19" s="424"/>
      <c r="AI19" s="400"/>
      <c r="AJ19" s="308"/>
      <c r="AM19" s="33"/>
      <c r="AN19" s="33"/>
      <c r="AQ19" s="37">
        <f>IFERROR(VLOOKUP(AQ161,DAY!$A$2:$E$744,4,0),0)</f>
        <v>0</v>
      </c>
    </row>
    <row r="20" spans="1:52" ht="27.75" customHeight="1" x14ac:dyDescent="0.4">
      <c r="A20" s="319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401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401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45">
      <c r="A21" s="366"/>
      <c r="B21" s="127" t="s">
        <v>5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403">
        <f>IFERROR(AM21,0)</f>
        <v>0</v>
      </c>
      <c r="AF21" s="404"/>
      <c r="AG21" s="402"/>
      <c r="AH21" s="403">
        <f>IFERROR(AN21,0)</f>
        <v>0</v>
      </c>
      <c r="AI21" s="404"/>
      <c r="AJ21" s="402"/>
      <c r="AM21" s="46" t="e">
        <f>ROUNDDOWN(AF20/AE20,3)</f>
        <v>#DIV/0!</v>
      </c>
      <c r="AN21" s="47" t="e">
        <f>ROUNDDOWN(AI20/AH20,3)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45">
      <c r="A22" s="318" t="s">
        <v>63</v>
      </c>
      <c r="B22" s="32" t="s">
        <v>0</v>
      </c>
      <c r="C22" s="32">
        <f>IFERROR(VLOOKUP(C161,DAY!$A$2:$E$3000,2,0),0)</f>
        <v>4</v>
      </c>
      <c r="D22" s="32">
        <f>IFERROR(VLOOKUP(D161,DAY!$A$2:$E$3000,2,0),0)</f>
        <v>4</v>
      </c>
      <c r="E22" s="32">
        <f>IFERROR(VLOOKUP(E161,DAY!$A$2:$E$3000,2,0),0)</f>
        <v>5</v>
      </c>
      <c r="F22" s="32">
        <f>IFERROR(VLOOKUP(F161,DAY!$A$2:$E$3000,2,0),0)</f>
        <v>5</v>
      </c>
      <c r="G22" s="32">
        <f>IFERROR(VLOOKUP(G161,DAY!$A$2:$E$3000,2,0),0)</f>
        <v>5</v>
      </c>
      <c r="H22" s="32">
        <f>IFERROR(VLOOKUP(H161,DAY!$A$2:$E$3000,2,0),0)</f>
        <v>5</v>
      </c>
      <c r="I22" s="32">
        <f>IFERROR(VLOOKUP(I161,DAY!$A$2:$E$3000,2,0),0)</f>
        <v>5</v>
      </c>
      <c r="J22" s="32">
        <f>IFERROR(VLOOKUP(J161,DAY!$A$2:$E$3000,2,0),0)</f>
        <v>5</v>
      </c>
      <c r="K22" s="32">
        <f>IFERROR(VLOOKUP(K161,DAY!$A$2:$E$3000,2,0),0)</f>
        <v>5</v>
      </c>
      <c r="L22" s="32">
        <f>IFERROR(VLOOKUP(L161,DAY!$A$2:$E$3000,2,0),0)</f>
        <v>5</v>
      </c>
      <c r="M22" s="32">
        <f>IFERROR(VLOOKUP(M161,DAY!$A$2:$E$3000,2,0),0)</f>
        <v>5</v>
      </c>
      <c r="N22" s="32">
        <f>IFERROR(VLOOKUP(N161,DAY!$A$2:$E$3000,2,0),0)</f>
        <v>5</v>
      </c>
      <c r="O22" s="32">
        <f>IFERROR(VLOOKUP(O161,DAY!$A$2:$E$3000,2,0),0)</f>
        <v>5</v>
      </c>
      <c r="P22" s="32">
        <f>IFERROR(VLOOKUP(P161,DAY!$A$2:$E$3000,2,0),0)</f>
        <v>5</v>
      </c>
      <c r="Q22" s="32">
        <f>IFERROR(VLOOKUP(Q161,DAY!$A$2:$E$3000,2,0),0)</f>
        <v>5</v>
      </c>
      <c r="R22" s="32">
        <f>IFERROR(VLOOKUP(R161,DAY!$A$2:$E$3000,2,0),0)</f>
        <v>5</v>
      </c>
      <c r="S22" s="32">
        <f>IFERROR(VLOOKUP(S161,DAY!$A$2:$E$3000,2,0),0)</f>
        <v>5</v>
      </c>
      <c r="T22" s="32">
        <f>IFERROR(VLOOKUP(T161,DAY!$A$2:$E$3000,2,0),0)</f>
        <v>5</v>
      </c>
      <c r="U22" s="32">
        <f>IFERROR(VLOOKUP(U161,DAY!$A$2:$E$3000,2,0),0)</f>
        <v>5</v>
      </c>
      <c r="V22" s="32">
        <f>IFERROR(VLOOKUP(V161,DAY!$A$2:$E$3000,2,0),0)</f>
        <v>5</v>
      </c>
      <c r="W22" s="32">
        <f>IFERROR(VLOOKUP(W161,DAY!$A$2:$E$3000,2,0),0)</f>
        <v>5</v>
      </c>
      <c r="X22" s="32">
        <f>IFERROR(VLOOKUP(X161,DAY!$A$2:$E$3000,2,0),0)</f>
        <v>5</v>
      </c>
      <c r="Y22" s="32">
        <f>IFERROR(VLOOKUP(Y161,DAY!$A$2:$E$3000,2,0),0)</f>
        <v>5</v>
      </c>
      <c r="Z22" s="32">
        <f>IFERROR(VLOOKUP(Z161,DAY!$A$2:$E$3000,2,0),0)</f>
        <v>5</v>
      </c>
      <c r="AA22" s="32">
        <f>IFERROR(VLOOKUP(AA161,DAY!$A$2:$E$3000,2,0),0)</f>
        <v>5</v>
      </c>
      <c r="AB22" s="32">
        <f>IFERROR(VLOOKUP(AB161,DAY!$A$2:$E$3000,2,0),0)</f>
        <v>5</v>
      </c>
      <c r="AC22" s="32">
        <f>IFERROR(VLOOKUP(AC161,DAY!$A$2:$E$3000,2,0),0)</f>
        <v>5</v>
      </c>
      <c r="AD22" s="32">
        <f>IFERROR(VLOOKUP(AD161,DAY!$A$2:$E$3000,2,0),0)</f>
        <v>5</v>
      </c>
      <c r="AE22" s="423" t="s">
        <v>11</v>
      </c>
      <c r="AF22" s="425" t="s">
        <v>12</v>
      </c>
      <c r="AG22" s="307" t="s">
        <v>84</v>
      </c>
      <c r="AH22" s="426" t="s">
        <v>11</v>
      </c>
      <c r="AI22" s="399" t="s">
        <v>13</v>
      </c>
      <c r="AJ22" s="307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319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1</v>
      </c>
      <c r="F23" s="35">
        <f>IFERROR(VLOOKUP(F161,DAY!$A$2:$E$3000,3,0),0)</f>
        <v>2</v>
      </c>
      <c r="G23" s="35">
        <f>IFERROR(VLOOKUP(G161,DAY!$A$2:$E$3000,3,0),0)</f>
        <v>3</v>
      </c>
      <c r="H23" s="35">
        <f>IFERROR(VLOOKUP(H161,DAY!$A$2:$E$3000,3,0),0)</f>
        <v>4</v>
      </c>
      <c r="I23" s="35">
        <f>IFERROR(VLOOKUP(I161,DAY!$A$2:$E$3000,3,0),0)</f>
        <v>5</v>
      </c>
      <c r="J23" s="35">
        <f>IFERROR(VLOOKUP(J161,DAY!$A$2:$E$3000,3,0),0)</f>
        <v>6</v>
      </c>
      <c r="K23" s="35">
        <f>IFERROR(VLOOKUP(K161,DAY!$A$2:$E$3000,3,0),0)</f>
        <v>7</v>
      </c>
      <c r="L23" s="35">
        <f>IFERROR(VLOOKUP(L161,DAY!$A$2:$E$3000,3,0),0)</f>
        <v>8</v>
      </c>
      <c r="M23" s="35">
        <f>IFERROR(VLOOKUP(M161,DAY!$A$2:$E$3000,3,0),0)</f>
        <v>9</v>
      </c>
      <c r="N23" s="35">
        <f>IFERROR(VLOOKUP(N161,DAY!$A$2:$E$3000,3,0),0)</f>
        <v>10</v>
      </c>
      <c r="O23" s="35">
        <f>IFERROR(VLOOKUP(O161,DAY!$A$2:$E$3000,3,0),0)</f>
        <v>11</v>
      </c>
      <c r="P23" s="35">
        <f>IFERROR(VLOOKUP(P161,DAY!$A$2:$E$3000,3,0),0)</f>
        <v>12</v>
      </c>
      <c r="Q23" s="35">
        <f>IFERROR(VLOOKUP(Q161,DAY!$A$2:$E$3000,3,0),0)</f>
        <v>13</v>
      </c>
      <c r="R23" s="35">
        <f>IFERROR(VLOOKUP(R161,DAY!$A$2:$E$3000,3,0),0)</f>
        <v>14</v>
      </c>
      <c r="S23" s="35">
        <f>IFERROR(VLOOKUP(S161,DAY!$A$2:$E$3000,3,0),0)</f>
        <v>15</v>
      </c>
      <c r="T23" s="35">
        <f>IFERROR(VLOOKUP(T161,DAY!$A$2:$E$3000,3,0),0)</f>
        <v>16</v>
      </c>
      <c r="U23" s="35">
        <f>IFERROR(VLOOKUP(U161,DAY!$A$2:$E$3000,3,0),0)</f>
        <v>17</v>
      </c>
      <c r="V23" s="35">
        <f>IFERROR(VLOOKUP(V161,DAY!$A$2:$E$3000,3,0),0)</f>
        <v>18</v>
      </c>
      <c r="W23" s="35">
        <f>IFERROR(VLOOKUP(W161,DAY!$A$2:$E$3000,3,0),0)</f>
        <v>19</v>
      </c>
      <c r="X23" s="35">
        <f>IFERROR(VLOOKUP(X161,DAY!$A$2:$E$3000,3,0),0)</f>
        <v>20</v>
      </c>
      <c r="Y23" s="35">
        <f>IFERROR(VLOOKUP(Y161,DAY!$A$2:$E$3000,3,0),0)</f>
        <v>21</v>
      </c>
      <c r="Z23" s="35">
        <f>IFERROR(VLOOKUP(Z161,DAY!$A$2:$E$3000,3,0),0)</f>
        <v>22</v>
      </c>
      <c r="AA23" s="35">
        <f>IFERROR(VLOOKUP(AA161,DAY!$A$2:$E$3000,3,0),0)</f>
        <v>23</v>
      </c>
      <c r="AB23" s="35">
        <f>IFERROR(VLOOKUP(AB161,DAY!$A$2:$E$3000,3,0),0)</f>
        <v>24</v>
      </c>
      <c r="AC23" s="35">
        <f>IFERROR(VLOOKUP(AC161,DAY!$A$2:$E$3000,3,0),0)</f>
        <v>25</v>
      </c>
      <c r="AD23" s="36">
        <f>IFERROR(VLOOKUP(AD161,DAY!$A$2:$E$3000,3,0),0)</f>
        <v>26</v>
      </c>
      <c r="AE23" s="424"/>
      <c r="AF23" s="400"/>
      <c r="AG23" s="307"/>
      <c r="AH23" s="424"/>
      <c r="AI23" s="400"/>
      <c r="AJ23" s="307"/>
      <c r="AM23" s="33"/>
      <c r="AN23" s="33"/>
      <c r="AQ23" s="124">
        <f>IFERROR(VLOOKUP(AQ162,DAY!$A$2:$E$744,2,0),0)</f>
        <v>0</v>
      </c>
    </row>
    <row r="24" spans="1:52" ht="27.75" customHeight="1" x14ac:dyDescent="0.4">
      <c r="A24" s="319"/>
      <c r="B24" s="38" t="s">
        <v>2</v>
      </c>
      <c r="C24" s="38" t="str">
        <f>IFERROR(VLOOKUP(C161,DAY!$A$2:$E$3000,4,0),0)</f>
        <v>火</v>
      </c>
      <c r="D24" s="38" t="str">
        <f>IFERROR(VLOOKUP(D161,DAY!$A$2:$E$3000,4,0),0)</f>
        <v>水</v>
      </c>
      <c r="E24" s="38" t="str">
        <f>IFERROR(VLOOKUP(E161,DAY!$A$2:$E$3000,4,0),0)</f>
        <v>木</v>
      </c>
      <c r="F24" s="38" t="str">
        <f>IFERROR(VLOOKUP(F161,DAY!$A$2:$E$3000,4,0),0)</f>
        <v>金</v>
      </c>
      <c r="G24" s="38" t="str">
        <f>IFERROR(VLOOKUP(G161,DAY!$A$2:$E$3000,4,0),0)</f>
        <v>土</v>
      </c>
      <c r="H24" s="38" t="str">
        <f>IFERROR(VLOOKUP(H161,DAY!$A$2:$E$3000,4,0),0)</f>
        <v>日</v>
      </c>
      <c r="I24" s="38" t="str">
        <f>IFERROR(VLOOKUP(I161,DAY!$A$2:$E$3000,4,0),0)</f>
        <v>月</v>
      </c>
      <c r="J24" s="38" t="str">
        <f>IFERROR(VLOOKUP(J161,DAY!$A$2:$E$3000,4,0),0)</f>
        <v>火</v>
      </c>
      <c r="K24" s="38" t="str">
        <f>IFERROR(VLOOKUP(K161,DAY!$A$2:$E$3000,4,0),0)</f>
        <v>水</v>
      </c>
      <c r="L24" s="38" t="str">
        <f>IFERROR(VLOOKUP(L161,DAY!$A$2:$E$3000,4,0),0)</f>
        <v>木</v>
      </c>
      <c r="M24" s="38" t="str">
        <f>IFERROR(VLOOKUP(M161,DAY!$A$2:$E$3000,4,0),0)</f>
        <v>金</v>
      </c>
      <c r="N24" s="38" t="str">
        <f>IFERROR(VLOOKUP(N161,DAY!$A$2:$E$3000,4,0),0)</f>
        <v>土</v>
      </c>
      <c r="O24" s="38" t="str">
        <f>IFERROR(VLOOKUP(O161,DAY!$A$2:$E$3000,4,0),0)</f>
        <v>日</v>
      </c>
      <c r="P24" s="38" t="str">
        <f>IFERROR(VLOOKUP(P161,DAY!$A$2:$E$3000,4,0),0)</f>
        <v>月</v>
      </c>
      <c r="Q24" s="38" t="str">
        <f>IFERROR(VLOOKUP(Q161,DAY!$A$2:$E$3000,4,0),0)</f>
        <v>火</v>
      </c>
      <c r="R24" s="38" t="str">
        <f>IFERROR(VLOOKUP(R161,DAY!$A$2:$E$3000,4,0),0)</f>
        <v>水</v>
      </c>
      <c r="S24" s="38" t="str">
        <f>IFERROR(VLOOKUP(S161,DAY!$A$2:$E$3000,4,0),0)</f>
        <v>木</v>
      </c>
      <c r="T24" s="38" t="str">
        <f>IFERROR(VLOOKUP(T161,DAY!$A$2:$E$3000,4,0),0)</f>
        <v>金</v>
      </c>
      <c r="U24" s="38" t="str">
        <f>IFERROR(VLOOKUP(U161,DAY!$A$2:$E$3000,4,0),0)</f>
        <v>土</v>
      </c>
      <c r="V24" s="38" t="str">
        <f>IFERROR(VLOOKUP(V161,DAY!$A$2:$E$3000,4,0),0)</f>
        <v>日</v>
      </c>
      <c r="W24" s="38" t="str">
        <f>IFERROR(VLOOKUP(W161,DAY!$A$2:$E$3000,4,0),0)</f>
        <v>月</v>
      </c>
      <c r="X24" s="38" t="str">
        <f>IFERROR(VLOOKUP(X161,DAY!$A$2:$E$3000,4,0),0)</f>
        <v>火</v>
      </c>
      <c r="Y24" s="38" t="str">
        <f>IFERROR(VLOOKUP(Y161,DAY!$A$2:$E$3000,4,0),0)</f>
        <v>水</v>
      </c>
      <c r="Z24" s="38" t="str">
        <f>IFERROR(VLOOKUP(Z161,DAY!$A$2:$E$3000,4,0),0)</f>
        <v>木</v>
      </c>
      <c r="AA24" s="38" t="str">
        <f>IFERROR(VLOOKUP(AA161,DAY!$A$2:$E$3000,4,0),0)</f>
        <v>金</v>
      </c>
      <c r="AB24" s="38" t="str">
        <f>IFERROR(VLOOKUP(AB161,DAY!$A$2:$E$3000,4,0),0)</f>
        <v>土</v>
      </c>
      <c r="AC24" s="38" t="str">
        <f>IFERROR(VLOOKUP(AC161,DAY!$A$2:$E$3000,4,0),0)</f>
        <v>日</v>
      </c>
      <c r="AD24" s="38" t="str">
        <f>IFERROR(VLOOKUP(AD161,DAY!$A$2:$E$3000,4,0),0)</f>
        <v>月</v>
      </c>
      <c r="AE24" s="424"/>
      <c r="AF24" s="400"/>
      <c r="AG24" s="307"/>
      <c r="AH24" s="424"/>
      <c r="AI24" s="400"/>
      <c r="AJ24" s="307"/>
      <c r="AM24" s="33"/>
      <c r="AN24" s="33"/>
      <c r="AQ24" s="37">
        <f>IFERROR(VLOOKUP(AQ162,DAY!$A$2:$E$744,3,0),0)</f>
        <v>0</v>
      </c>
    </row>
    <row r="25" spans="1:52" ht="88.5" customHeight="1" x14ac:dyDescent="0.4">
      <c r="A25" s="319"/>
      <c r="B25" s="39" t="s">
        <v>3</v>
      </c>
      <c r="C25" s="39" t="str">
        <f>IFERROR(VLOOKUP(C161,DAY!$A$2:$E$3000,5,0),0)</f>
        <v>昭和の日</v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>憲法記念日</v>
      </c>
      <c r="H25" s="39" t="str">
        <f>IFERROR(VLOOKUP(H161,DAY!$A$2:$E$3000,5,0),0)</f>
        <v>みどりの日</v>
      </c>
      <c r="I25" s="39" t="str">
        <f>IFERROR(VLOOKUP(I161,DAY!$A$2:$E$3000,5,0),0)</f>
        <v>こどもの日</v>
      </c>
      <c r="J25" s="39" t="str">
        <f>IFERROR(VLOOKUP(J161,DAY!$A$2:$E$3000,5,0),0)</f>
        <v>振替休日</v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/>
      </c>
      <c r="Q25" s="39" t="str">
        <f>IFERROR(VLOOKUP(Q161,DAY!$A$2:$E$3000,5,0),0)</f>
        <v/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424"/>
      <c r="AF25" s="400"/>
      <c r="AG25" s="308"/>
      <c r="AH25" s="424"/>
      <c r="AI25" s="400"/>
      <c r="AJ25" s="308"/>
      <c r="AM25" s="41"/>
      <c r="AN25" s="41"/>
      <c r="AQ25" s="37">
        <f>IFERROR(VLOOKUP(AQ162,DAY!$A$2:$E$744,4,0),0)</f>
        <v>0</v>
      </c>
    </row>
    <row r="26" spans="1:52" ht="27.75" customHeight="1" x14ac:dyDescent="0.4">
      <c r="A26" s="319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401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401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45">
      <c r="A27" s="366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403">
        <f>IFERROR(AM27,0)</f>
        <v>0</v>
      </c>
      <c r="AF27" s="404"/>
      <c r="AG27" s="402"/>
      <c r="AH27" s="403">
        <f>IFERROR(AN27,0)</f>
        <v>0</v>
      </c>
      <c r="AI27" s="404"/>
      <c r="AJ27" s="402"/>
      <c r="AM27" s="46" t="e">
        <f>ROUNDDOWN(AF26/AE26,3)</f>
        <v>#DIV/0!</v>
      </c>
      <c r="AN27" s="47" t="e">
        <f>ROUNDDOWN(AI26/AH26,3)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45">
      <c r="A28" s="318" t="s">
        <v>64</v>
      </c>
      <c r="B28" s="48" t="s">
        <v>0</v>
      </c>
      <c r="C28" s="48">
        <f>IFERROR(VLOOKUP(C162,DAY!$A$2:$E$3000,2,0),0)</f>
        <v>5</v>
      </c>
      <c r="D28" s="48">
        <f>IFERROR(VLOOKUP(D162,DAY!$A$2:$E$3000,2,0),0)</f>
        <v>5</v>
      </c>
      <c r="E28" s="48">
        <f>IFERROR(VLOOKUP(E162,DAY!$A$2:$E$3000,2,0),0)</f>
        <v>5</v>
      </c>
      <c r="F28" s="48">
        <f>IFERROR(VLOOKUP(F162,DAY!$A$2:$E$3000,2,0),0)</f>
        <v>5</v>
      </c>
      <c r="G28" s="48">
        <f>IFERROR(VLOOKUP(G162,DAY!$A$2:$E$3000,2,0),0)</f>
        <v>5</v>
      </c>
      <c r="H28" s="48">
        <f>IFERROR(VLOOKUP(H162,DAY!$A$2:$E$3000,2,0),0)</f>
        <v>6</v>
      </c>
      <c r="I28" s="48">
        <f>IFERROR(VLOOKUP(I162,DAY!$A$2:$E$3000,2,0),0)</f>
        <v>6</v>
      </c>
      <c r="J28" s="48">
        <f>IFERROR(VLOOKUP(J162,DAY!$A$2:$E$3000,2,0),0)</f>
        <v>6</v>
      </c>
      <c r="K28" s="48">
        <f>IFERROR(VLOOKUP(K162,DAY!$A$2:$E$3000,2,0),0)</f>
        <v>6</v>
      </c>
      <c r="L28" s="48">
        <f>IFERROR(VLOOKUP(L162,DAY!$A$2:$E$3000,2,0),0)</f>
        <v>6</v>
      </c>
      <c r="M28" s="48">
        <f>IFERROR(VLOOKUP(M162,DAY!$A$2:$E$3000,2,0),0)</f>
        <v>6</v>
      </c>
      <c r="N28" s="48">
        <f>IFERROR(VLOOKUP(N162,DAY!$A$2:$E$3000,2,0),0)</f>
        <v>6</v>
      </c>
      <c r="O28" s="48">
        <f>IFERROR(VLOOKUP(O162,DAY!$A$2:$E$3000,2,0),0)</f>
        <v>6</v>
      </c>
      <c r="P28" s="48">
        <f>IFERROR(VLOOKUP(P162,DAY!$A$2:$E$3000,2,0),0)</f>
        <v>6</v>
      </c>
      <c r="Q28" s="48">
        <f>IFERROR(VLOOKUP(Q162,DAY!$A$2:$E$3000,2,0),0)</f>
        <v>6</v>
      </c>
      <c r="R28" s="48">
        <f>IFERROR(VLOOKUP(R162,DAY!$A$2:$E$3000,2,0),0)</f>
        <v>6</v>
      </c>
      <c r="S28" s="48">
        <f>IFERROR(VLOOKUP(S162,DAY!$A$2:$E$3000,2,0),0)</f>
        <v>6</v>
      </c>
      <c r="T28" s="48">
        <f>IFERROR(VLOOKUP(T162,DAY!$A$2:$E$3000,2,0),0)</f>
        <v>6</v>
      </c>
      <c r="U28" s="48">
        <f>IFERROR(VLOOKUP(U162,DAY!$A$2:$E$3000,2,0),0)</f>
        <v>6</v>
      </c>
      <c r="V28" s="48">
        <f>IFERROR(VLOOKUP(V162,DAY!$A$2:$E$3000,2,0),0)</f>
        <v>6</v>
      </c>
      <c r="W28" s="48">
        <f>IFERROR(VLOOKUP(W162,DAY!$A$2:$E$3000,2,0),0)</f>
        <v>6</v>
      </c>
      <c r="X28" s="48">
        <f>IFERROR(VLOOKUP(X162,DAY!$A$2:$E$3000,2,0),0)</f>
        <v>6</v>
      </c>
      <c r="Y28" s="48">
        <f>IFERROR(VLOOKUP(Y162,DAY!$A$2:$E$3000,2,0),0)</f>
        <v>6</v>
      </c>
      <c r="Z28" s="48">
        <f>IFERROR(VLOOKUP(Z162,DAY!$A$2:$E$3000,2,0),0)</f>
        <v>6</v>
      </c>
      <c r="AA28" s="48">
        <f>IFERROR(VLOOKUP(AA162,DAY!$A$2:$E$3000,2,0),0)</f>
        <v>6</v>
      </c>
      <c r="AB28" s="48">
        <f>IFERROR(VLOOKUP(AB162,DAY!$A$2:$E$3000,2,0),0)</f>
        <v>6</v>
      </c>
      <c r="AC28" s="48">
        <f>IFERROR(VLOOKUP(AC162,DAY!$A$2:$E$3000,2,0),0)</f>
        <v>6</v>
      </c>
      <c r="AD28" s="48">
        <f>IFERROR(VLOOKUP(AD162,DAY!$A$2:$E$3000,2,0),0)</f>
        <v>6</v>
      </c>
      <c r="AE28" s="423" t="s">
        <v>11</v>
      </c>
      <c r="AF28" s="425" t="s">
        <v>12</v>
      </c>
      <c r="AG28" s="307" t="s">
        <v>84</v>
      </c>
      <c r="AH28" s="426" t="s">
        <v>11</v>
      </c>
      <c r="AI28" s="399" t="s">
        <v>13</v>
      </c>
      <c r="AJ28" s="307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319"/>
      <c r="B29" s="35" t="s">
        <v>1</v>
      </c>
      <c r="C29" s="35">
        <f>IFERROR(VLOOKUP(C162,DAY!$A$2:$E$3000,3,0),0)</f>
        <v>27</v>
      </c>
      <c r="D29" s="35">
        <f>IFERROR(VLOOKUP(D162,DAY!$A$2:$E$3000,3,0),0)</f>
        <v>28</v>
      </c>
      <c r="E29" s="35">
        <f>IFERROR(VLOOKUP(E162,DAY!$A$2:$E$3000,3,0),0)</f>
        <v>29</v>
      </c>
      <c r="F29" s="35">
        <f>IFERROR(VLOOKUP(F162,DAY!$A$2:$E$3000,3,0),0)</f>
        <v>30</v>
      </c>
      <c r="G29" s="35">
        <f>IFERROR(VLOOKUP(G162,DAY!$A$2:$E$3000,3,0),0)</f>
        <v>31</v>
      </c>
      <c r="H29" s="35">
        <f>IFERROR(VLOOKUP(H162,DAY!$A$2:$E$3000,3,0),0)</f>
        <v>1</v>
      </c>
      <c r="I29" s="35">
        <f>IFERROR(VLOOKUP(I162,DAY!$A$2:$E$3000,3,0),0)</f>
        <v>2</v>
      </c>
      <c r="J29" s="35">
        <f>IFERROR(VLOOKUP(J162,DAY!$A$2:$E$3000,3,0),0)</f>
        <v>3</v>
      </c>
      <c r="K29" s="35">
        <f>IFERROR(VLOOKUP(K162,DAY!$A$2:$E$3000,3,0),0)</f>
        <v>4</v>
      </c>
      <c r="L29" s="35">
        <f>IFERROR(VLOOKUP(L162,DAY!$A$2:$E$3000,3,0),0)</f>
        <v>5</v>
      </c>
      <c r="M29" s="35">
        <f>IFERROR(VLOOKUP(M162,DAY!$A$2:$E$3000,3,0),0)</f>
        <v>6</v>
      </c>
      <c r="N29" s="35">
        <f>IFERROR(VLOOKUP(N162,DAY!$A$2:$E$3000,3,0),0)</f>
        <v>7</v>
      </c>
      <c r="O29" s="35">
        <f>IFERROR(VLOOKUP(O162,DAY!$A$2:$E$3000,3,0),0)</f>
        <v>8</v>
      </c>
      <c r="P29" s="35">
        <f>IFERROR(VLOOKUP(P162,DAY!$A$2:$E$3000,3,0),0)</f>
        <v>9</v>
      </c>
      <c r="Q29" s="35">
        <f>IFERROR(VLOOKUP(Q162,DAY!$A$2:$E$3000,3,0),0)</f>
        <v>10</v>
      </c>
      <c r="R29" s="35">
        <f>IFERROR(VLOOKUP(R162,DAY!$A$2:$E$3000,3,0),0)</f>
        <v>11</v>
      </c>
      <c r="S29" s="35">
        <f>IFERROR(VLOOKUP(S162,DAY!$A$2:$E$3000,3,0),0)</f>
        <v>12</v>
      </c>
      <c r="T29" s="35">
        <f>IFERROR(VLOOKUP(T162,DAY!$A$2:$E$3000,3,0),0)</f>
        <v>13</v>
      </c>
      <c r="U29" s="35">
        <f>IFERROR(VLOOKUP(U162,DAY!$A$2:$E$3000,3,0),0)</f>
        <v>14</v>
      </c>
      <c r="V29" s="35">
        <f>IFERROR(VLOOKUP(V162,DAY!$A$2:$E$3000,3,0),0)</f>
        <v>15</v>
      </c>
      <c r="W29" s="35">
        <f>IFERROR(VLOOKUP(W162,DAY!$A$2:$E$3000,3,0),0)</f>
        <v>16</v>
      </c>
      <c r="X29" s="35">
        <f>IFERROR(VLOOKUP(X162,DAY!$A$2:$E$3000,3,0),0)</f>
        <v>17</v>
      </c>
      <c r="Y29" s="35">
        <f>IFERROR(VLOOKUP(Y162,DAY!$A$2:$E$3000,3,0),0)</f>
        <v>18</v>
      </c>
      <c r="Z29" s="35">
        <f>IFERROR(VLOOKUP(Z162,DAY!$A$2:$E$3000,3,0),0)</f>
        <v>19</v>
      </c>
      <c r="AA29" s="35">
        <f>IFERROR(VLOOKUP(AA162,DAY!$A$2:$E$3000,3,0),0)</f>
        <v>20</v>
      </c>
      <c r="AB29" s="35">
        <f>IFERROR(VLOOKUP(AB162,DAY!$A$2:$E$3000,3,0),0)</f>
        <v>21</v>
      </c>
      <c r="AC29" s="35">
        <f>IFERROR(VLOOKUP(AC162,DAY!$A$2:$E$3000,3,0),0)</f>
        <v>22</v>
      </c>
      <c r="AD29" s="36">
        <f>IFERROR(VLOOKUP(AD162,DAY!$A$2:$E$3000,3,0),0)</f>
        <v>23</v>
      </c>
      <c r="AE29" s="424"/>
      <c r="AF29" s="400"/>
      <c r="AG29" s="307"/>
      <c r="AH29" s="424"/>
      <c r="AI29" s="400"/>
      <c r="AJ29" s="307"/>
      <c r="AM29" s="33"/>
      <c r="AN29" s="33"/>
      <c r="AQ29" s="38">
        <f>IFERROR(VLOOKUP(AQ163,DAY!$A$2:$E$744,2,0),0)</f>
        <v>0</v>
      </c>
    </row>
    <row r="30" spans="1:52" ht="27.75" customHeight="1" x14ac:dyDescent="0.4">
      <c r="A30" s="319"/>
      <c r="B30" s="38" t="s">
        <v>2</v>
      </c>
      <c r="C30" s="38" t="str">
        <f>IFERROR(VLOOKUP(C162,DAY!$A$2:$E$3000,4,0),0)</f>
        <v>火</v>
      </c>
      <c r="D30" s="38" t="str">
        <f>IFERROR(VLOOKUP(D162,DAY!$A$2:$E$3000,4,0),0)</f>
        <v>水</v>
      </c>
      <c r="E30" s="38" t="str">
        <f>IFERROR(VLOOKUP(E162,DAY!$A$2:$E$3000,4,0),0)</f>
        <v>木</v>
      </c>
      <c r="F30" s="38" t="str">
        <f>IFERROR(VLOOKUP(F162,DAY!$A$2:$E$3000,4,0),0)</f>
        <v>金</v>
      </c>
      <c r="G30" s="38" t="str">
        <f>IFERROR(VLOOKUP(G162,DAY!$A$2:$E$3000,4,0),0)</f>
        <v>土</v>
      </c>
      <c r="H30" s="38" t="str">
        <f>IFERROR(VLOOKUP(H162,DAY!$A$2:$E$3000,4,0),0)</f>
        <v>日</v>
      </c>
      <c r="I30" s="38" t="str">
        <f>IFERROR(VLOOKUP(I162,DAY!$A$2:$E$3000,4,0),0)</f>
        <v>月</v>
      </c>
      <c r="J30" s="38" t="str">
        <f>IFERROR(VLOOKUP(J162,DAY!$A$2:$E$3000,4,0),0)</f>
        <v>火</v>
      </c>
      <c r="K30" s="38" t="str">
        <f>IFERROR(VLOOKUP(K162,DAY!$A$2:$E$3000,4,0),0)</f>
        <v>水</v>
      </c>
      <c r="L30" s="38" t="str">
        <f>IFERROR(VLOOKUP(L162,DAY!$A$2:$E$3000,4,0),0)</f>
        <v>木</v>
      </c>
      <c r="M30" s="38" t="str">
        <f>IFERROR(VLOOKUP(M162,DAY!$A$2:$E$3000,4,0),0)</f>
        <v>金</v>
      </c>
      <c r="N30" s="38" t="str">
        <f>IFERROR(VLOOKUP(N162,DAY!$A$2:$E$3000,4,0),0)</f>
        <v>土</v>
      </c>
      <c r="O30" s="38" t="str">
        <f>IFERROR(VLOOKUP(O162,DAY!$A$2:$E$3000,4,0),0)</f>
        <v>日</v>
      </c>
      <c r="P30" s="38" t="str">
        <f>IFERROR(VLOOKUP(P162,DAY!$A$2:$E$3000,4,0),0)</f>
        <v>月</v>
      </c>
      <c r="Q30" s="38" t="str">
        <f>IFERROR(VLOOKUP(Q162,DAY!$A$2:$E$3000,4,0),0)</f>
        <v>火</v>
      </c>
      <c r="R30" s="38" t="str">
        <f>IFERROR(VLOOKUP(R162,DAY!$A$2:$E$3000,4,0),0)</f>
        <v>水</v>
      </c>
      <c r="S30" s="38" t="str">
        <f>IFERROR(VLOOKUP(S162,DAY!$A$2:$E$3000,4,0),0)</f>
        <v>木</v>
      </c>
      <c r="T30" s="38" t="str">
        <f>IFERROR(VLOOKUP(T162,DAY!$A$2:$E$3000,4,0),0)</f>
        <v>金</v>
      </c>
      <c r="U30" s="38" t="str">
        <f>IFERROR(VLOOKUP(U162,DAY!$A$2:$E$3000,4,0),0)</f>
        <v>土</v>
      </c>
      <c r="V30" s="38" t="str">
        <f>IFERROR(VLOOKUP(V162,DAY!$A$2:$E$3000,4,0),0)</f>
        <v>日</v>
      </c>
      <c r="W30" s="38" t="str">
        <f>IFERROR(VLOOKUP(W162,DAY!$A$2:$E$3000,4,0),0)</f>
        <v>月</v>
      </c>
      <c r="X30" s="38" t="str">
        <f>IFERROR(VLOOKUP(X162,DAY!$A$2:$E$3000,4,0),0)</f>
        <v>火</v>
      </c>
      <c r="Y30" s="38" t="str">
        <f>IFERROR(VLOOKUP(Y162,DAY!$A$2:$E$3000,4,0),0)</f>
        <v>水</v>
      </c>
      <c r="Z30" s="38" t="str">
        <f>IFERROR(VLOOKUP(Z162,DAY!$A$2:$E$3000,4,0),0)</f>
        <v>木</v>
      </c>
      <c r="AA30" s="38" t="str">
        <f>IFERROR(VLOOKUP(AA162,DAY!$A$2:$E$3000,4,0),0)</f>
        <v>金</v>
      </c>
      <c r="AB30" s="38" t="str">
        <f>IFERROR(VLOOKUP(AB162,DAY!$A$2:$E$3000,4,0),0)</f>
        <v>土</v>
      </c>
      <c r="AC30" s="38" t="str">
        <f>IFERROR(VLOOKUP(AC162,DAY!$A$2:$E$3000,4,0),0)</f>
        <v>日</v>
      </c>
      <c r="AD30" s="38" t="str">
        <f>IFERROR(VLOOKUP(AD162,DAY!$A$2:$E$3000,4,0),0)</f>
        <v>月</v>
      </c>
      <c r="AE30" s="424"/>
      <c r="AF30" s="400"/>
      <c r="AG30" s="307"/>
      <c r="AH30" s="424"/>
      <c r="AI30" s="400"/>
      <c r="AJ30" s="307"/>
      <c r="AM30" s="33"/>
      <c r="AN30" s="33"/>
      <c r="AQ30" s="37">
        <f>IFERROR(VLOOKUP(AQ163,DAY!$A$2:$E$744,3,0),0)</f>
        <v>0</v>
      </c>
    </row>
    <row r="31" spans="1:52" ht="88.5" customHeight="1" x14ac:dyDescent="0.4">
      <c r="A31" s="319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/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/>
      </c>
      <c r="AE31" s="424"/>
      <c r="AF31" s="400"/>
      <c r="AG31" s="308"/>
      <c r="AH31" s="424"/>
      <c r="AI31" s="400"/>
      <c r="AJ31" s="308"/>
      <c r="AM31" s="41"/>
      <c r="AN31" s="41"/>
      <c r="AQ31" s="37">
        <f>IFERROR(VLOOKUP(AQ163,DAY!$A$2:$E$744,4,0),0)</f>
        <v>0</v>
      </c>
    </row>
    <row r="32" spans="1:52" ht="27.75" customHeight="1" x14ac:dyDescent="0.4">
      <c r="A32" s="319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401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401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45">
      <c r="A33" s="366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403">
        <f>IFERROR(AM33,0)</f>
        <v>0</v>
      </c>
      <c r="AF33" s="404"/>
      <c r="AG33" s="402"/>
      <c r="AH33" s="403">
        <f>IFERROR(AN33,0)</f>
        <v>0</v>
      </c>
      <c r="AI33" s="404"/>
      <c r="AJ33" s="402"/>
      <c r="AM33" s="46" t="e">
        <f>ROUNDDOWN(AF32/AE32,3)</f>
        <v>#DIV/0!</v>
      </c>
      <c r="AN33" s="47" t="e">
        <f>ROUNDDOWN(AI32/AH32,3)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45">
      <c r="A34" s="318" t="s">
        <v>65</v>
      </c>
      <c r="B34" s="32" t="s">
        <v>0</v>
      </c>
      <c r="C34" s="32">
        <f>IFERROR(VLOOKUP(C163,DAY!$A$2:$E$3000,2,0),0)</f>
        <v>6</v>
      </c>
      <c r="D34" s="32">
        <f>IFERROR(VLOOKUP(D163,DAY!$A$2:$E$3000,2,0),0)</f>
        <v>6</v>
      </c>
      <c r="E34" s="32">
        <f>IFERROR(VLOOKUP(E163,DAY!$A$2:$E$3000,2,0),0)</f>
        <v>6</v>
      </c>
      <c r="F34" s="32">
        <f>IFERROR(VLOOKUP(F163,DAY!$A$2:$E$3000,2,0),0)</f>
        <v>6</v>
      </c>
      <c r="G34" s="32">
        <f>IFERROR(VLOOKUP(G163,DAY!$A$2:$E$3000,2,0),0)</f>
        <v>6</v>
      </c>
      <c r="H34" s="32">
        <f>IFERROR(VLOOKUP(H163,DAY!$A$2:$E$3000,2,0),0)</f>
        <v>6</v>
      </c>
      <c r="I34" s="32">
        <f>IFERROR(VLOOKUP(I163,DAY!$A$2:$E$3000,2,0),0)</f>
        <v>6</v>
      </c>
      <c r="J34" s="32">
        <f>IFERROR(VLOOKUP(J163,DAY!$A$2:$E$3000,2,0),0)</f>
        <v>7</v>
      </c>
      <c r="K34" s="32">
        <f>IFERROR(VLOOKUP(K163,DAY!$A$2:$E$3000,2,0),0)</f>
        <v>7</v>
      </c>
      <c r="L34" s="32">
        <f>IFERROR(VLOOKUP(L163,DAY!$A$2:$E$3000,2,0),0)</f>
        <v>7</v>
      </c>
      <c r="M34" s="32">
        <f>IFERROR(VLOOKUP(M163,DAY!$A$2:$E$3000,2,0),0)</f>
        <v>7</v>
      </c>
      <c r="N34" s="32">
        <f>IFERROR(VLOOKUP(N163,DAY!$A$2:$E$3000,2,0),0)</f>
        <v>7</v>
      </c>
      <c r="O34" s="32">
        <f>IFERROR(VLOOKUP(O163,DAY!$A$2:$E$3000,2,0),0)</f>
        <v>7</v>
      </c>
      <c r="P34" s="32">
        <f>IFERROR(VLOOKUP(P163,DAY!$A$2:$E$3000,2,0),0)</f>
        <v>7</v>
      </c>
      <c r="Q34" s="32">
        <f>IFERROR(VLOOKUP(Q163,DAY!$A$2:$E$3000,2,0),0)</f>
        <v>7</v>
      </c>
      <c r="R34" s="32">
        <f>IFERROR(VLOOKUP(R163,DAY!$A$2:$E$3000,2,0),0)</f>
        <v>7</v>
      </c>
      <c r="S34" s="32">
        <f>IFERROR(VLOOKUP(S163,DAY!$A$2:$E$3000,2,0),0)</f>
        <v>7</v>
      </c>
      <c r="T34" s="32">
        <f>IFERROR(VLOOKUP(T163,DAY!$A$2:$E$3000,2,0),0)</f>
        <v>7</v>
      </c>
      <c r="U34" s="32">
        <f>IFERROR(VLOOKUP(U163,DAY!$A$2:$E$3000,2,0),0)</f>
        <v>7</v>
      </c>
      <c r="V34" s="32">
        <f>IFERROR(VLOOKUP(V163,DAY!$A$2:$E$3000,2,0),0)</f>
        <v>7</v>
      </c>
      <c r="W34" s="32">
        <f>IFERROR(VLOOKUP(W163,DAY!$A$2:$E$3000,2,0),0)</f>
        <v>7</v>
      </c>
      <c r="X34" s="32">
        <f>IFERROR(VLOOKUP(X163,DAY!$A$2:$E$3000,2,0),0)</f>
        <v>7</v>
      </c>
      <c r="Y34" s="32">
        <f>IFERROR(VLOOKUP(Y163,DAY!$A$2:$E$3000,2,0),0)</f>
        <v>7</v>
      </c>
      <c r="Z34" s="32">
        <f>IFERROR(VLOOKUP(Z163,DAY!$A$2:$E$3000,2,0),0)</f>
        <v>7</v>
      </c>
      <c r="AA34" s="32">
        <f>IFERROR(VLOOKUP(AA163,DAY!$A$2:$E$3000,2,0),0)</f>
        <v>7</v>
      </c>
      <c r="AB34" s="32">
        <f>IFERROR(VLOOKUP(AB163,DAY!$A$2:$E$3000,2,0),0)</f>
        <v>7</v>
      </c>
      <c r="AC34" s="32">
        <f>IFERROR(VLOOKUP(AC163,DAY!$A$2:$E$3000,2,0),0)</f>
        <v>7</v>
      </c>
      <c r="AD34" s="32">
        <f>IFERROR(VLOOKUP(AD163,DAY!$A$2:$E$3000,2,0),0)</f>
        <v>7</v>
      </c>
      <c r="AE34" s="423" t="s">
        <v>11</v>
      </c>
      <c r="AF34" s="425" t="s">
        <v>12</v>
      </c>
      <c r="AG34" s="307" t="s">
        <v>84</v>
      </c>
      <c r="AH34" s="426" t="s">
        <v>11</v>
      </c>
      <c r="AI34" s="399" t="s">
        <v>13</v>
      </c>
      <c r="AJ34" s="307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319"/>
      <c r="B35" s="35" t="s">
        <v>1</v>
      </c>
      <c r="C35" s="35">
        <f>IFERROR(VLOOKUP(C163,DAY!$A$2:$E$3000,3,0),0)</f>
        <v>24</v>
      </c>
      <c r="D35" s="35">
        <f>IFERROR(VLOOKUP(D163,DAY!$A$2:$E$3000,3,0),0)</f>
        <v>25</v>
      </c>
      <c r="E35" s="35">
        <f>IFERROR(VLOOKUP(E163,DAY!$A$2:$E$3000,3,0),0)</f>
        <v>26</v>
      </c>
      <c r="F35" s="35">
        <f>IFERROR(VLOOKUP(F163,DAY!$A$2:$E$3000,3,0),0)</f>
        <v>27</v>
      </c>
      <c r="G35" s="35">
        <f>IFERROR(VLOOKUP(G163,DAY!$A$2:$E$3000,3,0),0)</f>
        <v>28</v>
      </c>
      <c r="H35" s="35">
        <f>IFERROR(VLOOKUP(H163,DAY!$A$2:$E$3000,3,0),0)</f>
        <v>29</v>
      </c>
      <c r="I35" s="35">
        <f>IFERROR(VLOOKUP(I163,DAY!$A$2:$E$3000,3,0),0)</f>
        <v>30</v>
      </c>
      <c r="J35" s="35">
        <f>IFERROR(VLOOKUP(J163,DAY!$A$2:$E$3000,3,0),0)</f>
        <v>1</v>
      </c>
      <c r="K35" s="35">
        <f>IFERROR(VLOOKUP(K163,DAY!$A$2:$E$3000,3,0),0)</f>
        <v>2</v>
      </c>
      <c r="L35" s="35">
        <f>IFERROR(VLOOKUP(L163,DAY!$A$2:$E$3000,3,0),0)</f>
        <v>3</v>
      </c>
      <c r="M35" s="35">
        <f>IFERROR(VLOOKUP(M163,DAY!$A$2:$E$3000,3,0),0)</f>
        <v>4</v>
      </c>
      <c r="N35" s="35">
        <f>IFERROR(VLOOKUP(N163,DAY!$A$2:$E$3000,3,0),0)</f>
        <v>5</v>
      </c>
      <c r="O35" s="35">
        <f>IFERROR(VLOOKUP(O163,DAY!$A$2:$E$3000,3,0),0)</f>
        <v>6</v>
      </c>
      <c r="P35" s="35">
        <f>IFERROR(VLOOKUP(P163,DAY!$A$2:$E$3000,3,0),0)</f>
        <v>7</v>
      </c>
      <c r="Q35" s="35">
        <f>IFERROR(VLOOKUP(Q163,DAY!$A$2:$E$3000,3,0),0)</f>
        <v>8</v>
      </c>
      <c r="R35" s="35">
        <f>IFERROR(VLOOKUP(R163,DAY!$A$2:$E$3000,3,0),0)</f>
        <v>9</v>
      </c>
      <c r="S35" s="35">
        <f>IFERROR(VLOOKUP(S163,DAY!$A$2:$E$3000,3,0),0)</f>
        <v>10</v>
      </c>
      <c r="T35" s="35">
        <f>IFERROR(VLOOKUP(T163,DAY!$A$2:$E$3000,3,0),0)</f>
        <v>11</v>
      </c>
      <c r="U35" s="35">
        <f>IFERROR(VLOOKUP(U163,DAY!$A$2:$E$3000,3,0),0)</f>
        <v>12</v>
      </c>
      <c r="V35" s="35">
        <f>IFERROR(VLOOKUP(V163,DAY!$A$2:$E$3000,3,0),0)</f>
        <v>13</v>
      </c>
      <c r="W35" s="35">
        <f>IFERROR(VLOOKUP(W163,DAY!$A$2:$E$3000,3,0),0)</f>
        <v>14</v>
      </c>
      <c r="X35" s="35">
        <f>IFERROR(VLOOKUP(X163,DAY!$A$2:$E$3000,3,0),0)</f>
        <v>15</v>
      </c>
      <c r="Y35" s="35">
        <f>IFERROR(VLOOKUP(Y163,DAY!$A$2:$E$3000,3,0),0)</f>
        <v>16</v>
      </c>
      <c r="Z35" s="35">
        <f>IFERROR(VLOOKUP(Z163,DAY!$A$2:$E$3000,3,0),0)</f>
        <v>17</v>
      </c>
      <c r="AA35" s="35">
        <f>IFERROR(VLOOKUP(AA163,DAY!$A$2:$E$3000,3,0),0)</f>
        <v>18</v>
      </c>
      <c r="AB35" s="35">
        <f>IFERROR(VLOOKUP(AB163,DAY!$A$2:$E$3000,3,0),0)</f>
        <v>19</v>
      </c>
      <c r="AC35" s="35">
        <f>IFERROR(VLOOKUP(AC163,DAY!$A$2:$E$3000,3,0),0)</f>
        <v>20</v>
      </c>
      <c r="AD35" s="36">
        <f>IFERROR(VLOOKUP(AD163,DAY!$A$2:$E$3000,3,0),0)</f>
        <v>21</v>
      </c>
      <c r="AE35" s="424"/>
      <c r="AF35" s="400"/>
      <c r="AG35" s="307"/>
      <c r="AH35" s="424"/>
      <c r="AI35" s="400"/>
      <c r="AJ35" s="307"/>
      <c r="AM35" s="33"/>
      <c r="AN35" s="33"/>
      <c r="AQ35" s="124">
        <f>IFERROR(VLOOKUP(AQ164,DAY!$A$2:$E$744,2,0),0)</f>
        <v>0</v>
      </c>
    </row>
    <row r="36" spans="1:52" ht="27.75" customHeight="1" x14ac:dyDescent="0.4">
      <c r="A36" s="319"/>
      <c r="B36" s="38" t="s">
        <v>2</v>
      </c>
      <c r="C36" s="38" t="str">
        <f>IFERROR(VLOOKUP(C163,DAY!$A$2:$E$3000,4,0),0)</f>
        <v>火</v>
      </c>
      <c r="D36" s="38" t="str">
        <f>IFERROR(VLOOKUP(D163,DAY!$A$2:$E$3000,4,0),0)</f>
        <v>水</v>
      </c>
      <c r="E36" s="38" t="str">
        <f>IFERROR(VLOOKUP(E163,DAY!$A$2:$E$3000,4,0),0)</f>
        <v>木</v>
      </c>
      <c r="F36" s="38" t="str">
        <f>IFERROR(VLOOKUP(F163,DAY!$A$2:$E$3000,4,0),0)</f>
        <v>金</v>
      </c>
      <c r="G36" s="38" t="str">
        <f>IFERROR(VLOOKUP(G163,DAY!$A$2:$E$3000,4,0),0)</f>
        <v>土</v>
      </c>
      <c r="H36" s="38" t="str">
        <f>IFERROR(VLOOKUP(H163,DAY!$A$2:$E$3000,4,0),0)</f>
        <v>日</v>
      </c>
      <c r="I36" s="38" t="str">
        <f>IFERROR(VLOOKUP(I163,DAY!$A$2:$E$3000,4,0),0)</f>
        <v>月</v>
      </c>
      <c r="J36" s="38" t="str">
        <f>IFERROR(VLOOKUP(J163,DAY!$A$2:$E$3000,4,0),0)</f>
        <v>火</v>
      </c>
      <c r="K36" s="38" t="str">
        <f>IFERROR(VLOOKUP(K163,DAY!$A$2:$E$3000,4,0),0)</f>
        <v>水</v>
      </c>
      <c r="L36" s="38" t="str">
        <f>IFERROR(VLOOKUP(L163,DAY!$A$2:$E$3000,4,0),0)</f>
        <v>木</v>
      </c>
      <c r="M36" s="38" t="str">
        <f>IFERROR(VLOOKUP(M163,DAY!$A$2:$E$3000,4,0),0)</f>
        <v>金</v>
      </c>
      <c r="N36" s="38" t="str">
        <f>IFERROR(VLOOKUP(N163,DAY!$A$2:$E$3000,4,0),0)</f>
        <v>土</v>
      </c>
      <c r="O36" s="38" t="str">
        <f>IFERROR(VLOOKUP(O163,DAY!$A$2:$E$3000,4,0),0)</f>
        <v>日</v>
      </c>
      <c r="P36" s="38" t="str">
        <f>IFERROR(VLOOKUP(P163,DAY!$A$2:$E$3000,4,0),0)</f>
        <v>月</v>
      </c>
      <c r="Q36" s="38" t="str">
        <f>IFERROR(VLOOKUP(Q163,DAY!$A$2:$E$3000,4,0),0)</f>
        <v>火</v>
      </c>
      <c r="R36" s="38" t="str">
        <f>IFERROR(VLOOKUP(R163,DAY!$A$2:$E$3000,4,0),0)</f>
        <v>水</v>
      </c>
      <c r="S36" s="38" t="str">
        <f>IFERROR(VLOOKUP(S163,DAY!$A$2:$E$3000,4,0),0)</f>
        <v>木</v>
      </c>
      <c r="T36" s="38" t="str">
        <f>IFERROR(VLOOKUP(T163,DAY!$A$2:$E$3000,4,0),0)</f>
        <v>金</v>
      </c>
      <c r="U36" s="38" t="str">
        <f>IFERROR(VLOOKUP(U163,DAY!$A$2:$E$3000,4,0),0)</f>
        <v>土</v>
      </c>
      <c r="V36" s="38" t="str">
        <f>IFERROR(VLOOKUP(V163,DAY!$A$2:$E$3000,4,0),0)</f>
        <v>日</v>
      </c>
      <c r="W36" s="38" t="str">
        <f>IFERROR(VLOOKUP(W163,DAY!$A$2:$E$3000,4,0),0)</f>
        <v>月</v>
      </c>
      <c r="X36" s="38" t="str">
        <f>IFERROR(VLOOKUP(X163,DAY!$A$2:$E$3000,4,0),0)</f>
        <v>火</v>
      </c>
      <c r="Y36" s="38" t="str">
        <f>IFERROR(VLOOKUP(Y163,DAY!$A$2:$E$3000,4,0),0)</f>
        <v>水</v>
      </c>
      <c r="Z36" s="38" t="str">
        <f>IFERROR(VLOOKUP(Z163,DAY!$A$2:$E$3000,4,0),0)</f>
        <v>木</v>
      </c>
      <c r="AA36" s="38" t="str">
        <f>IFERROR(VLOOKUP(AA163,DAY!$A$2:$E$3000,4,0),0)</f>
        <v>金</v>
      </c>
      <c r="AB36" s="38" t="str">
        <f>IFERROR(VLOOKUP(AB163,DAY!$A$2:$E$3000,4,0),0)</f>
        <v>土</v>
      </c>
      <c r="AC36" s="38" t="str">
        <f>IFERROR(VLOOKUP(AC163,DAY!$A$2:$E$3000,4,0),0)</f>
        <v>日</v>
      </c>
      <c r="AD36" s="38" t="str">
        <f>IFERROR(VLOOKUP(AD163,DAY!$A$2:$E$3000,4,0),0)</f>
        <v>月</v>
      </c>
      <c r="AE36" s="424"/>
      <c r="AF36" s="400"/>
      <c r="AG36" s="307"/>
      <c r="AH36" s="424"/>
      <c r="AI36" s="400"/>
      <c r="AJ36" s="307"/>
      <c r="AM36" s="33"/>
      <c r="AN36" s="33"/>
      <c r="AQ36" s="37">
        <f>IFERROR(VLOOKUP(AQ164,DAY!$A$2:$E$744,3,0),0)</f>
        <v>0</v>
      </c>
    </row>
    <row r="37" spans="1:52" ht="88.5" customHeight="1" x14ac:dyDescent="0.4">
      <c r="A37" s="319"/>
      <c r="B37" s="39" t="s">
        <v>3</v>
      </c>
      <c r="C37" s="39" t="str">
        <f>IFERROR(VLOOKUP(C163,DAY!$A$2:$E$3000,5,0),0)</f>
        <v/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/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>海の日</v>
      </c>
      <c r="AE37" s="424"/>
      <c r="AF37" s="400"/>
      <c r="AG37" s="308"/>
      <c r="AH37" s="424"/>
      <c r="AI37" s="400"/>
      <c r="AJ37" s="308"/>
      <c r="AM37" s="41"/>
      <c r="AN37" s="41"/>
      <c r="AQ37" s="37">
        <f>IFERROR(VLOOKUP(AQ164,DAY!$A$2:$E$744,4,0),0)</f>
        <v>0</v>
      </c>
    </row>
    <row r="38" spans="1:52" ht="27.75" customHeight="1" x14ac:dyDescent="0.4">
      <c r="A38" s="319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401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401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45">
      <c r="A39" s="366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403">
        <f>IFERROR(AM39,0)</f>
        <v>0</v>
      </c>
      <c r="AF39" s="404"/>
      <c r="AG39" s="402"/>
      <c r="AH39" s="403">
        <f>IFERROR(AN39,0)</f>
        <v>0</v>
      </c>
      <c r="AI39" s="404"/>
      <c r="AJ39" s="402"/>
      <c r="AM39" s="46" t="e">
        <f>ROUNDDOWN(AF38/AE38,3)</f>
        <v>#DIV/0!</v>
      </c>
      <c r="AN39" s="47" t="e">
        <f>ROUNDDOWN(AI38/AH38,3)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45">
      <c r="A40" s="318" t="s">
        <v>66</v>
      </c>
      <c r="B40" s="48" t="s">
        <v>0</v>
      </c>
      <c r="C40" s="48">
        <f>IFERROR(VLOOKUP(C164,DAY!$A$2:$E$3000,2,0),0)</f>
        <v>7</v>
      </c>
      <c r="D40" s="48">
        <f>IFERROR(VLOOKUP(D164,DAY!$A$2:$E$744,2,0),0)</f>
        <v>7</v>
      </c>
      <c r="E40" s="48">
        <f>IFERROR(VLOOKUP(E164,DAY!$A$2:$E$744,2,0),0)</f>
        <v>7</v>
      </c>
      <c r="F40" s="48">
        <f>IFERROR(VLOOKUP(F164,DAY!$A$2:$E$744,2,0),0)</f>
        <v>7</v>
      </c>
      <c r="G40" s="48">
        <f>IFERROR(VLOOKUP(G164,DAY!$A$2:$E$744,2,0),0)</f>
        <v>7</v>
      </c>
      <c r="H40" s="48">
        <f>IFERROR(VLOOKUP(H164,DAY!$A$2:$E$744,2,0),0)</f>
        <v>7</v>
      </c>
      <c r="I40" s="48">
        <f>IFERROR(VLOOKUP(I164,DAY!$A$2:$E$744,2,0),0)</f>
        <v>7</v>
      </c>
      <c r="J40" s="48">
        <f>IFERROR(VLOOKUP(J164,DAY!$A$2:$E$744,2,0),0)</f>
        <v>7</v>
      </c>
      <c r="K40" s="48">
        <f>IFERROR(VLOOKUP(K164,DAY!$A$2:$E$744,2,0),0)</f>
        <v>7</v>
      </c>
      <c r="L40" s="48">
        <f>IFERROR(VLOOKUP(L164,DAY!$A$2:$E$744,2,0),0)</f>
        <v>7</v>
      </c>
      <c r="M40" s="48">
        <f>IFERROR(VLOOKUP(M164,DAY!$A$2:$E$744,2,0),0)</f>
        <v>8</v>
      </c>
      <c r="N40" s="48">
        <f>IFERROR(VLOOKUP(N164,DAY!$A$2:$E$744,2,0),0)</f>
        <v>8</v>
      </c>
      <c r="O40" s="48">
        <f>IFERROR(VLOOKUP(O164,DAY!$A$2:$E$744,2,0),0)</f>
        <v>8</v>
      </c>
      <c r="P40" s="48">
        <f>IFERROR(VLOOKUP(P164,DAY!$A$2:$E$744,2,0),0)</f>
        <v>8</v>
      </c>
      <c r="Q40" s="48">
        <f>IFERROR(VLOOKUP(Q164,DAY!$A$2:$E$744,2,0),0)</f>
        <v>8</v>
      </c>
      <c r="R40" s="48">
        <f>IFERROR(VLOOKUP(R164,DAY!$A$2:$E$744,2,0),0)</f>
        <v>8</v>
      </c>
      <c r="S40" s="48">
        <f>IFERROR(VLOOKUP(S164,DAY!$A$2:$E$744,2,0),0)</f>
        <v>8</v>
      </c>
      <c r="T40" s="48">
        <f>IFERROR(VLOOKUP(T164,DAY!$A$2:$E$744,2,0),0)</f>
        <v>8</v>
      </c>
      <c r="U40" s="48">
        <f>IFERROR(VLOOKUP(U164,DAY!$A$2:$E$744,2,0),0)</f>
        <v>8</v>
      </c>
      <c r="V40" s="48">
        <f>IFERROR(VLOOKUP(V164,DAY!$A$2:$E$744,2,0),0)</f>
        <v>8</v>
      </c>
      <c r="W40" s="48">
        <f>IFERROR(VLOOKUP(W164,DAY!$A$2:$E$744,2,0),0)</f>
        <v>8</v>
      </c>
      <c r="X40" s="48">
        <f>IFERROR(VLOOKUP(X164,DAY!$A$2:$E$744,2,0),0)</f>
        <v>8</v>
      </c>
      <c r="Y40" s="48">
        <f>IFERROR(VLOOKUP(Y164,DAY!$A$2:$E$744,2,0),0)</f>
        <v>8</v>
      </c>
      <c r="Z40" s="48">
        <f>IFERROR(VLOOKUP(Z164,DAY!$A$2:$E$744,2,0),0)</f>
        <v>8</v>
      </c>
      <c r="AA40" s="48">
        <f>IFERROR(VLOOKUP(AA164,DAY!$A$2:$E$744,2,0),0)</f>
        <v>8</v>
      </c>
      <c r="AB40" s="48">
        <f>IFERROR(VLOOKUP(AB164,DAY!$A$2:$E$744,2,0),0)</f>
        <v>8</v>
      </c>
      <c r="AC40" s="48">
        <f>IFERROR(VLOOKUP(AC164,DAY!$A$2:$E$744,2,0),0)</f>
        <v>8</v>
      </c>
      <c r="AD40" s="48">
        <f>IFERROR(VLOOKUP(AD164,DAY!$A$2:$E$744,2,0),0)</f>
        <v>8</v>
      </c>
      <c r="AE40" s="423" t="s">
        <v>11</v>
      </c>
      <c r="AF40" s="425" t="s">
        <v>12</v>
      </c>
      <c r="AG40" s="307" t="s">
        <v>84</v>
      </c>
      <c r="AH40" s="426" t="s">
        <v>11</v>
      </c>
      <c r="AI40" s="399" t="s">
        <v>13</v>
      </c>
      <c r="AJ40" s="307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319"/>
      <c r="B41" s="35" t="s">
        <v>1</v>
      </c>
      <c r="C41" s="35">
        <f>IFERROR(VLOOKUP(C164,DAY!$A$2:$E$3000,3,0),0)</f>
        <v>22</v>
      </c>
      <c r="D41" s="35">
        <f>IFERROR(VLOOKUP(D164,DAY!$A$2:$E$744,3,0),0)</f>
        <v>23</v>
      </c>
      <c r="E41" s="35">
        <f>IFERROR(VLOOKUP(E164,DAY!$A$2:$E$744,3,0),0)</f>
        <v>24</v>
      </c>
      <c r="F41" s="35">
        <f>IFERROR(VLOOKUP(F164,DAY!$A$2:$E$744,3,0),0)</f>
        <v>25</v>
      </c>
      <c r="G41" s="35">
        <f>IFERROR(VLOOKUP(G164,DAY!$A$2:$E$744,3,0),0)</f>
        <v>26</v>
      </c>
      <c r="H41" s="35">
        <f>IFERROR(VLOOKUP(H164,DAY!$A$2:$E$744,3,0),0)</f>
        <v>27</v>
      </c>
      <c r="I41" s="35">
        <f>IFERROR(VLOOKUP(I164,DAY!$A$2:$E$744,3,0),0)</f>
        <v>28</v>
      </c>
      <c r="J41" s="35">
        <f>IFERROR(VLOOKUP(J164,DAY!$A$2:$E$744,3,0),0)</f>
        <v>29</v>
      </c>
      <c r="K41" s="35">
        <f>IFERROR(VLOOKUP(K164,DAY!$A$2:$E$744,3,0),0)</f>
        <v>30</v>
      </c>
      <c r="L41" s="35">
        <f>IFERROR(VLOOKUP(L164,DAY!$A$2:$E$744,3,0),0)</f>
        <v>31</v>
      </c>
      <c r="M41" s="35">
        <f>IFERROR(VLOOKUP(M164,DAY!$A$2:$E$744,3,0),0)</f>
        <v>1</v>
      </c>
      <c r="N41" s="35">
        <f>IFERROR(VLOOKUP(N164,DAY!$A$2:$E$744,3,0),0)</f>
        <v>2</v>
      </c>
      <c r="O41" s="35">
        <f>IFERROR(VLOOKUP(O164,DAY!$A$2:$E$744,3,0),0)</f>
        <v>3</v>
      </c>
      <c r="P41" s="35">
        <f>IFERROR(VLOOKUP(P164,DAY!$A$2:$E$744,3,0),0)</f>
        <v>4</v>
      </c>
      <c r="Q41" s="35">
        <f>IFERROR(VLOOKUP(Q164,DAY!$A$2:$E$744,3,0),0)</f>
        <v>5</v>
      </c>
      <c r="R41" s="35">
        <f>IFERROR(VLOOKUP(R164,DAY!$A$2:$E$744,3,0),0)</f>
        <v>6</v>
      </c>
      <c r="S41" s="35">
        <f>IFERROR(VLOOKUP(S164,DAY!$A$2:$E$744,3,0),0)</f>
        <v>7</v>
      </c>
      <c r="T41" s="35">
        <f>IFERROR(VLOOKUP(T164,DAY!$A$2:$E$744,3,0),0)</f>
        <v>8</v>
      </c>
      <c r="U41" s="35">
        <f>IFERROR(VLOOKUP(U164,DAY!$A$2:$E$744,3,0),0)</f>
        <v>9</v>
      </c>
      <c r="V41" s="35">
        <f>IFERROR(VLOOKUP(V164,DAY!$A$2:$E$744,3,0),0)</f>
        <v>10</v>
      </c>
      <c r="W41" s="35">
        <f>IFERROR(VLOOKUP(W164,DAY!$A$2:$E$744,3,0),0)</f>
        <v>11</v>
      </c>
      <c r="X41" s="35">
        <f>IFERROR(VLOOKUP(X164,DAY!$A$2:$E$744,3,0),0)</f>
        <v>12</v>
      </c>
      <c r="Y41" s="35">
        <f>IFERROR(VLOOKUP(Y164,DAY!$A$2:$E$744,3,0),0)</f>
        <v>13</v>
      </c>
      <c r="Z41" s="35">
        <f>IFERROR(VLOOKUP(Z164,DAY!$A$2:$E$744,3,0),0)</f>
        <v>14</v>
      </c>
      <c r="AA41" s="35">
        <f>IFERROR(VLOOKUP(AA164,DAY!$A$2:$E$744,3,0),0)</f>
        <v>15</v>
      </c>
      <c r="AB41" s="35">
        <f>IFERROR(VLOOKUP(AB164,DAY!$A$2:$E$744,3,0),0)</f>
        <v>16</v>
      </c>
      <c r="AC41" s="35">
        <f>IFERROR(VLOOKUP(AC164,DAY!$A$2:$E$744,3,0),0)</f>
        <v>17</v>
      </c>
      <c r="AD41" s="36">
        <f>IFERROR(VLOOKUP(AD164,DAY!$A$2:$E$744,3,0),0)</f>
        <v>18</v>
      </c>
      <c r="AE41" s="424"/>
      <c r="AF41" s="400"/>
      <c r="AG41" s="307"/>
      <c r="AH41" s="424"/>
      <c r="AI41" s="400"/>
      <c r="AJ41" s="307"/>
      <c r="AM41" s="33"/>
      <c r="AN41" s="33"/>
      <c r="AQ41" s="38">
        <f>IFERROR(VLOOKUP(AQ165,DAY!$A$2:$E$744,2,0),0)</f>
        <v>0</v>
      </c>
    </row>
    <row r="42" spans="1:52" ht="27.75" customHeight="1" x14ac:dyDescent="0.4">
      <c r="A42" s="319"/>
      <c r="B42" s="38" t="s">
        <v>2</v>
      </c>
      <c r="C42" s="38" t="str">
        <f>IFERROR(VLOOKUP(C164,DAY!$A$2:$E$3000,4,0),0)</f>
        <v>火</v>
      </c>
      <c r="D42" s="38" t="str">
        <f>IFERROR(VLOOKUP(D164,DAY!$A$2:$E$3000,4,0),0)</f>
        <v>水</v>
      </c>
      <c r="E42" s="38" t="str">
        <f>IFERROR(VLOOKUP(E164,DAY!$A$2:$E$3000,4,0),0)</f>
        <v>木</v>
      </c>
      <c r="F42" s="38" t="str">
        <f>IFERROR(VLOOKUP(F164,DAY!$A$2:$E$3000,4,0),0)</f>
        <v>金</v>
      </c>
      <c r="G42" s="38" t="str">
        <f>IFERROR(VLOOKUP(G164,DAY!$A$2:$E$3000,4,0),0)</f>
        <v>土</v>
      </c>
      <c r="H42" s="38" t="str">
        <f>IFERROR(VLOOKUP(H164,DAY!$A$2:$E$3000,4,0),0)</f>
        <v>日</v>
      </c>
      <c r="I42" s="38" t="str">
        <f>IFERROR(VLOOKUP(I164,DAY!$A$2:$E$3000,4,0),0)</f>
        <v>月</v>
      </c>
      <c r="J42" s="38" t="str">
        <f>IFERROR(VLOOKUP(J164,DAY!$A$2:$E$3000,4,0),0)</f>
        <v>火</v>
      </c>
      <c r="K42" s="38" t="str">
        <f>IFERROR(VLOOKUP(K164,DAY!$A$2:$E$3000,4,0),0)</f>
        <v>水</v>
      </c>
      <c r="L42" s="38" t="str">
        <f>IFERROR(VLOOKUP(L164,DAY!$A$2:$E$3000,4,0),0)</f>
        <v>木</v>
      </c>
      <c r="M42" s="38" t="str">
        <f>IFERROR(VLOOKUP(M164,DAY!$A$2:$E$3000,4,0),0)</f>
        <v>金</v>
      </c>
      <c r="N42" s="38" t="str">
        <f>IFERROR(VLOOKUP(N164,DAY!$A$2:$E$3000,4,0),0)</f>
        <v>土</v>
      </c>
      <c r="O42" s="38" t="str">
        <f>IFERROR(VLOOKUP(O164,DAY!$A$2:$E$3000,4,0),0)</f>
        <v>日</v>
      </c>
      <c r="P42" s="38" t="str">
        <f>IFERROR(VLOOKUP(P164,DAY!$A$2:$E$3000,4,0),0)</f>
        <v>月</v>
      </c>
      <c r="Q42" s="38" t="str">
        <f>IFERROR(VLOOKUP(Q164,DAY!$A$2:$E$3000,4,0),0)</f>
        <v>火</v>
      </c>
      <c r="R42" s="38" t="str">
        <f>IFERROR(VLOOKUP(R164,DAY!$A$2:$E$3000,4,0),0)</f>
        <v>水</v>
      </c>
      <c r="S42" s="38" t="str">
        <f>IFERROR(VLOOKUP(S164,DAY!$A$2:$E$3000,4,0),0)</f>
        <v>木</v>
      </c>
      <c r="T42" s="38" t="str">
        <f>IFERROR(VLOOKUP(T164,DAY!$A$2:$E$3000,4,0),0)</f>
        <v>金</v>
      </c>
      <c r="U42" s="38" t="str">
        <f>IFERROR(VLOOKUP(U164,DAY!$A$2:$E$3000,4,0),0)</f>
        <v>土</v>
      </c>
      <c r="V42" s="38" t="str">
        <f>IFERROR(VLOOKUP(V164,DAY!$A$2:$E$3000,4,0),0)</f>
        <v>日</v>
      </c>
      <c r="W42" s="38" t="str">
        <f>IFERROR(VLOOKUP(W164,DAY!$A$2:$E$3000,4,0),0)</f>
        <v>月</v>
      </c>
      <c r="X42" s="38" t="str">
        <f>IFERROR(VLOOKUP(X164,DAY!$A$2:$E$3000,4,0),0)</f>
        <v>火</v>
      </c>
      <c r="Y42" s="38" t="str">
        <f>IFERROR(VLOOKUP(Y164,DAY!$A$2:$E$3000,4,0),0)</f>
        <v>水</v>
      </c>
      <c r="Z42" s="38" t="str">
        <f>IFERROR(VLOOKUP(Z164,DAY!$A$2:$E$3000,4,0),0)</f>
        <v>木</v>
      </c>
      <c r="AA42" s="38" t="str">
        <f>IFERROR(VLOOKUP(AA164,DAY!$A$2:$E$3000,4,0),0)</f>
        <v>金</v>
      </c>
      <c r="AB42" s="38" t="str">
        <f>IFERROR(VLOOKUP(AB164,DAY!$A$2:$E$3000,4,0),0)</f>
        <v>土</v>
      </c>
      <c r="AC42" s="38" t="str">
        <f>IFERROR(VLOOKUP(AC164,DAY!$A$2:$E$3000,4,0),0)</f>
        <v>日</v>
      </c>
      <c r="AD42" s="38" t="str">
        <f>IFERROR(VLOOKUP(AD164,DAY!$A$2:$E$3000,4,0),0)</f>
        <v>月</v>
      </c>
      <c r="AE42" s="424"/>
      <c r="AF42" s="400"/>
      <c r="AG42" s="307"/>
      <c r="AH42" s="424"/>
      <c r="AI42" s="400"/>
      <c r="AJ42" s="307"/>
      <c r="AM42" s="33"/>
      <c r="AN42" s="33"/>
      <c r="AQ42" s="37">
        <f>IFERROR(VLOOKUP(AQ165,DAY!$A$2:$E$744,3,0),0)</f>
        <v>0</v>
      </c>
    </row>
    <row r="43" spans="1:52" ht="88.5" customHeight="1" x14ac:dyDescent="0.4">
      <c r="A43" s="319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/>
      </c>
      <c r="Q43" s="39" t="str">
        <f>IFERROR(VLOOKUP(Q164,DAY!$A$2:$E$3000,5,0),0)</f>
        <v/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>山の日</v>
      </c>
      <c r="X43" s="39" t="str">
        <f>IFERROR(VLOOKUP(X164,DAY!$A$2:$E$3000,5,0),0)</f>
        <v/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424"/>
      <c r="AF43" s="400"/>
      <c r="AG43" s="308"/>
      <c r="AH43" s="424"/>
      <c r="AI43" s="400"/>
      <c r="AJ43" s="308"/>
      <c r="AM43" s="41"/>
      <c r="AN43" s="41"/>
      <c r="AQ43" s="37">
        <f>IFERROR(VLOOKUP(AQ165,DAY!$A$2:$E$744,4,0),0)</f>
        <v>0</v>
      </c>
    </row>
    <row r="44" spans="1:52" ht="27.75" customHeight="1" x14ac:dyDescent="0.4">
      <c r="A44" s="319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401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401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45">
      <c r="A45" s="366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403">
        <f>IFERROR(AM45,0)</f>
        <v>0</v>
      </c>
      <c r="AF45" s="404"/>
      <c r="AG45" s="402"/>
      <c r="AH45" s="403">
        <f>IFERROR(AN45,0)</f>
        <v>0</v>
      </c>
      <c r="AI45" s="404"/>
      <c r="AJ45" s="402"/>
      <c r="AM45" s="46" t="e">
        <f>ROUNDDOWN(AF44/AE44,3)</f>
        <v>#DIV/0!</v>
      </c>
      <c r="AN45" s="47" t="e">
        <f>ROUNDDOWN(AI44/AH44,3)</f>
        <v>#DIV/0!</v>
      </c>
      <c r="AQ45" s="43">
        <f>IFERROR(VLOOKUP(AQ165,DAY!$A$2:$E$744,6,0),0)</f>
        <v>0</v>
      </c>
    </row>
    <row r="46" spans="1:52" s="42" customFormat="1" ht="27.75" customHeight="1" x14ac:dyDescent="0.4">
      <c r="A46" s="318" t="s">
        <v>67</v>
      </c>
      <c r="B46" s="32" t="s">
        <v>0</v>
      </c>
      <c r="C46" s="32">
        <f>IFERROR(VLOOKUP(C165,DAY!$A$2:$E$3000,2,0),0)</f>
        <v>8</v>
      </c>
      <c r="D46" s="32">
        <f>IFERROR(VLOOKUP(D165,DAY!$A$2:$E$744,2,0),0)</f>
        <v>8</v>
      </c>
      <c r="E46" s="32">
        <f>IFERROR(VLOOKUP(E165,DAY!$A$2:$E$744,2,0),0)</f>
        <v>8</v>
      </c>
      <c r="F46" s="32">
        <f>IFERROR(VLOOKUP(F165,DAY!$A$2:$E$744,2,0),0)</f>
        <v>8</v>
      </c>
      <c r="G46" s="32">
        <f>IFERROR(VLOOKUP(G165,DAY!$A$2:$E$744,2,0),0)</f>
        <v>8</v>
      </c>
      <c r="H46" s="32">
        <f>IFERROR(VLOOKUP(H165,DAY!$A$2:$E$744,2,0),0)</f>
        <v>8</v>
      </c>
      <c r="I46" s="32">
        <f>IFERROR(VLOOKUP(I165,DAY!$A$2:$E$744,2,0),0)</f>
        <v>8</v>
      </c>
      <c r="J46" s="32">
        <f>IFERROR(VLOOKUP(J165,DAY!$A$2:$E$744,2,0),0)</f>
        <v>8</v>
      </c>
      <c r="K46" s="32">
        <f>IFERROR(VLOOKUP(K165,DAY!$A$2:$E$744,2,0),0)</f>
        <v>8</v>
      </c>
      <c r="L46" s="32">
        <f>IFERROR(VLOOKUP(L165,DAY!$A$2:$E$744,2,0),0)</f>
        <v>8</v>
      </c>
      <c r="M46" s="32">
        <f>IFERROR(VLOOKUP(M165,DAY!$A$2:$E$744,2,0),0)</f>
        <v>8</v>
      </c>
      <c r="N46" s="32">
        <f>IFERROR(VLOOKUP(N165,DAY!$A$2:$E$744,2,0),0)</f>
        <v>8</v>
      </c>
      <c r="O46" s="32">
        <f>IFERROR(VLOOKUP(O165,DAY!$A$2:$E$744,2,0),0)</f>
        <v>8</v>
      </c>
      <c r="P46" s="32">
        <f>IFERROR(VLOOKUP(P165,DAY!$A$2:$E$744,2,0),0)</f>
        <v>9</v>
      </c>
      <c r="Q46" s="32">
        <f>IFERROR(VLOOKUP(Q165,DAY!$A$2:$E$744,2,0),0)</f>
        <v>9</v>
      </c>
      <c r="R46" s="32">
        <f>IFERROR(VLOOKUP(R165,DAY!$A$2:$E$744,2,0),0)</f>
        <v>9</v>
      </c>
      <c r="S46" s="32">
        <f>IFERROR(VLOOKUP(S165,DAY!$A$2:$E$744,2,0),0)</f>
        <v>9</v>
      </c>
      <c r="T46" s="32">
        <f>IFERROR(VLOOKUP(T165,DAY!$A$2:$E$744,2,0),0)</f>
        <v>9</v>
      </c>
      <c r="U46" s="32">
        <f>IFERROR(VLOOKUP(U165,DAY!$A$2:$E$744,2,0),0)</f>
        <v>9</v>
      </c>
      <c r="V46" s="32">
        <f>IFERROR(VLOOKUP(V165,DAY!$A$2:$E$744,2,0),0)</f>
        <v>9</v>
      </c>
      <c r="W46" s="32">
        <f>IFERROR(VLOOKUP(W165,DAY!$A$2:$E$744,2,0),0)</f>
        <v>9</v>
      </c>
      <c r="X46" s="32">
        <f>IFERROR(VLOOKUP(X165,DAY!$A$2:$E$744,2,0),0)</f>
        <v>9</v>
      </c>
      <c r="Y46" s="32">
        <f>IFERROR(VLOOKUP(Y165,DAY!$A$2:$E$744,2,0),0)</f>
        <v>9</v>
      </c>
      <c r="Z46" s="32">
        <f>IFERROR(VLOOKUP(Z165,DAY!$A$2:$E$744,2,0),0)</f>
        <v>9</v>
      </c>
      <c r="AA46" s="32">
        <f>IFERROR(VLOOKUP(AA165,DAY!$A$2:$E$744,2,0),0)</f>
        <v>9</v>
      </c>
      <c r="AB46" s="32">
        <f>IFERROR(VLOOKUP(AB165,DAY!$A$2:$E$744,2,0),0)</f>
        <v>9</v>
      </c>
      <c r="AC46" s="32">
        <f>IFERROR(VLOOKUP(AC165,DAY!$A$2:$E$744,2,0),0)</f>
        <v>9</v>
      </c>
      <c r="AD46" s="32">
        <f>IFERROR(VLOOKUP(AD165,DAY!$A$2:$E$744,2,0),0)</f>
        <v>9</v>
      </c>
      <c r="AE46" s="423" t="s">
        <v>11</v>
      </c>
      <c r="AF46" s="425" t="s">
        <v>12</v>
      </c>
      <c r="AG46" s="307" t="s">
        <v>84</v>
      </c>
      <c r="AH46" s="426" t="s">
        <v>11</v>
      </c>
      <c r="AI46" s="399" t="s">
        <v>13</v>
      </c>
      <c r="AJ46" s="307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319"/>
      <c r="B47" s="35" t="s">
        <v>1</v>
      </c>
      <c r="C47" s="35">
        <f>IFERROR(VLOOKUP(C165,DAY!$A$2:$E$3000,3,0),0)</f>
        <v>19</v>
      </c>
      <c r="D47" s="35">
        <f>IFERROR(VLOOKUP(D165,DAY!$A$2:$E$744,3,0),0)</f>
        <v>20</v>
      </c>
      <c r="E47" s="35">
        <f>IFERROR(VLOOKUP(E165,DAY!$A$2:$E$744,3,0),0)</f>
        <v>21</v>
      </c>
      <c r="F47" s="35">
        <f>IFERROR(VLOOKUP(F165,DAY!$A$2:$E$744,3,0),0)</f>
        <v>22</v>
      </c>
      <c r="G47" s="35">
        <f>IFERROR(VLOOKUP(G165,DAY!$A$2:$E$744,3,0),0)</f>
        <v>23</v>
      </c>
      <c r="H47" s="35">
        <f>IFERROR(VLOOKUP(H165,DAY!$A$2:$E$744,3,0),0)</f>
        <v>24</v>
      </c>
      <c r="I47" s="35">
        <f>IFERROR(VLOOKUP(I165,DAY!$A$2:$E$744,3,0),0)</f>
        <v>25</v>
      </c>
      <c r="J47" s="35">
        <f>IFERROR(VLOOKUP(J165,DAY!$A$2:$E$744,3,0),0)</f>
        <v>26</v>
      </c>
      <c r="K47" s="35">
        <f>IFERROR(VLOOKUP(K165,DAY!$A$2:$E$744,3,0),0)</f>
        <v>27</v>
      </c>
      <c r="L47" s="35">
        <f>IFERROR(VLOOKUP(L165,DAY!$A$2:$E$744,3,0),0)</f>
        <v>28</v>
      </c>
      <c r="M47" s="35">
        <f>IFERROR(VLOOKUP(M165,DAY!$A$2:$E$744,3,0),0)</f>
        <v>29</v>
      </c>
      <c r="N47" s="35">
        <f>IFERROR(VLOOKUP(N165,DAY!$A$2:$E$744,3,0),0)</f>
        <v>30</v>
      </c>
      <c r="O47" s="35">
        <f>IFERROR(VLOOKUP(O165,DAY!$A$2:$E$744,3,0),0)</f>
        <v>31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424"/>
      <c r="AF47" s="400"/>
      <c r="AG47" s="307"/>
      <c r="AH47" s="424"/>
      <c r="AI47" s="400"/>
      <c r="AJ47" s="307"/>
      <c r="AM47" s="33"/>
      <c r="AN47" s="33"/>
      <c r="AQ47" s="124">
        <f>IFERROR(VLOOKUP(AQ166,DAY!$A$2:$E$744,2,0),0)</f>
        <v>0</v>
      </c>
    </row>
    <row r="48" spans="1:52" ht="27.75" customHeight="1" x14ac:dyDescent="0.4">
      <c r="A48" s="319"/>
      <c r="B48" s="38" t="s">
        <v>2</v>
      </c>
      <c r="C48" s="38" t="str">
        <f>IFERROR(VLOOKUP(C165,DAY!$A$2:$E$3000,4,0),0)</f>
        <v>火</v>
      </c>
      <c r="D48" s="38" t="str">
        <f>IFERROR(VLOOKUP(D165,DAY!$A$2:$E$3000,4,0),0)</f>
        <v>水</v>
      </c>
      <c r="E48" s="38" t="str">
        <f>IFERROR(VLOOKUP(E165,DAY!$A$2:$E$3000,4,0),0)</f>
        <v>木</v>
      </c>
      <c r="F48" s="38" t="str">
        <f>IFERROR(VLOOKUP(F165,DAY!$A$2:$E$3000,4,0),0)</f>
        <v>金</v>
      </c>
      <c r="G48" s="38" t="str">
        <f>IFERROR(VLOOKUP(G165,DAY!$A$2:$E$3000,4,0),0)</f>
        <v>土</v>
      </c>
      <c r="H48" s="38" t="str">
        <f>IFERROR(VLOOKUP(H165,DAY!$A$2:$E$3000,4,0),0)</f>
        <v>日</v>
      </c>
      <c r="I48" s="38" t="str">
        <f>IFERROR(VLOOKUP(I165,DAY!$A$2:$E$3000,4,0),0)</f>
        <v>月</v>
      </c>
      <c r="J48" s="38" t="str">
        <f>IFERROR(VLOOKUP(J165,DAY!$A$2:$E$3000,4,0),0)</f>
        <v>火</v>
      </c>
      <c r="K48" s="38" t="str">
        <f>IFERROR(VLOOKUP(K165,DAY!$A$2:$E$3000,4,0),0)</f>
        <v>水</v>
      </c>
      <c r="L48" s="38" t="str">
        <f>IFERROR(VLOOKUP(L165,DAY!$A$2:$E$3000,4,0),0)</f>
        <v>木</v>
      </c>
      <c r="M48" s="38" t="str">
        <f>IFERROR(VLOOKUP(M165,DAY!$A$2:$E$3000,4,0),0)</f>
        <v>金</v>
      </c>
      <c r="N48" s="38" t="str">
        <f>IFERROR(VLOOKUP(N165,DAY!$A$2:$E$3000,4,0),0)</f>
        <v>土</v>
      </c>
      <c r="O48" s="38" t="str">
        <f>IFERROR(VLOOKUP(O165,DAY!$A$2:$E$3000,4,0),0)</f>
        <v>日</v>
      </c>
      <c r="P48" s="38" t="str">
        <f>IFERROR(VLOOKUP(P165,DAY!$A$2:$E$3000,4,0),0)</f>
        <v>月</v>
      </c>
      <c r="Q48" s="38" t="str">
        <f>IFERROR(VLOOKUP(Q165,DAY!$A$2:$E$3000,4,0),0)</f>
        <v>火</v>
      </c>
      <c r="R48" s="38" t="str">
        <f>IFERROR(VLOOKUP(R165,DAY!$A$2:$E$3000,4,0),0)</f>
        <v>水</v>
      </c>
      <c r="S48" s="38" t="str">
        <f>IFERROR(VLOOKUP(S165,DAY!$A$2:$E$3000,4,0),0)</f>
        <v>木</v>
      </c>
      <c r="T48" s="38" t="str">
        <f>IFERROR(VLOOKUP(T165,DAY!$A$2:$E$3000,4,0),0)</f>
        <v>金</v>
      </c>
      <c r="U48" s="38" t="str">
        <f>IFERROR(VLOOKUP(U165,DAY!$A$2:$E$3000,4,0),0)</f>
        <v>土</v>
      </c>
      <c r="V48" s="38" t="str">
        <f>IFERROR(VLOOKUP(V165,DAY!$A$2:$E$3000,4,0),0)</f>
        <v>日</v>
      </c>
      <c r="W48" s="38" t="str">
        <f>IFERROR(VLOOKUP(W165,DAY!$A$2:$E$3000,4,0),0)</f>
        <v>月</v>
      </c>
      <c r="X48" s="38" t="str">
        <f>IFERROR(VLOOKUP(X165,DAY!$A$2:$E$3000,4,0),0)</f>
        <v>火</v>
      </c>
      <c r="Y48" s="38" t="str">
        <f>IFERROR(VLOOKUP(Y165,DAY!$A$2:$E$3000,4,0),0)</f>
        <v>水</v>
      </c>
      <c r="Z48" s="38" t="str">
        <f>IFERROR(VLOOKUP(Z165,DAY!$A$2:$E$3000,4,0),0)</f>
        <v>木</v>
      </c>
      <c r="AA48" s="38" t="str">
        <f>IFERROR(VLOOKUP(AA165,DAY!$A$2:$E$3000,4,0),0)</f>
        <v>金</v>
      </c>
      <c r="AB48" s="38" t="str">
        <f>IFERROR(VLOOKUP(AB165,DAY!$A$2:$E$3000,4,0),0)</f>
        <v>土</v>
      </c>
      <c r="AC48" s="38" t="str">
        <f>IFERROR(VLOOKUP(AC165,DAY!$A$2:$E$3000,4,0),0)</f>
        <v>日</v>
      </c>
      <c r="AD48" s="38" t="str">
        <f>IFERROR(VLOOKUP(AD165,DAY!$A$2:$E$3000,4,0),0)</f>
        <v>月</v>
      </c>
      <c r="AE48" s="424"/>
      <c r="AF48" s="400"/>
      <c r="AG48" s="307"/>
      <c r="AH48" s="424"/>
      <c r="AI48" s="400"/>
      <c r="AJ48" s="307"/>
      <c r="AM48" s="33"/>
      <c r="AN48" s="33"/>
      <c r="AQ48" s="37">
        <f>IFERROR(VLOOKUP(AQ166,DAY!$A$2:$E$744,3,0),0)</f>
        <v>0</v>
      </c>
    </row>
    <row r="49" spans="1:43" ht="88.5" customHeight="1" x14ac:dyDescent="0.4">
      <c r="A49" s="319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/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>敬老の日</v>
      </c>
      <c r="AE49" s="424"/>
      <c r="AF49" s="400"/>
      <c r="AG49" s="308"/>
      <c r="AH49" s="424"/>
      <c r="AI49" s="400"/>
      <c r="AJ49" s="308"/>
      <c r="AM49" s="41"/>
      <c r="AN49" s="41"/>
      <c r="AQ49" s="37">
        <f>IFERROR(VLOOKUP(AQ166,DAY!$A$2:$E$744,4,0),0)</f>
        <v>0</v>
      </c>
    </row>
    <row r="50" spans="1:43" ht="27.75" customHeight="1" x14ac:dyDescent="0.4">
      <c r="A50" s="319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401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401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45">
      <c r="A51" s="366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403">
        <f>IFERROR(AM51,0)</f>
        <v>0</v>
      </c>
      <c r="AF51" s="404"/>
      <c r="AG51" s="402"/>
      <c r="AH51" s="403">
        <f>IFERROR(AN51,0)</f>
        <v>0</v>
      </c>
      <c r="AI51" s="404"/>
      <c r="AJ51" s="402"/>
      <c r="AM51" s="46" t="e">
        <f>ROUNDDOWN(AF50/AE50,3)</f>
        <v>#DIV/0!</v>
      </c>
      <c r="AN51" s="47" t="e">
        <f>ROUNDDOWN(AI50/AH50,3)</f>
        <v>#DIV/0!</v>
      </c>
      <c r="AQ51" s="43">
        <f>IFERROR(VLOOKUP(AQ166,DAY!$A$2:$E$744,6,0),0)</f>
        <v>0</v>
      </c>
    </row>
    <row r="52" spans="1:43" ht="27.75" customHeight="1" thickBot="1" x14ac:dyDescent="0.45">
      <c r="A52" s="318" t="s">
        <v>68</v>
      </c>
      <c r="B52" s="32" t="s">
        <v>0</v>
      </c>
      <c r="C52" s="48">
        <f>IFERROR(VLOOKUP(C166,DAY!$A$2:$E$3000,2,0),0)</f>
        <v>9</v>
      </c>
      <c r="D52" s="48">
        <f>IFERROR(VLOOKUP(D166,DAY!$A$2:$E$744,2,0),0)</f>
        <v>9</v>
      </c>
      <c r="E52" s="48">
        <f>IFERROR(VLOOKUP(E166,DAY!$A$2:$E$744,2,0),0)</f>
        <v>9</v>
      </c>
      <c r="F52" s="48">
        <f>IFERROR(VLOOKUP(F166,DAY!$A$2:$E$744,2,0),0)</f>
        <v>9</v>
      </c>
      <c r="G52" s="48">
        <f>IFERROR(VLOOKUP(G166,DAY!$A$2:$E$744,2,0),0)</f>
        <v>9</v>
      </c>
      <c r="H52" s="48">
        <f>IFERROR(VLOOKUP(H166,DAY!$A$2:$E$744,2,0),0)</f>
        <v>9</v>
      </c>
      <c r="I52" s="48">
        <f>IFERROR(VLOOKUP(I166,DAY!$A$2:$E$744,2,0),0)</f>
        <v>9</v>
      </c>
      <c r="J52" s="48">
        <f>IFERROR(VLOOKUP(J166,DAY!$A$2:$E$744,2,0),0)</f>
        <v>9</v>
      </c>
      <c r="K52" s="48">
        <f>IFERROR(VLOOKUP(K166,DAY!$A$2:$E$744,2,0),0)</f>
        <v>9</v>
      </c>
      <c r="L52" s="48">
        <f>IFERROR(VLOOKUP(L166,DAY!$A$2:$E$744,2,0),0)</f>
        <v>9</v>
      </c>
      <c r="M52" s="48">
        <f>IFERROR(VLOOKUP(M166,DAY!$A$2:$E$744,2,0),0)</f>
        <v>9</v>
      </c>
      <c r="N52" s="48">
        <f>IFERROR(VLOOKUP(N166,DAY!$A$2:$E$744,2,0),0)</f>
        <v>9</v>
      </c>
      <c r="O52" s="48">
        <f>IFERROR(VLOOKUP(O166,DAY!$A$2:$E$744,2,0),0)</f>
        <v>9</v>
      </c>
      <c r="P52" s="48">
        <f>IFERROR(VLOOKUP(P166,DAY!$A$2:$E$744,2,0),0)</f>
        <v>9</v>
      </c>
      <c r="Q52" s="48">
        <f>IFERROR(VLOOKUP(Q166,DAY!$A$2:$E$744,2,0),0)</f>
        <v>9</v>
      </c>
      <c r="R52" s="48">
        <f>IFERROR(VLOOKUP(R166,DAY!$A$2:$E$744,2,0),0)</f>
        <v>10</v>
      </c>
      <c r="S52" s="48">
        <f>IFERROR(VLOOKUP(S166,DAY!$A$2:$E$744,2,0),0)</f>
        <v>10</v>
      </c>
      <c r="T52" s="48">
        <f>IFERROR(VLOOKUP(T166,DAY!$A$2:$E$744,2,0),0)</f>
        <v>10</v>
      </c>
      <c r="U52" s="48">
        <f>IFERROR(VLOOKUP(U166,DAY!$A$2:$E$744,2,0),0)</f>
        <v>10</v>
      </c>
      <c r="V52" s="48">
        <f>IFERROR(VLOOKUP(V166,DAY!$A$2:$E$744,2,0),0)</f>
        <v>10</v>
      </c>
      <c r="W52" s="48">
        <f>IFERROR(VLOOKUP(W166,DAY!$A$2:$E$744,2,0),0)</f>
        <v>10</v>
      </c>
      <c r="X52" s="48">
        <f>IFERROR(VLOOKUP(X166,DAY!$A$2:$E$744,2,0),0)</f>
        <v>10</v>
      </c>
      <c r="Y52" s="48">
        <f>IFERROR(VLOOKUP(Y166,DAY!$A$2:$E$744,2,0),0)</f>
        <v>10</v>
      </c>
      <c r="Z52" s="48">
        <f>IFERROR(VLOOKUP(Z166,DAY!$A$2:$E$744,2,0),0)</f>
        <v>10</v>
      </c>
      <c r="AA52" s="48">
        <f>IFERROR(VLOOKUP(AA166,DAY!$A$2:$E$744,2,0),0)</f>
        <v>10</v>
      </c>
      <c r="AB52" s="48">
        <f>IFERROR(VLOOKUP(AB166,DAY!$A$2:$E$744,2,0),0)</f>
        <v>10</v>
      </c>
      <c r="AC52" s="48">
        <f>IFERROR(VLOOKUP(AC166,DAY!$A$2:$E$744,2,0),0)</f>
        <v>10</v>
      </c>
      <c r="AD52" s="48">
        <f>IFERROR(VLOOKUP(AD166,DAY!$A$2:$E$744,2,0),0)</f>
        <v>10</v>
      </c>
      <c r="AE52" s="423" t="s">
        <v>11</v>
      </c>
      <c r="AF52" s="425" t="s">
        <v>12</v>
      </c>
      <c r="AG52" s="307" t="s">
        <v>84</v>
      </c>
      <c r="AH52" s="426" t="s">
        <v>11</v>
      </c>
      <c r="AI52" s="399" t="s">
        <v>13</v>
      </c>
      <c r="AJ52" s="307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">
      <c r="A53" s="319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1</v>
      </c>
      <c r="S53" s="35">
        <f>IFERROR(VLOOKUP(S166,DAY!$A$2:$E$744,3,0),0)</f>
        <v>2</v>
      </c>
      <c r="T53" s="35">
        <f>IFERROR(VLOOKUP(T166,DAY!$A$2:$E$744,3,0),0)</f>
        <v>3</v>
      </c>
      <c r="U53" s="35">
        <f>IFERROR(VLOOKUP(U166,DAY!$A$2:$E$744,3,0),0)</f>
        <v>4</v>
      </c>
      <c r="V53" s="35">
        <f>IFERROR(VLOOKUP(V166,DAY!$A$2:$E$744,3,0),0)</f>
        <v>5</v>
      </c>
      <c r="W53" s="35">
        <f>IFERROR(VLOOKUP(W166,DAY!$A$2:$E$744,3,0),0)</f>
        <v>6</v>
      </c>
      <c r="X53" s="35">
        <f>IFERROR(VLOOKUP(X166,DAY!$A$2:$E$744,3,0),0)</f>
        <v>7</v>
      </c>
      <c r="Y53" s="35">
        <f>IFERROR(VLOOKUP(Y166,DAY!$A$2:$E$744,3,0),0)</f>
        <v>8</v>
      </c>
      <c r="Z53" s="35">
        <f>IFERROR(VLOOKUP(Z166,DAY!$A$2:$E$744,3,0),0)</f>
        <v>9</v>
      </c>
      <c r="AA53" s="35">
        <f>IFERROR(VLOOKUP(AA166,DAY!$A$2:$E$744,3,0),0)</f>
        <v>10</v>
      </c>
      <c r="AB53" s="35">
        <f>IFERROR(VLOOKUP(AB166,DAY!$A$2:$E$744,3,0),0)</f>
        <v>11</v>
      </c>
      <c r="AC53" s="35">
        <f>IFERROR(VLOOKUP(AC166,DAY!$A$2:$E$744,3,0),0)</f>
        <v>12</v>
      </c>
      <c r="AD53" s="36">
        <f>IFERROR(VLOOKUP(AD166,DAY!$A$2:$E$744,3,0),0)</f>
        <v>13</v>
      </c>
      <c r="AE53" s="424"/>
      <c r="AF53" s="400"/>
      <c r="AG53" s="307"/>
      <c r="AH53" s="424"/>
      <c r="AI53" s="400"/>
      <c r="AJ53" s="307"/>
      <c r="AM53" s="33"/>
      <c r="AN53" s="33"/>
      <c r="AQ53" s="38">
        <f>IFERROR(VLOOKUP(AQ167,DAY!$A$2:$E$744,2,0),0)</f>
        <v>0</v>
      </c>
    </row>
    <row r="54" spans="1:43" ht="27.75" customHeight="1" x14ac:dyDescent="0.4">
      <c r="A54" s="319"/>
      <c r="B54" s="38" t="s">
        <v>2</v>
      </c>
      <c r="C54" s="38" t="str">
        <f>IFERROR(VLOOKUP(C166,DAY!$A$2:$E$3000,4,0),0)</f>
        <v>火</v>
      </c>
      <c r="D54" s="38" t="str">
        <f>IFERROR(VLOOKUP(D166,DAY!$A$2:$E$3000,4,0),0)</f>
        <v>水</v>
      </c>
      <c r="E54" s="38" t="str">
        <f>IFERROR(VLOOKUP(E166,DAY!$A$2:$E$3000,4,0),0)</f>
        <v>木</v>
      </c>
      <c r="F54" s="38" t="str">
        <f>IFERROR(VLOOKUP(F166,DAY!$A$2:$E$3000,4,0),0)</f>
        <v>金</v>
      </c>
      <c r="G54" s="38" t="str">
        <f>IFERROR(VLOOKUP(G166,DAY!$A$2:$E$3000,4,0),0)</f>
        <v>土</v>
      </c>
      <c r="H54" s="38" t="str">
        <f>IFERROR(VLOOKUP(H166,DAY!$A$2:$E$3000,4,0),0)</f>
        <v>日</v>
      </c>
      <c r="I54" s="38" t="str">
        <f>IFERROR(VLOOKUP(I166,DAY!$A$2:$E$3000,4,0),0)</f>
        <v>月</v>
      </c>
      <c r="J54" s="38" t="str">
        <f>IFERROR(VLOOKUP(J166,DAY!$A$2:$E$3000,4,0),0)</f>
        <v>火</v>
      </c>
      <c r="K54" s="38" t="str">
        <f>IFERROR(VLOOKUP(K166,DAY!$A$2:$E$3000,4,0),0)</f>
        <v>水</v>
      </c>
      <c r="L54" s="38" t="str">
        <f>IFERROR(VLOOKUP(L166,DAY!$A$2:$E$3000,4,0),0)</f>
        <v>木</v>
      </c>
      <c r="M54" s="38" t="str">
        <f>IFERROR(VLOOKUP(M166,DAY!$A$2:$E$3000,4,0),0)</f>
        <v>金</v>
      </c>
      <c r="N54" s="38" t="str">
        <f>IFERROR(VLOOKUP(N166,DAY!$A$2:$E$3000,4,0),0)</f>
        <v>土</v>
      </c>
      <c r="O54" s="38" t="str">
        <f>IFERROR(VLOOKUP(O166,DAY!$A$2:$E$3000,4,0),0)</f>
        <v>日</v>
      </c>
      <c r="P54" s="38" t="str">
        <f>IFERROR(VLOOKUP(P166,DAY!$A$2:$E$3000,4,0),0)</f>
        <v>月</v>
      </c>
      <c r="Q54" s="38" t="str">
        <f>IFERROR(VLOOKUP(Q166,DAY!$A$2:$E$3000,4,0),0)</f>
        <v>火</v>
      </c>
      <c r="R54" s="38" t="str">
        <f>IFERROR(VLOOKUP(R166,DAY!$A$2:$E$3000,4,0),0)</f>
        <v>水</v>
      </c>
      <c r="S54" s="38" t="str">
        <f>IFERROR(VLOOKUP(S166,DAY!$A$2:$E$3000,4,0),0)</f>
        <v>木</v>
      </c>
      <c r="T54" s="38" t="str">
        <f>IFERROR(VLOOKUP(T166,DAY!$A$2:$E$3000,4,0),0)</f>
        <v>金</v>
      </c>
      <c r="U54" s="38" t="str">
        <f>IFERROR(VLOOKUP(U166,DAY!$A$2:$E$3000,4,0),0)</f>
        <v>土</v>
      </c>
      <c r="V54" s="38" t="str">
        <f>IFERROR(VLOOKUP(V166,DAY!$A$2:$E$3000,4,0),0)</f>
        <v>日</v>
      </c>
      <c r="W54" s="38" t="str">
        <f>IFERROR(VLOOKUP(W166,DAY!$A$2:$E$3000,4,0),0)</f>
        <v>月</v>
      </c>
      <c r="X54" s="38" t="str">
        <f>IFERROR(VLOOKUP(X166,DAY!$A$2:$E$3000,4,0),0)</f>
        <v>火</v>
      </c>
      <c r="Y54" s="38" t="str">
        <f>IFERROR(VLOOKUP(Y166,DAY!$A$2:$E$3000,4,0),0)</f>
        <v>水</v>
      </c>
      <c r="Z54" s="38" t="str">
        <f>IFERROR(VLOOKUP(Z166,DAY!$A$2:$E$3000,4,0),0)</f>
        <v>木</v>
      </c>
      <c r="AA54" s="38" t="str">
        <f>IFERROR(VLOOKUP(AA166,DAY!$A$2:$E$3000,4,0),0)</f>
        <v>金</v>
      </c>
      <c r="AB54" s="38" t="str">
        <f>IFERROR(VLOOKUP(AB166,DAY!$A$2:$E$3000,4,0),0)</f>
        <v>土</v>
      </c>
      <c r="AC54" s="38" t="str">
        <f>IFERROR(VLOOKUP(AC166,DAY!$A$2:$E$3000,4,0),0)</f>
        <v>日</v>
      </c>
      <c r="AD54" s="38" t="str">
        <f>IFERROR(VLOOKUP(AD166,DAY!$A$2:$E$3000,4,0),0)</f>
        <v>月</v>
      </c>
      <c r="AE54" s="424"/>
      <c r="AF54" s="400"/>
      <c r="AG54" s="307"/>
      <c r="AH54" s="424"/>
      <c r="AI54" s="400"/>
      <c r="AJ54" s="307"/>
      <c r="AM54" s="33"/>
      <c r="AN54" s="33"/>
      <c r="AQ54" s="37">
        <f>IFERROR(VLOOKUP(AQ167,DAY!$A$2:$E$744,3,0),0)</f>
        <v>0</v>
      </c>
    </row>
    <row r="55" spans="1:43" ht="88.5" customHeight="1" x14ac:dyDescent="0.4">
      <c r="A55" s="319"/>
      <c r="B55" s="39" t="s">
        <v>3</v>
      </c>
      <c r="C55" s="39" t="str">
        <f>IFERROR(VLOOKUP(C166,DAY!$A$2:$E$3000,5,0),0)</f>
        <v/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/>
      </c>
      <c r="J55" s="39" t="str">
        <f>IFERROR(VLOOKUP(J166,DAY!$A$2:$E$3000,5,0),0)</f>
        <v>秋分の日</v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/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>スポーツの日</v>
      </c>
      <c r="AE55" s="424"/>
      <c r="AF55" s="400"/>
      <c r="AG55" s="308"/>
      <c r="AH55" s="424"/>
      <c r="AI55" s="400"/>
      <c r="AJ55" s="308"/>
      <c r="AM55" s="41"/>
      <c r="AN55" s="41"/>
      <c r="AQ55" s="37">
        <f>IFERROR(VLOOKUP(AQ167,DAY!$A$2:$E$744,4,0),0)</f>
        <v>0</v>
      </c>
    </row>
    <row r="56" spans="1:43" ht="29.25" customHeight="1" x14ac:dyDescent="0.4">
      <c r="A56" s="319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401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401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45">
      <c r="A57" s="366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403">
        <f>IFERROR(AM57,0)</f>
        <v>0</v>
      </c>
      <c r="AF57" s="404"/>
      <c r="AG57" s="402"/>
      <c r="AH57" s="403">
        <f>IFERROR(AN57,0)</f>
        <v>0</v>
      </c>
      <c r="AI57" s="404"/>
      <c r="AJ57" s="402"/>
      <c r="AM57" s="46" t="e">
        <f>ROUNDDOWN(AF56/AE56,3)</f>
        <v>#DIV/0!</v>
      </c>
      <c r="AN57" s="47" t="e">
        <f>ROUNDDOWN(AI56/AH56,3)</f>
        <v>#DIV/0!</v>
      </c>
      <c r="AQ57" s="43">
        <f>IFERROR(VLOOKUP(AQ167,DAY!$A$2:$E$744,6,0),0)</f>
        <v>0</v>
      </c>
    </row>
    <row r="58" spans="1:43" ht="27.75" customHeight="1" x14ac:dyDescent="0.4">
      <c r="A58" s="318" t="s">
        <v>69</v>
      </c>
      <c r="B58" s="32" t="s">
        <v>0</v>
      </c>
      <c r="C58" s="86">
        <f>IFERROR(VLOOKUP(C167,DAY!$A$2:$E$3000,2,0),0)</f>
        <v>10</v>
      </c>
      <c r="D58" s="86">
        <f>IFERROR(VLOOKUP(D167,DAY!$A$2:$E$744,2,0),0)</f>
        <v>10</v>
      </c>
      <c r="E58" s="86">
        <f>IFERROR(VLOOKUP(E167,DAY!$A$2:$E$744,2,0),0)</f>
        <v>10</v>
      </c>
      <c r="F58" s="86">
        <f>IFERROR(VLOOKUP(F167,DAY!$A$2:$E$744,2,0),0)</f>
        <v>10</v>
      </c>
      <c r="G58" s="86">
        <f>IFERROR(VLOOKUP(G167,DAY!$A$2:$E$744,2,0),0)</f>
        <v>10</v>
      </c>
      <c r="H58" s="86">
        <f>IFERROR(VLOOKUP(H167,DAY!$A$2:$E$744,2,0),0)</f>
        <v>10</v>
      </c>
      <c r="I58" s="86">
        <f>IFERROR(VLOOKUP(I167,DAY!$A$2:$E$744,2,0),0)</f>
        <v>10</v>
      </c>
      <c r="J58" s="86">
        <f>IFERROR(VLOOKUP(J167,DAY!$A$2:$E$744,2,0),0)</f>
        <v>10</v>
      </c>
      <c r="K58" s="86">
        <f>IFERROR(VLOOKUP(K167,DAY!$A$2:$E$744,2,0),0)</f>
        <v>10</v>
      </c>
      <c r="L58" s="86">
        <f>IFERROR(VLOOKUP(L167,DAY!$A$2:$E$744,2,0),0)</f>
        <v>10</v>
      </c>
      <c r="M58" s="86">
        <f>IFERROR(VLOOKUP(M167,DAY!$A$2:$E$744,2,0),0)</f>
        <v>10</v>
      </c>
      <c r="N58" s="86">
        <f>IFERROR(VLOOKUP(N167,DAY!$A$2:$E$744,2,0),0)</f>
        <v>10</v>
      </c>
      <c r="O58" s="86">
        <f>IFERROR(VLOOKUP(O167,DAY!$A$2:$E$744,2,0),0)</f>
        <v>10</v>
      </c>
      <c r="P58" s="86">
        <f>IFERROR(VLOOKUP(P167,DAY!$A$2:$E$744,2,0),0)</f>
        <v>10</v>
      </c>
      <c r="Q58" s="86">
        <f>IFERROR(VLOOKUP(Q167,DAY!$A$2:$E$744,2,0),0)</f>
        <v>10</v>
      </c>
      <c r="R58" s="86">
        <f>IFERROR(VLOOKUP(R167,DAY!$A$2:$E$744,2,0),0)</f>
        <v>10</v>
      </c>
      <c r="S58" s="86">
        <f>IFERROR(VLOOKUP(S167,DAY!$A$2:$E$744,2,0),0)</f>
        <v>10</v>
      </c>
      <c r="T58" s="86">
        <f>IFERROR(VLOOKUP(T167,DAY!$A$2:$E$744,2,0),0)</f>
        <v>10</v>
      </c>
      <c r="U58" s="86">
        <f>IFERROR(VLOOKUP(U167,DAY!$A$2:$E$744,2,0),0)</f>
        <v>11</v>
      </c>
      <c r="V58" s="86">
        <f>IFERROR(VLOOKUP(V167,DAY!$A$2:$E$744,2,0),0)</f>
        <v>11</v>
      </c>
      <c r="W58" s="86">
        <f>IFERROR(VLOOKUP(W167,DAY!$A$2:$E$744,2,0),0)</f>
        <v>11</v>
      </c>
      <c r="X58" s="86">
        <f>IFERROR(VLOOKUP(X167,DAY!$A$2:$E$744,2,0),0)</f>
        <v>11</v>
      </c>
      <c r="Y58" s="86">
        <f>IFERROR(VLOOKUP(Y167,DAY!$A$2:$E$744,2,0),0)</f>
        <v>11</v>
      </c>
      <c r="Z58" s="86">
        <f>IFERROR(VLOOKUP(Z167,DAY!$A$2:$E$744,2,0),0)</f>
        <v>11</v>
      </c>
      <c r="AA58" s="86">
        <f>IFERROR(VLOOKUP(AA167,DAY!$A$2:$E$744,2,0),0)</f>
        <v>11</v>
      </c>
      <c r="AB58" s="86">
        <f>IFERROR(VLOOKUP(AB167,DAY!$A$2:$E$744,2,0),0)</f>
        <v>11</v>
      </c>
      <c r="AC58" s="86">
        <f>IFERROR(VLOOKUP(AC167,DAY!$A$2:$E$744,2,0),0)</f>
        <v>11</v>
      </c>
      <c r="AD58" s="86">
        <f>IFERROR(VLOOKUP(AD167,DAY!$A$2:$E$744,2,0),0)</f>
        <v>11</v>
      </c>
      <c r="AE58" s="423" t="s">
        <v>11</v>
      </c>
      <c r="AF58" s="425" t="s">
        <v>12</v>
      </c>
      <c r="AG58" s="307" t="s">
        <v>84</v>
      </c>
      <c r="AH58" s="426" t="s">
        <v>11</v>
      </c>
      <c r="AI58" s="399" t="s">
        <v>13</v>
      </c>
      <c r="AJ58" s="307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">
      <c r="A59" s="319"/>
      <c r="B59" s="35" t="s">
        <v>1</v>
      </c>
      <c r="C59" s="87">
        <f>IFERROR(VLOOKUP(C167,DAY!$A$2:$E$3000,3,0),0)</f>
        <v>14</v>
      </c>
      <c r="D59" s="87">
        <f>IFERROR(VLOOKUP(D167,DAY!$A$2:$E$744,3,0),0)</f>
        <v>15</v>
      </c>
      <c r="E59" s="87">
        <f>IFERROR(VLOOKUP(E167,DAY!$A$2:$E$744,3,0),0)</f>
        <v>16</v>
      </c>
      <c r="F59" s="87">
        <f>IFERROR(VLOOKUP(F167,DAY!$A$2:$E$744,3,0),0)</f>
        <v>17</v>
      </c>
      <c r="G59" s="87">
        <f>IFERROR(VLOOKUP(G167,DAY!$A$2:$E$744,3,0),0)</f>
        <v>18</v>
      </c>
      <c r="H59" s="87">
        <f>IFERROR(VLOOKUP(H167,DAY!$A$2:$E$744,3,0),0)</f>
        <v>19</v>
      </c>
      <c r="I59" s="87">
        <f>IFERROR(VLOOKUP(I167,DAY!$A$2:$E$744,3,0),0)</f>
        <v>20</v>
      </c>
      <c r="J59" s="87">
        <f>IFERROR(VLOOKUP(J167,DAY!$A$2:$E$744,3,0),0)</f>
        <v>21</v>
      </c>
      <c r="K59" s="87">
        <f>IFERROR(VLOOKUP(K167,DAY!$A$2:$E$744,3,0),0)</f>
        <v>22</v>
      </c>
      <c r="L59" s="87">
        <f>IFERROR(VLOOKUP(L167,DAY!$A$2:$E$744,3,0),0)</f>
        <v>23</v>
      </c>
      <c r="M59" s="87">
        <f>IFERROR(VLOOKUP(M167,DAY!$A$2:$E$744,3,0),0)</f>
        <v>24</v>
      </c>
      <c r="N59" s="87">
        <f>IFERROR(VLOOKUP(N167,DAY!$A$2:$E$744,3,0),0)</f>
        <v>25</v>
      </c>
      <c r="O59" s="87">
        <f>IFERROR(VLOOKUP(O167,DAY!$A$2:$E$744,3,0),0)</f>
        <v>26</v>
      </c>
      <c r="P59" s="87">
        <f>IFERROR(VLOOKUP(P167,DAY!$A$2:$E$744,3,0),0)</f>
        <v>27</v>
      </c>
      <c r="Q59" s="87">
        <f>IFERROR(VLOOKUP(Q167,DAY!$A$2:$E$744,3,0),0)</f>
        <v>28</v>
      </c>
      <c r="R59" s="87">
        <f>IFERROR(VLOOKUP(R167,DAY!$A$2:$E$744,3,0),0)</f>
        <v>29</v>
      </c>
      <c r="S59" s="87">
        <f>IFERROR(VLOOKUP(S167,DAY!$A$2:$E$744,3,0),0)</f>
        <v>30</v>
      </c>
      <c r="T59" s="87">
        <f>IFERROR(VLOOKUP(T167,DAY!$A$2:$E$744,3,0),0)</f>
        <v>31</v>
      </c>
      <c r="U59" s="87">
        <f>IFERROR(VLOOKUP(U167,DAY!$A$2:$E$744,3,0),0)</f>
        <v>1</v>
      </c>
      <c r="V59" s="87">
        <f>IFERROR(VLOOKUP(V167,DAY!$A$2:$E$744,3,0),0)</f>
        <v>2</v>
      </c>
      <c r="W59" s="87">
        <f>IFERROR(VLOOKUP(W167,DAY!$A$2:$E$744,3,0),0)</f>
        <v>3</v>
      </c>
      <c r="X59" s="87">
        <f>IFERROR(VLOOKUP(X167,DAY!$A$2:$E$744,3,0),0)</f>
        <v>4</v>
      </c>
      <c r="Y59" s="87">
        <f>IFERROR(VLOOKUP(Y167,DAY!$A$2:$E$744,3,0),0)</f>
        <v>5</v>
      </c>
      <c r="Z59" s="87">
        <f>IFERROR(VLOOKUP(Z167,DAY!$A$2:$E$744,3,0),0)</f>
        <v>6</v>
      </c>
      <c r="AA59" s="87">
        <f>IFERROR(VLOOKUP(AA167,DAY!$A$2:$E$744,3,0),0)</f>
        <v>7</v>
      </c>
      <c r="AB59" s="87">
        <f>IFERROR(VLOOKUP(AB167,DAY!$A$2:$E$744,3,0),0)</f>
        <v>8</v>
      </c>
      <c r="AC59" s="87">
        <f>IFERROR(VLOOKUP(AC167,DAY!$A$2:$E$744,3,0),0)</f>
        <v>9</v>
      </c>
      <c r="AD59" s="88">
        <f>IFERROR(VLOOKUP(AD167,DAY!$A$2:$E$744,3,0),0)</f>
        <v>10</v>
      </c>
      <c r="AE59" s="424"/>
      <c r="AF59" s="400"/>
      <c r="AG59" s="307"/>
      <c r="AH59" s="424"/>
      <c r="AI59" s="400"/>
      <c r="AJ59" s="307"/>
      <c r="AM59" s="33"/>
      <c r="AN59" s="33"/>
      <c r="AQ59" s="124">
        <f>IFERROR(VLOOKUP(AQ168,DAY!$A$2:$E$744,2,0),0)</f>
        <v>0</v>
      </c>
    </row>
    <row r="60" spans="1:43" ht="27.75" customHeight="1" x14ac:dyDescent="0.4">
      <c r="A60" s="319"/>
      <c r="B60" s="38" t="s">
        <v>2</v>
      </c>
      <c r="C60" s="89" t="str">
        <f>IFERROR(VLOOKUP(C167,DAY!$A$2:$E$3000,4,0),0)</f>
        <v>火</v>
      </c>
      <c r="D60" s="89" t="str">
        <f>IFERROR(VLOOKUP(D167,DAY!$A$2:$E$3000,4,0),0)</f>
        <v>水</v>
      </c>
      <c r="E60" s="89" t="str">
        <f>IFERROR(VLOOKUP(E167,DAY!$A$2:$E$3000,4,0),0)</f>
        <v>木</v>
      </c>
      <c r="F60" s="89" t="str">
        <f>IFERROR(VLOOKUP(F167,DAY!$A$2:$E$3000,4,0),0)</f>
        <v>金</v>
      </c>
      <c r="G60" s="89" t="str">
        <f>IFERROR(VLOOKUP(G167,DAY!$A$2:$E$3000,4,0),0)</f>
        <v>土</v>
      </c>
      <c r="H60" s="89" t="str">
        <f>IFERROR(VLOOKUP(H167,DAY!$A$2:$E$3000,4,0),0)</f>
        <v>日</v>
      </c>
      <c r="I60" s="89" t="str">
        <f>IFERROR(VLOOKUP(I167,DAY!$A$2:$E$3000,4,0),0)</f>
        <v>月</v>
      </c>
      <c r="J60" s="89" t="str">
        <f>IFERROR(VLOOKUP(J167,DAY!$A$2:$E$3000,4,0),0)</f>
        <v>火</v>
      </c>
      <c r="K60" s="89" t="str">
        <f>IFERROR(VLOOKUP(K167,DAY!$A$2:$E$3000,4,0),0)</f>
        <v>水</v>
      </c>
      <c r="L60" s="89" t="str">
        <f>IFERROR(VLOOKUP(L167,DAY!$A$2:$E$3000,4,0),0)</f>
        <v>木</v>
      </c>
      <c r="M60" s="89" t="str">
        <f>IFERROR(VLOOKUP(M167,DAY!$A$2:$E$3000,4,0),0)</f>
        <v>金</v>
      </c>
      <c r="N60" s="89" t="str">
        <f>IFERROR(VLOOKUP(N167,DAY!$A$2:$E$3000,4,0),0)</f>
        <v>土</v>
      </c>
      <c r="O60" s="89" t="str">
        <f>IFERROR(VLOOKUP(O167,DAY!$A$2:$E$3000,4,0),0)</f>
        <v>日</v>
      </c>
      <c r="P60" s="89" t="str">
        <f>IFERROR(VLOOKUP(P167,DAY!$A$2:$E$3000,4,0),0)</f>
        <v>月</v>
      </c>
      <c r="Q60" s="89" t="str">
        <f>IFERROR(VLOOKUP(Q167,DAY!$A$2:$E$3000,4,0),0)</f>
        <v>火</v>
      </c>
      <c r="R60" s="89" t="str">
        <f>IFERROR(VLOOKUP(R167,DAY!$A$2:$E$3000,4,0),0)</f>
        <v>水</v>
      </c>
      <c r="S60" s="89" t="str">
        <f>IFERROR(VLOOKUP(S167,DAY!$A$2:$E$3000,4,0),0)</f>
        <v>木</v>
      </c>
      <c r="T60" s="89" t="str">
        <f>IFERROR(VLOOKUP(T167,DAY!$A$2:$E$3000,4,0),0)</f>
        <v>金</v>
      </c>
      <c r="U60" s="89" t="str">
        <f>IFERROR(VLOOKUP(U167,DAY!$A$2:$E$3000,4,0),0)</f>
        <v>土</v>
      </c>
      <c r="V60" s="89" t="str">
        <f>IFERROR(VLOOKUP(V167,DAY!$A$2:$E$3000,4,0),0)</f>
        <v>日</v>
      </c>
      <c r="W60" s="89" t="str">
        <f>IFERROR(VLOOKUP(W167,DAY!$A$2:$E$3000,4,0),0)</f>
        <v>月</v>
      </c>
      <c r="X60" s="89" t="str">
        <f>IFERROR(VLOOKUP(X167,DAY!$A$2:$E$3000,4,0),0)</f>
        <v>火</v>
      </c>
      <c r="Y60" s="89" t="str">
        <f>IFERROR(VLOOKUP(Y167,DAY!$A$2:$E$3000,4,0),0)</f>
        <v>水</v>
      </c>
      <c r="Z60" s="89" t="str">
        <f>IFERROR(VLOOKUP(Z167,DAY!$A$2:$E$3000,4,0),0)</f>
        <v>木</v>
      </c>
      <c r="AA60" s="89" t="str">
        <f>IFERROR(VLOOKUP(AA167,DAY!$A$2:$E$3000,4,0),0)</f>
        <v>金</v>
      </c>
      <c r="AB60" s="89" t="str">
        <f>IFERROR(VLOOKUP(AB167,DAY!$A$2:$E$3000,4,0),0)</f>
        <v>土</v>
      </c>
      <c r="AC60" s="89" t="str">
        <f>IFERROR(VLOOKUP(AC167,DAY!$A$2:$E$3000,4,0),0)</f>
        <v>日</v>
      </c>
      <c r="AD60" s="89" t="str">
        <f>IFERROR(VLOOKUP(AD167,DAY!$A$2:$E$3000,4,0),0)</f>
        <v>月</v>
      </c>
      <c r="AE60" s="424"/>
      <c r="AF60" s="400"/>
      <c r="AG60" s="307"/>
      <c r="AH60" s="424"/>
      <c r="AI60" s="400"/>
      <c r="AJ60" s="307"/>
      <c r="AM60" s="33"/>
      <c r="AN60" s="33"/>
      <c r="AQ60" s="37">
        <f>IFERROR(VLOOKUP(AQ168,DAY!$A$2:$E$744,3,0),0)</f>
        <v>0</v>
      </c>
    </row>
    <row r="61" spans="1:43" ht="88.5" customHeight="1" x14ac:dyDescent="0.4">
      <c r="A61" s="319"/>
      <c r="B61" s="39" t="s">
        <v>3</v>
      </c>
      <c r="C61" s="90" t="str">
        <f>IFERROR(VLOOKUP(C167,DAY!$A$2:$E$3000,5,0),0)</f>
        <v/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>文化の日</v>
      </c>
      <c r="X61" s="90" t="str">
        <f>IFERROR(VLOOKUP(X167,DAY!$A$2:$E$3000,5,0),0)</f>
        <v/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424"/>
      <c r="AF61" s="400"/>
      <c r="AG61" s="308"/>
      <c r="AH61" s="424"/>
      <c r="AI61" s="400"/>
      <c r="AJ61" s="308"/>
      <c r="AM61" s="41"/>
      <c r="AN61" s="41"/>
      <c r="AQ61" s="37">
        <f>IFERROR(VLOOKUP(AQ168,DAY!$A$2:$E$744,4,0),0)</f>
        <v>0</v>
      </c>
    </row>
    <row r="62" spans="1:43" ht="27.75" customHeight="1" x14ac:dyDescent="0.4">
      <c r="A62" s="319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401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401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45">
      <c r="A63" s="366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403">
        <f>IFERROR(AM63,0)</f>
        <v>0</v>
      </c>
      <c r="AF63" s="404"/>
      <c r="AG63" s="402"/>
      <c r="AH63" s="403">
        <f>IFERROR(AN63,0)</f>
        <v>0</v>
      </c>
      <c r="AI63" s="404"/>
      <c r="AJ63" s="402"/>
      <c r="AM63" s="46" t="e">
        <f>ROUNDDOWN(AF62/AE62,3)</f>
        <v>#DIV/0!</v>
      </c>
      <c r="AN63" s="47" t="e">
        <f>ROUNDDOWN(AI62/AH62,3)</f>
        <v>#DIV/0!</v>
      </c>
      <c r="AQ63" s="43">
        <f>IFERROR(VLOOKUP(AQ168,DAY!$A$2:$E$744,6,0),0)</f>
        <v>0</v>
      </c>
    </row>
    <row r="64" spans="1:43" ht="27.75" customHeight="1" thickBot="1" x14ac:dyDescent="0.45">
      <c r="A64" s="318" t="s">
        <v>70</v>
      </c>
      <c r="B64" s="32" t="s">
        <v>0</v>
      </c>
      <c r="C64" s="91">
        <f>IFERROR(VLOOKUP(C168,DAY!$A$2:$E$3000,2,0),0)</f>
        <v>11</v>
      </c>
      <c r="D64" s="91">
        <f>IFERROR(VLOOKUP(D168,DAY!$A$2:$E$744,2,0),0)</f>
        <v>11</v>
      </c>
      <c r="E64" s="91">
        <f>IFERROR(VLOOKUP(E168,DAY!$A$2:$E$744,2,0),0)</f>
        <v>11</v>
      </c>
      <c r="F64" s="91">
        <f>IFERROR(VLOOKUP(F168,DAY!$A$2:$E$744,2,0),0)</f>
        <v>11</v>
      </c>
      <c r="G64" s="91">
        <f>IFERROR(VLOOKUP(G168,DAY!$A$2:$E$744,2,0),0)</f>
        <v>11</v>
      </c>
      <c r="H64" s="91">
        <f>IFERROR(VLOOKUP(H168,DAY!$A$2:$E$744,2,0),0)</f>
        <v>11</v>
      </c>
      <c r="I64" s="91">
        <f>IFERROR(VLOOKUP(I168,DAY!$A$2:$E$744,2,0),0)</f>
        <v>11</v>
      </c>
      <c r="J64" s="91">
        <f>IFERROR(VLOOKUP(J168,DAY!$A$2:$E$744,2,0),0)</f>
        <v>11</v>
      </c>
      <c r="K64" s="91">
        <f>IFERROR(VLOOKUP(K168,DAY!$A$2:$E$744,2,0),0)</f>
        <v>11</v>
      </c>
      <c r="L64" s="91">
        <f>IFERROR(VLOOKUP(L168,DAY!$A$2:$E$744,2,0),0)</f>
        <v>11</v>
      </c>
      <c r="M64" s="91">
        <f>IFERROR(VLOOKUP(M168,DAY!$A$2:$E$744,2,0),0)</f>
        <v>11</v>
      </c>
      <c r="N64" s="91">
        <f>IFERROR(VLOOKUP(N168,DAY!$A$2:$E$744,2,0),0)</f>
        <v>11</v>
      </c>
      <c r="O64" s="91">
        <f>IFERROR(VLOOKUP(O168,DAY!$A$2:$E$744,2,0),0)</f>
        <v>11</v>
      </c>
      <c r="P64" s="91">
        <f>IFERROR(VLOOKUP(P168,DAY!$A$2:$E$744,2,0),0)</f>
        <v>11</v>
      </c>
      <c r="Q64" s="91">
        <f>IFERROR(VLOOKUP(Q168,DAY!$A$2:$E$744,2,0),0)</f>
        <v>11</v>
      </c>
      <c r="R64" s="91">
        <f>IFERROR(VLOOKUP(R168,DAY!$A$2:$E$744,2,0),0)</f>
        <v>11</v>
      </c>
      <c r="S64" s="91">
        <f>IFERROR(VLOOKUP(S168,DAY!$A$2:$E$744,2,0),0)</f>
        <v>11</v>
      </c>
      <c r="T64" s="91">
        <f>IFERROR(VLOOKUP(T168,DAY!$A$2:$E$744,2,0),0)</f>
        <v>11</v>
      </c>
      <c r="U64" s="91">
        <f>IFERROR(VLOOKUP(U168,DAY!$A$2:$E$744,2,0),0)</f>
        <v>11</v>
      </c>
      <c r="V64" s="91">
        <f>IFERROR(VLOOKUP(V168,DAY!$A$2:$E$744,2,0),0)</f>
        <v>11</v>
      </c>
      <c r="W64" s="91">
        <f>IFERROR(VLOOKUP(W168,DAY!$A$2:$E$744,2,0),0)</f>
        <v>12</v>
      </c>
      <c r="X64" s="91">
        <f>IFERROR(VLOOKUP(X168,DAY!$A$2:$E$744,2,0),0)</f>
        <v>12</v>
      </c>
      <c r="Y64" s="91">
        <f>IFERROR(VLOOKUP(Y168,DAY!$A$2:$E$744,2,0),0)</f>
        <v>12</v>
      </c>
      <c r="Z64" s="91">
        <f>IFERROR(VLOOKUP(Z168,DAY!$A$2:$E$744,2,0),0)</f>
        <v>12</v>
      </c>
      <c r="AA64" s="91">
        <f>IFERROR(VLOOKUP(AA168,DAY!$A$2:$E$744,2,0),0)</f>
        <v>12</v>
      </c>
      <c r="AB64" s="91">
        <f>IFERROR(VLOOKUP(AB168,DAY!$A$2:$E$744,2,0),0)</f>
        <v>12</v>
      </c>
      <c r="AC64" s="91">
        <f>IFERROR(VLOOKUP(AC168,DAY!$A$2:$E$744,2,0),0)</f>
        <v>12</v>
      </c>
      <c r="AD64" s="91">
        <f>IFERROR(VLOOKUP(AD168,DAY!$A$2:$E$744,2,0),0)</f>
        <v>12</v>
      </c>
      <c r="AE64" s="423" t="s">
        <v>11</v>
      </c>
      <c r="AF64" s="425" t="s">
        <v>12</v>
      </c>
      <c r="AG64" s="307" t="s">
        <v>84</v>
      </c>
      <c r="AH64" s="426" t="s">
        <v>11</v>
      </c>
      <c r="AI64" s="399" t="s">
        <v>13</v>
      </c>
      <c r="AJ64" s="307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">
      <c r="A65" s="319"/>
      <c r="B65" s="35" t="s">
        <v>1</v>
      </c>
      <c r="C65" s="87">
        <f>IFERROR(VLOOKUP(C168,DAY!$A$2:$E$3000,3,0),0)</f>
        <v>11</v>
      </c>
      <c r="D65" s="87">
        <f>IFERROR(VLOOKUP(D168,DAY!$A$2:$E$744,3,0),0)</f>
        <v>12</v>
      </c>
      <c r="E65" s="87">
        <f>IFERROR(VLOOKUP(E168,DAY!$A$2:$E$744,3,0),0)</f>
        <v>13</v>
      </c>
      <c r="F65" s="87">
        <f>IFERROR(VLOOKUP(F168,DAY!$A$2:$E$744,3,0),0)</f>
        <v>14</v>
      </c>
      <c r="G65" s="87">
        <f>IFERROR(VLOOKUP(G168,DAY!$A$2:$E$744,3,0),0)</f>
        <v>15</v>
      </c>
      <c r="H65" s="87">
        <f>IFERROR(VLOOKUP(H168,DAY!$A$2:$E$744,3,0),0)</f>
        <v>16</v>
      </c>
      <c r="I65" s="87">
        <f>IFERROR(VLOOKUP(I168,DAY!$A$2:$E$744,3,0),0)</f>
        <v>17</v>
      </c>
      <c r="J65" s="87">
        <f>IFERROR(VLOOKUP(J168,DAY!$A$2:$E$744,3,0),0)</f>
        <v>18</v>
      </c>
      <c r="K65" s="87">
        <f>IFERROR(VLOOKUP(K168,DAY!$A$2:$E$744,3,0),0)</f>
        <v>19</v>
      </c>
      <c r="L65" s="87">
        <f>IFERROR(VLOOKUP(L168,DAY!$A$2:$E$744,3,0),0)</f>
        <v>20</v>
      </c>
      <c r="M65" s="87">
        <f>IFERROR(VLOOKUP(M168,DAY!$A$2:$E$744,3,0),0)</f>
        <v>21</v>
      </c>
      <c r="N65" s="87">
        <f>IFERROR(VLOOKUP(N168,DAY!$A$2:$E$744,3,0),0)</f>
        <v>22</v>
      </c>
      <c r="O65" s="87">
        <f>IFERROR(VLOOKUP(O168,DAY!$A$2:$E$744,3,0),0)</f>
        <v>23</v>
      </c>
      <c r="P65" s="87">
        <f>IFERROR(VLOOKUP(P168,DAY!$A$2:$E$744,3,0),0)</f>
        <v>24</v>
      </c>
      <c r="Q65" s="87">
        <f>IFERROR(VLOOKUP(Q168,DAY!$A$2:$E$744,3,0),0)</f>
        <v>25</v>
      </c>
      <c r="R65" s="87">
        <f>IFERROR(VLOOKUP(R168,DAY!$A$2:$E$744,3,0),0)</f>
        <v>26</v>
      </c>
      <c r="S65" s="87">
        <f>IFERROR(VLOOKUP(S168,DAY!$A$2:$E$744,3,0),0)</f>
        <v>27</v>
      </c>
      <c r="T65" s="87">
        <f>IFERROR(VLOOKUP(T168,DAY!$A$2:$E$744,3,0),0)</f>
        <v>28</v>
      </c>
      <c r="U65" s="87">
        <f>IFERROR(VLOOKUP(U168,DAY!$A$2:$E$744,3,0),0)</f>
        <v>29</v>
      </c>
      <c r="V65" s="87">
        <f>IFERROR(VLOOKUP(V168,DAY!$A$2:$E$744,3,0),0)</f>
        <v>30</v>
      </c>
      <c r="W65" s="87">
        <f>IFERROR(VLOOKUP(W168,DAY!$A$2:$E$744,3,0),0)</f>
        <v>1</v>
      </c>
      <c r="X65" s="87">
        <f>IFERROR(VLOOKUP(X168,DAY!$A$2:$E$744,3,0),0)</f>
        <v>2</v>
      </c>
      <c r="Y65" s="87">
        <f>IFERROR(VLOOKUP(Y168,DAY!$A$2:$E$744,3,0),0)</f>
        <v>3</v>
      </c>
      <c r="Z65" s="87">
        <f>IFERROR(VLOOKUP(Z168,DAY!$A$2:$E$744,3,0),0)</f>
        <v>4</v>
      </c>
      <c r="AA65" s="87">
        <f>IFERROR(VLOOKUP(AA168,DAY!$A$2:$E$744,3,0),0)</f>
        <v>5</v>
      </c>
      <c r="AB65" s="87">
        <f>IFERROR(VLOOKUP(AB168,DAY!$A$2:$E$744,3,0),0)</f>
        <v>6</v>
      </c>
      <c r="AC65" s="87">
        <f>IFERROR(VLOOKUP(AC168,DAY!$A$2:$E$744,3,0),0)</f>
        <v>7</v>
      </c>
      <c r="AD65" s="88">
        <f>IFERROR(VLOOKUP(AD168,DAY!$A$2:$E$744,3,0),0)</f>
        <v>8</v>
      </c>
      <c r="AE65" s="424"/>
      <c r="AF65" s="400"/>
      <c r="AG65" s="307"/>
      <c r="AH65" s="424"/>
      <c r="AI65" s="400"/>
      <c r="AJ65" s="307"/>
      <c r="AM65" s="33"/>
      <c r="AN65" s="33"/>
      <c r="AQ65" s="38">
        <f>IFERROR(VLOOKUP(AQ169,DAY!$A$2:$E$744,2,0),0)</f>
        <v>0</v>
      </c>
    </row>
    <row r="66" spans="1:43" ht="27.75" customHeight="1" x14ac:dyDescent="0.4">
      <c r="A66" s="319"/>
      <c r="B66" s="38" t="s">
        <v>2</v>
      </c>
      <c r="C66" s="89" t="str">
        <f>IFERROR(VLOOKUP(C168,DAY!$A$2:$E$3000,4,0),0)</f>
        <v>火</v>
      </c>
      <c r="D66" s="89" t="str">
        <f>IFERROR(VLOOKUP(D168,DAY!$A$2:$E$3000,4,0),0)</f>
        <v>水</v>
      </c>
      <c r="E66" s="89" t="str">
        <f>IFERROR(VLOOKUP(E168,DAY!$A$2:$E$3000,4,0),0)</f>
        <v>木</v>
      </c>
      <c r="F66" s="89" t="str">
        <f>IFERROR(VLOOKUP(F168,DAY!$A$2:$E$3000,4,0),0)</f>
        <v>金</v>
      </c>
      <c r="G66" s="89" t="str">
        <f>IFERROR(VLOOKUP(G168,DAY!$A$2:$E$3000,4,0),0)</f>
        <v>土</v>
      </c>
      <c r="H66" s="89" t="str">
        <f>IFERROR(VLOOKUP(H168,DAY!$A$2:$E$3000,4,0),0)</f>
        <v>日</v>
      </c>
      <c r="I66" s="89" t="str">
        <f>IFERROR(VLOOKUP(I168,DAY!$A$2:$E$3000,4,0),0)</f>
        <v>月</v>
      </c>
      <c r="J66" s="89" t="str">
        <f>IFERROR(VLOOKUP(J168,DAY!$A$2:$E$3000,4,0),0)</f>
        <v>火</v>
      </c>
      <c r="K66" s="89" t="str">
        <f>IFERROR(VLOOKUP(K168,DAY!$A$2:$E$3000,4,0),0)</f>
        <v>水</v>
      </c>
      <c r="L66" s="89" t="str">
        <f>IFERROR(VLOOKUP(L168,DAY!$A$2:$E$3000,4,0),0)</f>
        <v>木</v>
      </c>
      <c r="M66" s="89" t="str">
        <f>IFERROR(VLOOKUP(M168,DAY!$A$2:$E$3000,4,0),0)</f>
        <v>金</v>
      </c>
      <c r="N66" s="89" t="str">
        <f>IFERROR(VLOOKUP(N168,DAY!$A$2:$E$3000,4,0),0)</f>
        <v>土</v>
      </c>
      <c r="O66" s="89" t="str">
        <f>IFERROR(VLOOKUP(O168,DAY!$A$2:$E$3000,4,0),0)</f>
        <v>日</v>
      </c>
      <c r="P66" s="89" t="str">
        <f>IFERROR(VLOOKUP(P168,DAY!$A$2:$E$3000,4,0),0)</f>
        <v>月</v>
      </c>
      <c r="Q66" s="89" t="str">
        <f>IFERROR(VLOOKUP(Q168,DAY!$A$2:$E$3000,4,0),0)</f>
        <v>火</v>
      </c>
      <c r="R66" s="89" t="str">
        <f>IFERROR(VLOOKUP(R168,DAY!$A$2:$E$3000,4,0),0)</f>
        <v>水</v>
      </c>
      <c r="S66" s="89" t="str">
        <f>IFERROR(VLOOKUP(S168,DAY!$A$2:$E$3000,4,0),0)</f>
        <v>木</v>
      </c>
      <c r="T66" s="89" t="str">
        <f>IFERROR(VLOOKUP(T168,DAY!$A$2:$E$3000,4,0),0)</f>
        <v>金</v>
      </c>
      <c r="U66" s="89" t="str">
        <f>IFERROR(VLOOKUP(U168,DAY!$A$2:$E$3000,4,0),0)</f>
        <v>土</v>
      </c>
      <c r="V66" s="89" t="str">
        <f>IFERROR(VLOOKUP(V168,DAY!$A$2:$E$3000,4,0),0)</f>
        <v>日</v>
      </c>
      <c r="W66" s="89" t="str">
        <f>IFERROR(VLOOKUP(W168,DAY!$A$2:$E$3000,4,0),0)</f>
        <v>月</v>
      </c>
      <c r="X66" s="89" t="str">
        <f>IFERROR(VLOOKUP(X168,DAY!$A$2:$E$3000,4,0),0)</f>
        <v>火</v>
      </c>
      <c r="Y66" s="89" t="str">
        <f>IFERROR(VLOOKUP(Y168,DAY!$A$2:$E$3000,4,0),0)</f>
        <v>水</v>
      </c>
      <c r="Z66" s="89" t="str">
        <f>IFERROR(VLOOKUP(Z168,DAY!$A$2:$E$3000,4,0),0)</f>
        <v>木</v>
      </c>
      <c r="AA66" s="89" t="str">
        <f>IFERROR(VLOOKUP(AA168,DAY!$A$2:$E$3000,4,0),0)</f>
        <v>金</v>
      </c>
      <c r="AB66" s="89" t="str">
        <f>IFERROR(VLOOKUP(AB168,DAY!$A$2:$E$3000,4,0),0)</f>
        <v>土</v>
      </c>
      <c r="AC66" s="89" t="str">
        <f>IFERROR(VLOOKUP(AC168,DAY!$A$2:$E$3000,4,0),0)</f>
        <v>日</v>
      </c>
      <c r="AD66" s="89" t="str">
        <f>IFERROR(VLOOKUP(AD168,DAY!$A$2:$E$3000,4,0),0)</f>
        <v>月</v>
      </c>
      <c r="AE66" s="424"/>
      <c r="AF66" s="400"/>
      <c r="AG66" s="307"/>
      <c r="AH66" s="424"/>
      <c r="AI66" s="400"/>
      <c r="AJ66" s="307"/>
      <c r="AM66" s="33"/>
      <c r="AN66" s="33"/>
      <c r="AQ66" s="37">
        <f>IFERROR(VLOOKUP(AQ169,DAY!$A$2:$E$744,3,0),0)</f>
        <v>0</v>
      </c>
    </row>
    <row r="67" spans="1:43" ht="89.25" customHeight="1" x14ac:dyDescent="0.4">
      <c r="A67" s="319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/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>勤労感謝の日</v>
      </c>
      <c r="P67" s="90" t="str">
        <f>IFERROR(VLOOKUP(P168,DAY!$A$2:$E$3000,5,0),0)</f>
        <v>振替休日</v>
      </c>
      <c r="Q67" s="90" t="str">
        <f>IFERROR(VLOOKUP(Q168,DAY!$A$2:$E$3000,5,0),0)</f>
        <v/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424"/>
      <c r="AF67" s="400"/>
      <c r="AG67" s="308"/>
      <c r="AH67" s="424"/>
      <c r="AI67" s="400"/>
      <c r="AJ67" s="308"/>
      <c r="AM67" s="41"/>
      <c r="AN67" s="41"/>
      <c r="AQ67" s="37">
        <f>IFERROR(VLOOKUP(AQ169,DAY!$A$2:$E$744,4,0),0)</f>
        <v>0</v>
      </c>
    </row>
    <row r="68" spans="1:43" ht="27.75" customHeight="1" x14ac:dyDescent="0.4">
      <c r="A68" s="319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401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401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45">
      <c r="A69" s="366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403">
        <f>IFERROR(AM69,0)</f>
        <v>0</v>
      </c>
      <c r="AF69" s="404"/>
      <c r="AG69" s="402"/>
      <c r="AH69" s="403">
        <f>IFERROR(AN69,0)</f>
        <v>0</v>
      </c>
      <c r="AI69" s="404"/>
      <c r="AJ69" s="402"/>
      <c r="AM69" s="46" t="e">
        <f>ROUNDDOWN(AF68/AE68,3)</f>
        <v>#DIV/0!</v>
      </c>
      <c r="AN69" s="47" t="e">
        <f>ROUNDDOWN(AI68/AH68,3)</f>
        <v>#DIV/0!</v>
      </c>
      <c r="AQ69" s="43">
        <f>IFERROR(VLOOKUP(AQ169,DAY!$A$2:$E$744,6,0),0)</f>
        <v>0</v>
      </c>
    </row>
    <row r="70" spans="1:43" ht="27.75" customHeight="1" x14ac:dyDescent="0.4">
      <c r="A70" s="318" t="s">
        <v>71</v>
      </c>
      <c r="B70" s="32" t="s">
        <v>0</v>
      </c>
      <c r="C70" s="86">
        <f>IFERROR(VLOOKUP(C169,DAY!$A$2:$E$3000,2,0),0)</f>
        <v>12</v>
      </c>
      <c r="D70" s="86">
        <f>IFERROR(VLOOKUP(D169,DAY!$A$2:$E$744,2,0),0)</f>
        <v>12</v>
      </c>
      <c r="E70" s="86">
        <f>IFERROR(VLOOKUP(E169,DAY!$A$2:$E$744,2,0),0)</f>
        <v>12</v>
      </c>
      <c r="F70" s="86">
        <f>IFERROR(VLOOKUP(F169,DAY!$A$2:$E$744,2,0),0)</f>
        <v>12</v>
      </c>
      <c r="G70" s="86">
        <f>IFERROR(VLOOKUP(G169,DAY!$A$2:$E$744,2,0),0)</f>
        <v>12</v>
      </c>
      <c r="H70" s="86">
        <f>IFERROR(VLOOKUP(H169,DAY!$A$2:$E$744,2,0),0)</f>
        <v>12</v>
      </c>
      <c r="I70" s="86">
        <f>IFERROR(VLOOKUP(I169,DAY!$A$2:$E$744,2,0),0)</f>
        <v>12</v>
      </c>
      <c r="J70" s="86">
        <f>IFERROR(VLOOKUP(J169,DAY!$A$2:$E$744,2,0),0)</f>
        <v>12</v>
      </c>
      <c r="K70" s="86">
        <f>IFERROR(VLOOKUP(K169,DAY!$A$2:$E$744,2,0),0)</f>
        <v>12</v>
      </c>
      <c r="L70" s="86">
        <f>IFERROR(VLOOKUP(L169,DAY!$A$2:$E$744,2,0),0)</f>
        <v>12</v>
      </c>
      <c r="M70" s="86">
        <f>IFERROR(VLOOKUP(M169,DAY!$A$2:$E$744,2,0),0)</f>
        <v>12</v>
      </c>
      <c r="N70" s="86">
        <f>IFERROR(VLOOKUP(N169,DAY!$A$2:$E$744,2,0),0)</f>
        <v>12</v>
      </c>
      <c r="O70" s="86">
        <f>IFERROR(VLOOKUP(O169,DAY!$A$2:$E$744,2,0),0)</f>
        <v>12</v>
      </c>
      <c r="P70" s="86">
        <f>IFERROR(VLOOKUP(P169,DAY!$A$2:$E$744,2,0),0)</f>
        <v>12</v>
      </c>
      <c r="Q70" s="86">
        <f>IFERROR(VLOOKUP(Q169,DAY!$A$2:$E$744,2,0),0)</f>
        <v>12</v>
      </c>
      <c r="R70" s="86">
        <f>IFERROR(VLOOKUP(R169,DAY!$A$2:$E$744,2,0),0)</f>
        <v>12</v>
      </c>
      <c r="S70" s="86">
        <f>IFERROR(VLOOKUP(S169,DAY!$A$2:$E$744,2,0),0)</f>
        <v>12</v>
      </c>
      <c r="T70" s="86">
        <f>IFERROR(VLOOKUP(T169,DAY!$A$2:$E$744,2,0),0)</f>
        <v>12</v>
      </c>
      <c r="U70" s="86">
        <f>IFERROR(VLOOKUP(U169,DAY!$A$2:$E$744,2,0),0)</f>
        <v>12</v>
      </c>
      <c r="V70" s="86">
        <f>IFERROR(VLOOKUP(V169,DAY!$A$2:$E$744,2,0),0)</f>
        <v>12</v>
      </c>
      <c r="W70" s="86">
        <f>IFERROR(VLOOKUP(W169,DAY!$A$2:$E$744,2,0),0)</f>
        <v>12</v>
      </c>
      <c r="X70" s="86">
        <f>IFERROR(VLOOKUP(X169,DAY!$A$2:$E$744,2,0),0)</f>
        <v>12</v>
      </c>
      <c r="Y70" s="86">
        <f>IFERROR(VLOOKUP(Y169,DAY!$A$2:$E$744,2,0),0)</f>
        <v>12</v>
      </c>
      <c r="Z70" s="86">
        <f>IFERROR(VLOOKUP(Z169,DAY!$A$2:$E$744,2,0),0)</f>
        <v>1</v>
      </c>
      <c r="AA70" s="86">
        <f>IFERROR(VLOOKUP(AA169,DAY!$A$2:$E$744,2,0),0)</f>
        <v>1</v>
      </c>
      <c r="AB70" s="86">
        <f>IFERROR(VLOOKUP(AB169,DAY!$A$2:$E$744,2,0),0)</f>
        <v>1</v>
      </c>
      <c r="AC70" s="86">
        <f>IFERROR(VLOOKUP(AC169,DAY!$A$2:$E$744,2,0),0)</f>
        <v>1</v>
      </c>
      <c r="AD70" s="86">
        <f>IFERROR(VLOOKUP(AD169,DAY!$A$2:$E$744,2,0),0)</f>
        <v>1</v>
      </c>
      <c r="AE70" s="423" t="s">
        <v>11</v>
      </c>
      <c r="AF70" s="425" t="s">
        <v>12</v>
      </c>
      <c r="AG70" s="307" t="s">
        <v>84</v>
      </c>
      <c r="AH70" s="426" t="s">
        <v>11</v>
      </c>
      <c r="AI70" s="399" t="s">
        <v>13</v>
      </c>
      <c r="AJ70" s="307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">
      <c r="A71" s="319"/>
      <c r="B71" s="35" t="s">
        <v>1</v>
      </c>
      <c r="C71" s="87">
        <f>IFERROR(VLOOKUP(C169,DAY!$A$2:$E$3000,3,0),0)</f>
        <v>9</v>
      </c>
      <c r="D71" s="87">
        <f>IFERROR(VLOOKUP(D169,DAY!$A$2:$E$744,3,0),0)</f>
        <v>10</v>
      </c>
      <c r="E71" s="87">
        <f>IFERROR(VLOOKUP(E169,DAY!$A$2:$E$744,3,0),0)</f>
        <v>11</v>
      </c>
      <c r="F71" s="87">
        <f>IFERROR(VLOOKUP(F169,DAY!$A$2:$E$744,3,0),0)</f>
        <v>12</v>
      </c>
      <c r="G71" s="87">
        <f>IFERROR(VLOOKUP(G169,DAY!$A$2:$E$744,3,0),0)</f>
        <v>13</v>
      </c>
      <c r="H71" s="87">
        <f>IFERROR(VLOOKUP(H169,DAY!$A$2:$E$744,3,0),0)</f>
        <v>14</v>
      </c>
      <c r="I71" s="87">
        <f>IFERROR(VLOOKUP(I169,DAY!$A$2:$E$744,3,0),0)</f>
        <v>15</v>
      </c>
      <c r="J71" s="87">
        <f>IFERROR(VLOOKUP(J169,DAY!$A$2:$E$744,3,0),0)</f>
        <v>16</v>
      </c>
      <c r="K71" s="87">
        <f>IFERROR(VLOOKUP(K169,DAY!$A$2:$E$744,3,0),0)</f>
        <v>17</v>
      </c>
      <c r="L71" s="87">
        <f>IFERROR(VLOOKUP(L169,DAY!$A$2:$E$744,3,0),0)</f>
        <v>18</v>
      </c>
      <c r="M71" s="87">
        <f>IFERROR(VLOOKUP(M169,DAY!$A$2:$E$744,3,0),0)</f>
        <v>19</v>
      </c>
      <c r="N71" s="87">
        <f>IFERROR(VLOOKUP(N169,DAY!$A$2:$E$744,3,0),0)</f>
        <v>20</v>
      </c>
      <c r="O71" s="87">
        <f>IFERROR(VLOOKUP(O169,DAY!$A$2:$E$744,3,0),0)</f>
        <v>21</v>
      </c>
      <c r="P71" s="87">
        <f>IFERROR(VLOOKUP(P169,DAY!$A$2:$E$744,3,0),0)</f>
        <v>22</v>
      </c>
      <c r="Q71" s="87">
        <f>IFERROR(VLOOKUP(Q169,DAY!$A$2:$E$744,3,0),0)</f>
        <v>23</v>
      </c>
      <c r="R71" s="87">
        <f>IFERROR(VLOOKUP(R169,DAY!$A$2:$E$744,3,0),0)</f>
        <v>24</v>
      </c>
      <c r="S71" s="87">
        <f>IFERROR(VLOOKUP(S169,DAY!$A$2:$E$744,3,0),0)</f>
        <v>25</v>
      </c>
      <c r="T71" s="87">
        <f>IFERROR(VLOOKUP(T169,DAY!$A$2:$E$744,3,0),0)</f>
        <v>26</v>
      </c>
      <c r="U71" s="87">
        <f>IFERROR(VLOOKUP(U169,DAY!$A$2:$E$744,3,0),0)</f>
        <v>27</v>
      </c>
      <c r="V71" s="87">
        <f>IFERROR(VLOOKUP(V169,DAY!$A$2:$E$744,3,0),0)</f>
        <v>28</v>
      </c>
      <c r="W71" s="87">
        <f>IFERROR(VLOOKUP(W169,DAY!$A$2:$E$744,3,0),0)</f>
        <v>29</v>
      </c>
      <c r="X71" s="87">
        <f>IFERROR(VLOOKUP(X169,DAY!$A$2:$E$744,3,0),0)</f>
        <v>30</v>
      </c>
      <c r="Y71" s="87">
        <f>IFERROR(VLOOKUP(Y169,DAY!$A$2:$E$744,3,0),0)</f>
        <v>31</v>
      </c>
      <c r="Z71" s="87">
        <f>IFERROR(VLOOKUP(Z169,DAY!$A$2:$E$744,3,0),0)</f>
        <v>1</v>
      </c>
      <c r="AA71" s="87">
        <f>IFERROR(VLOOKUP(AA169,DAY!$A$2:$E$744,3,0),0)</f>
        <v>2</v>
      </c>
      <c r="AB71" s="87">
        <f>IFERROR(VLOOKUP(AB169,DAY!$A$2:$E$744,3,0),0)</f>
        <v>3</v>
      </c>
      <c r="AC71" s="87">
        <f>IFERROR(VLOOKUP(AC169,DAY!$A$2:$E$744,3,0),0)</f>
        <v>4</v>
      </c>
      <c r="AD71" s="88">
        <f>IFERROR(VLOOKUP(AD169,DAY!$A$2:$E$744,3,0),0)</f>
        <v>5</v>
      </c>
      <c r="AE71" s="424"/>
      <c r="AF71" s="400"/>
      <c r="AG71" s="307"/>
      <c r="AH71" s="424"/>
      <c r="AI71" s="400"/>
      <c r="AJ71" s="307"/>
      <c r="AM71" s="33"/>
      <c r="AN71" s="33"/>
      <c r="AQ71" s="124">
        <f>IFERROR(VLOOKUP(AQ170,DAY!$A$2:$E$744,2,0),0)</f>
        <v>0</v>
      </c>
    </row>
    <row r="72" spans="1:43" ht="27.75" customHeight="1" x14ac:dyDescent="0.4">
      <c r="A72" s="319"/>
      <c r="B72" s="38" t="s">
        <v>2</v>
      </c>
      <c r="C72" s="89" t="str">
        <f>IFERROR(VLOOKUP(C169,DAY!$A$2:$E$3000,4,0),0)</f>
        <v>火</v>
      </c>
      <c r="D72" s="89" t="str">
        <f>IFERROR(VLOOKUP(D169,DAY!$A$2:$E$3000,4,0),0)</f>
        <v>水</v>
      </c>
      <c r="E72" s="89" t="str">
        <f>IFERROR(VLOOKUP(E169,DAY!$A$2:$E$3000,4,0),0)</f>
        <v>木</v>
      </c>
      <c r="F72" s="89" t="str">
        <f>IFERROR(VLOOKUP(F169,DAY!$A$2:$E$3000,4,0),0)</f>
        <v>金</v>
      </c>
      <c r="G72" s="89" t="str">
        <f>IFERROR(VLOOKUP(G169,DAY!$A$2:$E$3000,4,0),0)</f>
        <v>土</v>
      </c>
      <c r="H72" s="89" t="str">
        <f>IFERROR(VLOOKUP(H169,DAY!$A$2:$E$3000,4,0),0)</f>
        <v>日</v>
      </c>
      <c r="I72" s="89" t="str">
        <f>IFERROR(VLOOKUP(I169,DAY!$A$2:$E$3000,4,0),0)</f>
        <v>月</v>
      </c>
      <c r="J72" s="89" t="str">
        <f>IFERROR(VLOOKUP(J169,DAY!$A$2:$E$3000,4,0),0)</f>
        <v>火</v>
      </c>
      <c r="K72" s="89" t="str">
        <f>IFERROR(VLOOKUP(K169,DAY!$A$2:$E$3000,4,0),0)</f>
        <v>水</v>
      </c>
      <c r="L72" s="89" t="str">
        <f>IFERROR(VLOOKUP(L169,DAY!$A$2:$E$3000,4,0),0)</f>
        <v>木</v>
      </c>
      <c r="M72" s="89" t="str">
        <f>IFERROR(VLOOKUP(M169,DAY!$A$2:$E$3000,4,0),0)</f>
        <v>金</v>
      </c>
      <c r="N72" s="89" t="str">
        <f>IFERROR(VLOOKUP(N169,DAY!$A$2:$E$3000,4,0),0)</f>
        <v>土</v>
      </c>
      <c r="O72" s="89" t="str">
        <f>IFERROR(VLOOKUP(O169,DAY!$A$2:$E$3000,4,0),0)</f>
        <v>日</v>
      </c>
      <c r="P72" s="89" t="str">
        <f>IFERROR(VLOOKUP(P169,DAY!$A$2:$E$3000,4,0),0)</f>
        <v>月</v>
      </c>
      <c r="Q72" s="89" t="str">
        <f>IFERROR(VLOOKUP(Q169,DAY!$A$2:$E$3000,4,0),0)</f>
        <v>火</v>
      </c>
      <c r="R72" s="89" t="str">
        <f>IFERROR(VLOOKUP(R169,DAY!$A$2:$E$3000,4,0),0)</f>
        <v>水</v>
      </c>
      <c r="S72" s="89" t="str">
        <f>IFERROR(VLOOKUP(S169,DAY!$A$2:$E$3000,4,0),0)</f>
        <v>木</v>
      </c>
      <c r="T72" s="89" t="str">
        <f>IFERROR(VLOOKUP(T169,DAY!$A$2:$E$3000,4,0),0)</f>
        <v>金</v>
      </c>
      <c r="U72" s="89" t="str">
        <f>IFERROR(VLOOKUP(U169,DAY!$A$2:$E$3000,4,0),0)</f>
        <v>土</v>
      </c>
      <c r="V72" s="89" t="str">
        <f>IFERROR(VLOOKUP(V169,DAY!$A$2:$E$3000,4,0),0)</f>
        <v>日</v>
      </c>
      <c r="W72" s="89" t="str">
        <f>IFERROR(VLOOKUP(W169,DAY!$A$2:$E$3000,4,0),0)</f>
        <v>月</v>
      </c>
      <c r="X72" s="89" t="str">
        <f>IFERROR(VLOOKUP(X169,DAY!$A$2:$E$3000,4,0),0)</f>
        <v>火</v>
      </c>
      <c r="Y72" s="89" t="str">
        <f>IFERROR(VLOOKUP(Y169,DAY!$A$2:$E$3000,4,0),0)</f>
        <v>水</v>
      </c>
      <c r="Z72" s="89" t="str">
        <f>IFERROR(VLOOKUP(Z169,DAY!$A$2:$E$3000,4,0),0)</f>
        <v>木</v>
      </c>
      <c r="AA72" s="89" t="str">
        <f>IFERROR(VLOOKUP(AA169,DAY!$A$2:$E$3000,4,0),0)</f>
        <v>金</v>
      </c>
      <c r="AB72" s="89" t="str">
        <f>IFERROR(VLOOKUP(AB169,DAY!$A$2:$E$3000,4,0),0)</f>
        <v>土</v>
      </c>
      <c r="AC72" s="89" t="str">
        <f>IFERROR(VLOOKUP(AC169,DAY!$A$2:$E$3000,4,0),0)</f>
        <v>日</v>
      </c>
      <c r="AD72" s="89" t="str">
        <f>IFERROR(VLOOKUP(AD169,DAY!$A$2:$E$3000,4,0),0)</f>
        <v>月</v>
      </c>
      <c r="AE72" s="424"/>
      <c r="AF72" s="400"/>
      <c r="AG72" s="307"/>
      <c r="AH72" s="424"/>
      <c r="AI72" s="400"/>
      <c r="AJ72" s="307"/>
      <c r="AM72" s="33"/>
      <c r="AN72" s="33"/>
      <c r="AQ72" s="37">
        <f>IFERROR(VLOOKUP(AQ170,DAY!$A$2:$E$744,3,0),0)</f>
        <v>0</v>
      </c>
    </row>
    <row r="73" spans="1:43" ht="89.25" customHeight="1" x14ac:dyDescent="0.4">
      <c r="A73" s="319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/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>元日</v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424"/>
      <c r="AF73" s="400"/>
      <c r="AG73" s="308"/>
      <c r="AH73" s="424"/>
      <c r="AI73" s="400"/>
      <c r="AJ73" s="308"/>
      <c r="AM73" s="41"/>
      <c r="AN73" s="41"/>
      <c r="AQ73" s="37">
        <f>IFERROR(VLOOKUP(AQ170,DAY!$A$2:$E$744,4,0),0)</f>
        <v>0</v>
      </c>
    </row>
    <row r="74" spans="1:43" ht="27.75" customHeight="1" x14ac:dyDescent="0.4">
      <c r="A74" s="319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401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401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45">
      <c r="A75" s="366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403">
        <f>IFERROR(AM75,0)</f>
        <v>0</v>
      </c>
      <c r="AF75" s="404"/>
      <c r="AG75" s="402"/>
      <c r="AH75" s="403">
        <f>IFERROR(AN75,0)</f>
        <v>0</v>
      </c>
      <c r="AI75" s="404"/>
      <c r="AJ75" s="402"/>
      <c r="AM75" s="46" t="e">
        <f>ROUNDDOWN(AF74/AE74,3)</f>
        <v>#DIV/0!</v>
      </c>
      <c r="AN75" s="47" t="e">
        <f>ROUNDDOWN(AI74/AH74,3)</f>
        <v>#DIV/0!</v>
      </c>
      <c r="AQ75" s="43">
        <f>IFERROR(VLOOKUP(AQ170,DAY!$A$2:$E$744,6,0),0)</f>
        <v>0</v>
      </c>
    </row>
    <row r="76" spans="1:43" ht="27.75" customHeight="1" thickBot="1" x14ac:dyDescent="0.45">
      <c r="A76" s="318" t="s">
        <v>72</v>
      </c>
      <c r="B76" s="48" t="s">
        <v>0</v>
      </c>
      <c r="C76" s="91">
        <f>IFERROR(VLOOKUP(C170,DAY!$A$2:$E$3000,2,0),0)</f>
        <v>1</v>
      </c>
      <c r="D76" s="91">
        <f>IFERROR(VLOOKUP(D170,DAY!$A$2:$E$744,2,0),0)</f>
        <v>1</v>
      </c>
      <c r="E76" s="91">
        <f>IFERROR(VLOOKUP(E170,DAY!$A$2:$E$744,2,0),0)</f>
        <v>1</v>
      </c>
      <c r="F76" s="91">
        <f>IFERROR(VLOOKUP(F170,DAY!$A$2:$E$744,2,0),0)</f>
        <v>1</v>
      </c>
      <c r="G76" s="91">
        <f>IFERROR(VLOOKUP(G170,DAY!$A$2:$E$744,2,0),0)</f>
        <v>1</v>
      </c>
      <c r="H76" s="91">
        <f>IFERROR(VLOOKUP(H170,DAY!$A$2:$E$744,2,0),0)</f>
        <v>1</v>
      </c>
      <c r="I76" s="91">
        <f>IFERROR(VLOOKUP(I170,DAY!$A$2:$E$744,2,0),0)</f>
        <v>1</v>
      </c>
      <c r="J76" s="91">
        <f>IFERROR(VLOOKUP(J170,DAY!$A$2:$E$744,2,0),0)</f>
        <v>1</v>
      </c>
      <c r="K76" s="91">
        <f>IFERROR(VLOOKUP(K170,DAY!$A$2:$E$744,2,0),0)</f>
        <v>1</v>
      </c>
      <c r="L76" s="91">
        <f>IFERROR(VLOOKUP(L170,DAY!$A$2:$E$744,2,0),0)</f>
        <v>1</v>
      </c>
      <c r="M76" s="91">
        <f>IFERROR(VLOOKUP(M170,DAY!$A$2:$E$744,2,0),0)</f>
        <v>1</v>
      </c>
      <c r="N76" s="91">
        <f>IFERROR(VLOOKUP(N170,DAY!$A$2:$E$744,2,0),0)</f>
        <v>1</v>
      </c>
      <c r="O76" s="91">
        <f>IFERROR(VLOOKUP(O170,DAY!$A$2:$E$744,2,0),0)</f>
        <v>1</v>
      </c>
      <c r="P76" s="91">
        <f>IFERROR(VLOOKUP(P170,DAY!$A$2:$E$744,2,0),0)</f>
        <v>1</v>
      </c>
      <c r="Q76" s="91">
        <f>IFERROR(VLOOKUP(Q170,DAY!$A$2:$E$744,2,0),0)</f>
        <v>1</v>
      </c>
      <c r="R76" s="91">
        <f>IFERROR(VLOOKUP(R170,DAY!$A$2:$E$744,2,0),0)</f>
        <v>1</v>
      </c>
      <c r="S76" s="91">
        <f>IFERROR(VLOOKUP(S170,DAY!$A$2:$E$744,2,0),0)</f>
        <v>1</v>
      </c>
      <c r="T76" s="91">
        <f>IFERROR(VLOOKUP(T170,DAY!$A$2:$E$744,2,0),0)</f>
        <v>1</v>
      </c>
      <c r="U76" s="91">
        <f>IFERROR(VLOOKUP(U170,DAY!$A$2:$E$744,2,0),0)</f>
        <v>1</v>
      </c>
      <c r="V76" s="91">
        <f>IFERROR(VLOOKUP(V170,DAY!$A$2:$E$744,2,0),0)</f>
        <v>1</v>
      </c>
      <c r="W76" s="91">
        <f>IFERROR(VLOOKUP(W170,DAY!$A$2:$E$744,2,0),0)</f>
        <v>1</v>
      </c>
      <c r="X76" s="91">
        <f>IFERROR(VLOOKUP(X170,DAY!$A$2:$E$744,2,0),0)</f>
        <v>1</v>
      </c>
      <c r="Y76" s="91">
        <f>IFERROR(VLOOKUP(Y170,DAY!$A$2:$E$744,2,0),0)</f>
        <v>1</v>
      </c>
      <c r="Z76" s="91">
        <f>IFERROR(VLOOKUP(Z170,DAY!$A$2:$E$744,2,0),0)</f>
        <v>1</v>
      </c>
      <c r="AA76" s="91">
        <f>IFERROR(VLOOKUP(AA170,DAY!$A$2:$E$744,2,0),0)</f>
        <v>1</v>
      </c>
      <c r="AB76" s="91">
        <f>IFERROR(VLOOKUP(AB170,DAY!$A$2:$E$744,2,0),0)</f>
        <v>1</v>
      </c>
      <c r="AC76" s="91">
        <f>IFERROR(VLOOKUP(AC170,DAY!$A$2:$E$744,2,0),0)</f>
        <v>2</v>
      </c>
      <c r="AD76" s="91">
        <f>IFERROR(VLOOKUP(AD170,DAY!$A$2:$E$744,2,0),0)</f>
        <v>2</v>
      </c>
      <c r="AE76" s="423" t="s">
        <v>11</v>
      </c>
      <c r="AF76" s="425" t="s">
        <v>12</v>
      </c>
      <c r="AG76" s="307" t="s">
        <v>84</v>
      </c>
      <c r="AH76" s="426" t="s">
        <v>11</v>
      </c>
      <c r="AI76" s="399" t="s">
        <v>13</v>
      </c>
      <c r="AJ76" s="307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">
      <c r="A77" s="319"/>
      <c r="B77" s="35" t="s">
        <v>1</v>
      </c>
      <c r="C77" s="87">
        <f>IFERROR(VLOOKUP(C170,DAY!$A$2:$E$3000,3,0),0)</f>
        <v>6</v>
      </c>
      <c r="D77" s="87">
        <f>IFERROR(VLOOKUP(D170,DAY!$A$2:$E$744,3,0),0)</f>
        <v>7</v>
      </c>
      <c r="E77" s="87">
        <f>IFERROR(VLOOKUP(E170,DAY!$A$2:$E$744,3,0),0)</f>
        <v>8</v>
      </c>
      <c r="F77" s="87">
        <f>IFERROR(VLOOKUP(F170,DAY!$A$2:$E$744,3,0),0)</f>
        <v>9</v>
      </c>
      <c r="G77" s="87">
        <f>IFERROR(VLOOKUP(G170,DAY!$A$2:$E$744,3,0),0)</f>
        <v>10</v>
      </c>
      <c r="H77" s="87">
        <f>IFERROR(VLOOKUP(H170,DAY!$A$2:$E$744,3,0),0)</f>
        <v>11</v>
      </c>
      <c r="I77" s="87">
        <f>IFERROR(VLOOKUP(I170,DAY!$A$2:$E$744,3,0),0)</f>
        <v>12</v>
      </c>
      <c r="J77" s="87">
        <f>IFERROR(VLOOKUP(J170,DAY!$A$2:$E$744,3,0),0)</f>
        <v>13</v>
      </c>
      <c r="K77" s="87">
        <f>IFERROR(VLOOKUP(K170,DAY!$A$2:$E$744,3,0),0)</f>
        <v>14</v>
      </c>
      <c r="L77" s="87">
        <f>IFERROR(VLOOKUP(L170,DAY!$A$2:$E$744,3,0),0)</f>
        <v>15</v>
      </c>
      <c r="M77" s="87">
        <f>IFERROR(VLOOKUP(M170,DAY!$A$2:$E$744,3,0),0)</f>
        <v>16</v>
      </c>
      <c r="N77" s="87">
        <f>IFERROR(VLOOKUP(N170,DAY!$A$2:$E$744,3,0),0)</f>
        <v>17</v>
      </c>
      <c r="O77" s="87">
        <f>IFERROR(VLOOKUP(O170,DAY!$A$2:$E$744,3,0),0)</f>
        <v>18</v>
      </c>
      <c r="P77" s="87">
        <f>IFERROR(VLOOKUP(P170,DAY!$A$2:$E$744,3,0),0)</f>
        <v>19</v>
      </c>
      <c r="Q77" s="87">
        <f>IFERROR(VLOOKUP(Q170,DAY!$A$2:$E$744,3,0),0)</f>
        <v>20</v>
      </c>
      <c r="R77" s="87">
        <f>IFERROR(VLOOKUP(R170,DAY!$A$2:$E$744,3,0),0)</f>
        <v>21</v>
      </c>
      <c r="S77" s="87">
        <f>IFERROR(VLOOKUP(S170,DAY!$A$2:$E$744,3,0),0)</f>
        <v>22</v>
      </c>
      <c r="T77" s="87">
        <f>IFERROR(VLOOKUP(T170,DAY!$A$2:$E$744,3,0),0)</f>
        <v>23</v>
      </c>
      <c r="U77" s="87">
        <f>IFERROR(VLOOKUP(U170,DAY!$A$2:$E$744,3,0),0)</f>
        <v>24</v>
      </c>
      <c r="V77" s="87">
        <f>IFERROR(VLOOKUP(V170,DAY!$A$2:$E$744,3,0),0)</f>
        <v>25</v>
      </c>
      <c r="W77" s="87">
        <f>IFERROR(VLOOKUP(W170,DAY!$A$2:$E$744,3,0),0)</f>
        <v>26</v>
      </c>
      <c r="X77" s="87">
        <f>IFERROR(VLOOKUP(X170,DAY!$A$2:$E$744,3,0),0)</f>
        <v>27</v>
      </c>
      <c r="Y77" s="87">
        <f>IFERROR(VLOOKUP(Y170,DAY!$A$2:$E$744,3,0),0)</f>
        <v>28</v>
      </c>
      <c r="Z77" s="87">
        <f>IFERROR(VLOOKUP(Z170,DAY!$A$2:$E$744,3,0),0)</f>
        <v>29</v>
      </c>
      <c r="AA77" s="87">
        <f>IFERROR(VLOOKUP(AA170,DAY!$A$2:$E$744,3,0),0)</f>
        <v>30</v>
      </c>
      <c r="AB77" s="87">
        <f>IFERROR(VLOOKUP(AB170,DAY!$A$2:$E$744,3,0),0)</f>
        <v>31</v>
      </c>
      <c r="AC77" s="87">
        <f>IFERROR(VLOOKUP(AC170,DAY!$A$2:$E$744,3,0),0)</f>
        <v>1</v>
      </c>
      <c r="AD77" s="88">
        <f>IFERROR(VLOOKUP(AD170,DAY!$A$2:$E$744,3,0),0)</f>
        <v>2</v>
      </c>
      <c r="AE77" s="424"/>
      <c r="AF77" s="400"/>
      <c r="AG77" s="307"/>
      <c r="AH77" s="424"/>
      <c r="AI77" s="400"/>
      <c r="AJ77" s="307"/>
      <c r="AM77" s="33"/>
      <c r="AN77" s="33"/>
      <c r="AQ77" s="38">
        <f>IFERROR(VLOOKUP(AQ171,DAY!$A$2:$E$744,2,0),0)</f>
        <v>0</v>
      </c>
    </row>
    <row r="78" spans="1:43" ht="27.75" customHeight="1" x14ac:dyDescent="0.4">
      <c r="A78" s="319"/>
      <c r="B78" s="38" t="s">
        <v>2</v>
      </c>
      <c r="C78" s="89" t="str">
        <f>IFERROR(VLOOKUP(C170,DAY!$A$2:$E$3000,4,0),0)</f>
        <v>火</v>
      </c>
      <c r="D78" s="89" t="str">
        <f>IFERROR(VLOOKUP(D170,DAY!$A$2:$E$3000,4,0),0)</f>
        <v>水</v>
      </c>
      <c r="E78" s="89" t="str">
        <f>IFERROR(VLOOKUP(E170,DAY!$A$2:$E$3000,4,0),0)</f>
        <v>木</v>
      </c>
      <c r="F78" s="89" t="str">
        <f>IFERROR(VLOOKUP(F170,DAY!$A$2:$E$3000,4,0),0)</f>
        <v>金</v>
      </c>
      <c r="G78" s="89" t="str">
        <f>IFERROR(VLOOKUP(G170,DAY!$A$2:$E$3000,4,0),0)</f>
        <v>土</v>
      </c>
      <c r="H78" s="89" t="str">
        <f>IFERROR(VLOOKUP(H170,DAY!$A$2:$E$3000,4,0),0)</f>
        <v>日</v>
      </c>
      <c r="I78" s="89" t="str">
        <f>IFERROR(VLOOKUP(I170,DAY!$A$2:$E$3000,4,0),0)</f>
        <v>月</v>
      </c>
      <c r="J78" s="89" t="str">
        <f>IFERROR(VLOOKUP(J170,DAY!$A$2:$E$3000,4,0),0)</f>
        <v>火</v>
      </c>
      <c r="K78" s="89" t="str">
        <f>IFERROR(VLOOKUP(K170,DAY!$A$2:$E$3000,4,0),0)</f>
        <v>水</v>
      </c>
      <c r="L78" s="89" t="str">
        <f>IFERROR(VLOOKUP(L170,DAY!$A$2:$E$3000,4,0),0)</f>
        <v>木</v>
      </c>
      <c r="M78" s="89" t="str">
        <f>IFERROR(VLOOKUP(M170,DAY!$A$2:$E$3000,4,0),0)</f>
        <v>金</v>
      </c>
      <c r="N78" s="89" t="str">
        <f>IFERROR(VLOOKUP(N170,DAY!$A$2:$E$3000,4,0),0)</f>
        <v>土</v>
      </c>
      <c r="O78" s="89" t="str">
        <f>IFERROR(VLOOKUP(O170,DAY!$A$2:$E$3000,4,0),0)</f>
        <v>日</v>
      </c>
      <c r="P78" s="89" t="str">
        <f>IFERROR(VLOOKUP(P170,DAY!$A$2:$E$3000,4,0),0)</f>
        <v>月</v>
      </c>
      <c r="Q78" s="89" t="str">
        <f>IFERROR(VLOOKUP(Q170,DAY!$A$2:$E$3000,4,0),0)</f>
        <v>火</v>
      </c>
      <c r="R78" s="89" t="str">
        <f>IFERROR(VLOOKUP(R170,DAY!$A$2:$E$3000,4,0),0)</f>
        <v>水</v>
      </c>
      <c r="S78" s="89" t="str">
        <f>IFERROR(VLOOKUP(S170,DAY!$A$2:$E$3000,4,0),0)</f>
        <v>木</v>
      </c>
      <c r="T78" s="89" t="str">
        <f>IFERROR(VLOOKUP(T170,DAY!$A$2:$E$3000,4,0),0)</f>
        <v>金</v>
      </c>
      <c r="U78" s="89" t="str">
        <f>IFERROR(VLOOKUP(U170,DAY!$A$2:$E$3000,4,0),0)</f>
        <v>土</v>
      </c>
      <c r="V78" s="89" t="str">
        <f>IFERROR(VLOOKUP(V170,DAY!$A$2:$E$3000,4,0),0)</f>
        <v>日</v>
      </c>
      <c r="W78" s="89" t="str">
        <f>IFERROR(VLOOKUP(W170,DAY!$A$2:$E$3000,4,0),0)</f>
        <v>月</v>
      </c>
      <c r="X78" s="89" t="str">
        <f>IFERROR(VLOOKUP(X170,DAY!$A$2:$E$3000,4,0),0)</f>
        <v>火</v>
      </c>
      <c r="Y78" s="89" t="str">
        <f>IFERROR(VLOOKUP(Y170,DAY!$A$2:$E$3000,4,0),0)</f>
        <v>水</v>
      </c>
      <c r="Z78" s="89" t="str">
        <f>IFERROR(VLOOKUP(Z170,DAY!$A$2:$E$3000,4,0),0)</f>
        <v>木</v>
      </c>
      <c r="AA78" s="89" t="str">
        <f>IFERROR(VLOOKUP(AA170,DAY!$A$2:$E$3000,4,0),0)</f>
        <v>金</v>
      </c>
      <c r="AB78" s="89" t="str">
        <f>IFERROR(VLOOKUP(AB170,DAY!$A$2:$E$3000,4,0),0)</f>
        <v>土</v>
      </c>
      <c r="AC78" s="89" t="str">
        <f>IFERROR(VLOOKUP(AC170,DAY!$A$2:$E$3000,4,0),0)</f>
        <v>日</v>
      </c>
      <c r="AD78" s="89" t="str">
        <f>IFERROR(VLOOKUP(AD170,DAY!$A$2:$E$3000,4,0),0)</f>
        <v>月</v>
      </c>
      <c r="AE78" s="424"/>
      <c r="AF78" s="400"/>
      <c r="AG78" s="307"/>
      <c r="AH78" s="424"/>
      <c r="AI78" s="400"/>
      <c r="AJ78" s="307"/>
      <c r="AM78" s="33"/>
      <c r="AN78" s="33"/>
      <c r="AQ78" s="37">
        <f>IFERROR(VLOOKUP(AQ171,DAY!$A$2:$E$744,3,0),0)</f>
        <v>0</v>
      </c>
    </row>
    <row r="79" spans="1:43" ht="89.25" customHeight="1" x14ac:dyDescent="0.4">
      <c r="A79" s="319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>成人の日</v>
      </c>
      <c r="J79" s="90" t="str">
        <f>IFERROR(VLOOKUP(J170,DAY!$A$2:$E$3000,5,0),0)</f>
        <v/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/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/>
      </c>
      <c r="AD79" s="90" t="str">
        <f>IFERROR(VLOOKUP(AD170,DAY!$A$2:$E$3000,5,0),0)</f>
        <v/>
      </c>
      <c r="AE79" s="424"/>
      <c r="AF79" s="400"/>
      <c r="AG79" s="308"/>
      <c r="AH79" s="424"/>
      <c r="AI79" s="400"/>
      <c r="AJ79" s="308"/>
      <c r="AM79" s="41"/>
      <c r="AN79" s="41"/>
      <c r="AQ79" s="37">
        <f>IFERROR(VLOOKUP(AQ171,DAY!$A$2:$E$744,4,0),0)</f>
        <v>0</v>
      </c>
    </row>
    <row r="80" spans="1:43" ht="27.75" customHeight="1" x14ac:dyDescent="0.4">
      <c r="A80" s="319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401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401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45">
      <c r="A81" s="366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403">
        <f>IFERROR(AM81,0)</f>
        <v>0</v>
      </c>
      <c r="AF81" s="404"/>
      <c r="AG81" s="402"/>
      <c r="AH81" s="403">
        <f>IFERROR(AN81,0)</f>
        <v>0</v>
      </c>
      <c r="AI81" s="404"/>
      <c r="AJ81" s="402"/>
      <c r="AM81" s="46" t="e">
        <f>ROUNDDOWN(AF80/AE80,3)</f>
        <v>#DIV/0!</v>
      </c>
      <c r="AN81" s="47" t="e">
        <f>ROUNDDOWN(AI80/AH80,3)</f>
        <v>#DIV/0!</v>
      </c>
      <c r="AQ81" s="43">
        <f>IFERROR(VLOOKUP(AQ171,DAY!$A$2:$E$744,6,0),0)</f>
        <v>0</v>
      </c>
    </row>
    <row r="82" spans="1:43" ht="27.75" customHeight="1" x14ac:dyDescent="0.4">
      <c r="A82" s="318" t="s">
        <v>73</v>
      </c>
      <c r="B82" s="32" t="s">
        <v>0</v>
      </c>
      <c r="C82" s="86">
        <f>IFERROR(VLOOKUP(C171,DAY!$A$2:$E$3000,2,0),0)</f>
        <v>2</v>
      </c>
      <c r="D82" s="86">
        <f>IFERROR(VLOOKUP(D171,DAY!$A$2:$E$744,2,0),0)</f>
        <v>2</v>
      </c>
      <c r="E82" s="86">
        <f>IFERROR(VLOOKUP(E171,DAY!$A$2:$E$744,2,0),0)</f>
        <v>2</v>
      </c>
      <c r="F82" s="86">
        <f>IFERROR(VLOOKUP(F171,DAY!$A$2:$E$744,2,0),0)</f>
        <v>2</v>
      </c>
      <c r="G82" s="86">
        <f>IFERROR(VLOOKUP(G171,DAY!$A$2:$E$744,2,0),0)</f>
        <v>2</v>
      </c>
      <c r="H82" s="86">
        <f>IFERROR(VLOOKUP(H171,DAY!$A$2:$E$744,2,0),0)</f>
        <v>2</v>
      </c>
      <c r="I82" s="86">
        <f>IFERROR(VLOOKUP(I171,DAY!$A$2:$E$744,2,0),0)</f>
        <v>2</v>
      </c>
      <c r="J82" s="86">
        <f>IFERROR(VLOOKUP(J171,DAY!$A$2:$E$744,2,0),0)</f>
        <v>2</v>
      </c>
      <c r="K82" s="86">
        <f>IFERROR(VLOOKUP(K171,DAY!$A$2:$E$744,2,0),0)</f>
        <v>2</v>
      </c>
      <c r="L82" s="86">
        <f>IFERROR(VLOOKUP(L171,DAY!$A$2:$E$744,2,0),0)</f>
        <v>2</v>
      </c>
      <c r="M82" s="86">
        <f>IFERROR(VLOOKUP(M171,DAY!$A$2:$E$744,2,0),0)</f>
        <v>2</v>
      </c>
      <c r="N82" s="86">
        <f>IFERROR(VLOOKUP(N171,DAY!$A$2:$E$744,2,0),0)</f>
        <v>2</v>
      </c>
      <c r="O82" s="86">
        <f>IFERROR(VLOOKUP(O171,DAY!$A$2:$E$744,2,0),0)</f>
        <v>2</v>
      </c>
      <c r="P82" s="86">
        <f>IFERROR(VLOOKUP(P171,DAY!$A$2:$E$744,2,0),0)</f>
        <v>2</v>
      </c>
      <c r="Q82" s="86">
        <f>IFERROR(VLOOKUP(Q171,DAY!$A$2:$E$744,2,0),0)</f>
        <v>2</v>
      </c>
      <c r="R82" s="86">
        <f>IFERROR(VLOOKUP(R171,DAY!$A$2:$E$744,2,0),0)</f>
        <v>2</v>
      </c>
      <c r="S82" s="86">
        <f>IFERROR(VLOOKUP(S171,DAY!$A$2:$E$744,2,0),0)</f>
        <v>2</v>
      </c>
      <c r="T82" s="86">
        <f>IFERROR(VLOOKUP(T171,DAY!$A$2:$E$744,2,0),0)</f>
        <v>2</v>
      </c>
      <c r="U82" s="86">
        <f>IFERROR(VLOOKUP(U171,DAY!$A$2:$E$744,2,0),0)</f>
        <v>2</v>
      </c>
      <c r="V82" s="86">
        <f>IFERROR(VLOOKUP(V171,DAY!$A$2:$E$744,2,0),0)</f>
        <v>2</v>
      </c>
      <c r="W82" s="86">
        <f>IFERROR(VLOOKUP(W171,DAY!$A$2:$E$744,2,0),0)</f>
        <v>2</v>
      </c>
      <c r="X82" s="86">
        <f>IFERROR(VLOOKUP(X171,DAY!$A$2:$E$744,2,0),0)</f>
        <v>2</v>
      </c>
      <c r="Y82" s="86">
        <f>IFERROR(VLOOKUP(Y171,DAY!$A$2:$E$744,2,0),0)</f>
        <v>2</v>
      </c>
      <c r="Z82" s="86">
        <f>IFERROR(VLOOKUP(Z171,DAY!$A$2:$E$744,2,0),0)</f>
        <v>2</v>
      </c>
      <c r="AA82" s="86">
        <f>IFERROR(VLOOKUP(AA171,DAY!$A$2:$E$744,2,0),0)</f>
        <v>2</v>
      </c>
      <c r="AB82" s="86">
        <f>IFERROR(VLOOKUP(AB171,DAY!$A$2:$E$744,2,0),0)</f>
        <v>2</v>
      </c>
      <c r="AC82" s="86">
        <f>IFERROR(VLOOKUP(AC171,DAY!$A$2:$E$744,2,0),0)</f>
        <v>3</v>
      </c>
      <c r="AD82" s="86">
        <f>IFERROR(VLOOKUP(AD171,DAY!$A$2:$E$744,2,0),0)</f>
        <v>3</v>
      </c>
      <c r="AE82" s="423" t="s">
        <v>11</v>
      </c>
      <c r="AF82" s="425" t="s">
        <v>12</v>
      </c>
      <c r="AG82" s="307" t="s">
        <v>84</v>
      </c>
      <c r="AH82" s="426" t="s">
        <v>11</v>
      </c>
      <c r="AI82" s="399" t="s">
        <v>13</v>
      </c>
      <c r="AJ82" s="307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">
      <c r="A83" s="319"/>
      <c r="B83" s="35" t="s">
        <v>1</v>
      </c>
      <c r="C83" s="87">
        <f>IFERROR(VLOOKUP(C171,DAY!$A$2:$E$3000,3,0),0)</f>
        <v>3</v>
      </c>
      <c r="D83" s="87">
        <f>IFERROR(VLOOKUP(D171,DAY!$A$2:$E$744,3,0),0)</f>
        <v>4</v>
      </c>
      <c r="E83" s="87">
        <f>IFERROR(VLOOKUP(E171,DAY!$A$2:$E$744,3,0),0)</f>
        <v>5</v>
      </c>
      <c r="F83" s="87">
        <f>IFERROR(VLOOKUP(F171,DAY!$A$2:$E$744,3,0),0)</f>
        <v>6</v>
      </c>
      <c r="G83" s="87">
        <f>IFERROR(VLOOKUP(G171,DAY!$A$2:$E$744,3,0),0)</f>
        <v>7</v>
      </c>
      <c r="H83" s="87">
        <f>IFERROR(VLOOKUP(H171,DAY!$A$2:$E$744,3,0),0)</f>
        <v>8</v>
      </c>
      <c r="I83" s="87">
        <f>IFERROR(VLOOKUP(I171,DAY!$A$2:$E$744,3,0),0)</f>
        <v>9</v>
      </c>
      <c r="J83" s="87">
        <f>IFERROR(VLOOKUP(J171,DAY!$A$2:$E$744,3,0),0)</f>
        <v>10</v>
      </c>
      <c r="K83" s="87">
        <f>IFERROR(VLOOKUP(K171,DAY!$A$2:$E$744,3,0),0)</f>
        <v>11</v>
      </c>
      <c r="L83" s="87">
        <f>IFERROR(VLOOKUP(L171,DAY!$A$2:$E$744,3,0),0)</f>
        <v>12</v>
      </c>
      <c r="M83" s="87">
        <f>IFERROR(VLOOKUP(M171,DAY!$A$2:$E$744,3,0),0)</f>
        <v>13</v>
      </c>
      <c r="N83" s="87">
        <f>IFERROR(VLOOKUP(N171,DAY!$A$2:$E$744,3,0),0)</f>
        <v>14</v>
      </c>
      <c r="O83" s="87">
        <f>IFERROR(VLOOKUP(O171,DAY!$A$2:$E$744,3,0),0)</f>
        <v>15</v>
      </c>
      <c r="P83" s="87">
        <f>IFERROR(VLOOKUP(P171,DAY!$A$2:$E$744,3,0),0)</f>
        <v>16</v>
      </c>
      <c r="Q83" s="87">
        <f>IFERROR(VLOOKUP(Q171,DAY!$A$2:$E$744,3,0),0)</f>
        <v>17</v>
      </c>
      <c r="R83" s="87">
        <f>IFERROR(VLOOKUP(R171,DAY!$A$2:$E$744,3,0),0)</f>
        <v>18</v>
      </c>
      <c r="S83" s="87">
        <f>IFERROR(VLOOKUP(S171,DAY!$A$2:$E$744,3,0),0)</f>
        <v>19</v>
      </c>
      <c r="T83" s="87">
        <f>IFERROR(VLOOKUP(T171,DAY!$A$2:$E$744,3,0),0)</f>
        <v>20</v>
      </c>
      <c r="U83" s="87">
        <f>IFERROR(VLOOKUP(U171,DAY!$A$2:$E$744,3,0),0)</f>
        <v>21</v>
      </c>
      <c r="V83" s="87">
        <f>IFERROR(VLOOKUP(V171,DAY!$A$2:$E$744,3,0),0)</f>
        <v>22</v>
      </c>
      <c r="W83" s="87">
        <f>IFERROR(VLOOKUP(W171,DAY!$A$2:$E$744,3,0),0)</f>
        <v>23</v>
      </c>
      <c r="X83" s="87">
        <f>IFERROR(VLOOKUP(X171,DAY!$A$2:$E$744,3,0),0)</f>
        <v>24</v>
      </c>
      <c r="Y83" s="87">
        <f>IFERROR(VLOOKUP(Y171,DAY!$A$2:$E$744,3,0),0)</f>
        <v>25</v>
      </c>
      <c r="Z83" s="87">
        <f>IFERROR(VLOOKUP(Z171,DAY!$A$2:$E$744,3,0),0)</f>
        <v>26</v>
      </c>
      <c r="AA83" s="87">
        <f>IFERROR(VLOOKUP(AA171,DAY!$A$2:$E$744,3,0),0)</f>
        <v>27</v>
      </c>
      <c r="AB83" s="87">
        <f>IFERROR(VLOOKUP(AB171,DAY!$A$2:$E$744,3,0),0)</f>
        <v>28</v>
      </c>
      <c r="AC83" s="87">
        <f>IFERROR(VLOOKUP(AC171,DAY!$A$2:$E$744,3,0),0)</f>
        <v>1</v>
      </c>
      <c r="AD83" s="88">
        <f>IFERROR(VLOOKUP(AD171,DAY!$A$2:$E$744,3,0),0)</f>
        <v>2</v>
      </c>
      <c r="AE83" s="424"/>
      <c r="AF83" s="400"/>
      <c r="AG83" s="307"/>
      <c r="AH83" s="424"/>
      <c r="AI83" s="400"/>
      <c r="AJ83" s="307"/>
      <c r="AM83" s="33"/>
      <c r="AN83" s="33"/>
      <c r="AQ83" s="124">
        <f>IFERROR(VLOOKUP(AQ172,DAY!$A$2:$E$744,2,0),0)</f>
        <v>0</v>
      </c>
    </row>
    <row r="84" spans="1:43" ht="27.75" customHeight="1" x14ac:dyDescent="0.4">
      <c r="A84" s="319"/>
      <c r="B84" s="38" t="s">
        <v>2</v>
      </c>
      <c r="C84" s="89" t="str">
        <f>IFERROR(VLOOKUP(C171,DAY!$A$2:$E$3000,4,0),0)</f>
        <v>火</v>
      </c>
      <c r="D84" s="89" t="str">
        <f>IFERROR(VLOOKUP(D171,DAY!$A$2:$E$3000,4,0),0)</f>
        <v>水</v>
      </c>
      <c r="E84" s="89" t="str">
        <f>IFERROR(VLOOKUP(E171,DAY!$A$2:$E$3000,4,0),0)</f>
        <v>木</v>
      </c>
      <c r="F84" s="89" t="str">
        <f>IFERROR(VLOOKUP(F171,DAY!$A$2:$E$3000,4,0),0)</f>
        <v>金</v>
      </c>
      <c r="G84" s="89" t="str">
        <f>IFERROR(VLOOKUP(G171,DAY!$A$2:$E$3000,4,0),0)</f>
        <v>土</v>
      </c>
      <c r="H84" s="89" t="str">
        <f>IFERROR(VLOOKUP(H171,DAY!$A$2:$E$3000,4,0),0)</f>
        <v>日</v>
      </c>
      <c r="I84" s="89" t="str">
        <f>IFERROR(VLOOKUP(I171,DAY!$A$2:$E$3000,4,0),0)</f>
        <v>月</v>
      </c>
      <c r="J84" s="89" t="str">
        <f>IFERROR(VLOOKUP(J171,DAY!$A$2:$E$3000,4,0),0)</f>
        <v>火</v>
      </c>
      <c r="K84" s="89" t="str">
        <f>IFERROR(VLOOKUP(K171,DAY!$A$2:$E$3000,4,0),0)</f>
        <v>水</v>
      </c>
      <c r="L84" s="89" t="str">
        <f>IFERROR(VLOOKUP(L171,DAY!$A$2:$E$3000,4,0),0)</f>
        <v>木</v>
      </c>
      <c r="M84" s="89" t="str">
        <f>IFERROR(VLOOKUP(M171,DAY!$A$2:$E$3000,4,0),0)</f>
        <v>金</v>
      </c>
      <c r="N84" s="89" t="str">
        <f>IFERROR(VLOOKUP(N171,DAY!$A$2:$E$3000,4,0),0)</f>
        <v>土</v>
      </c>
      <c r="O84" s="89" t="str">
        <f>IFERROR(VLOOKUP(O171,DAY!$A$2:$E$3000,4,0),0)</f>
        <v>日</v>
      </c>
      <c r="P84" s="89" t="str">
        <f>IFERROR(VLOOKUP(P171,DAY!$A$2:$E$3000,4,0),0)</f>
        <v>月</v>
      </c>
      <c r="Q84" s="89" t="str">
        <f>IFERROR(VLOOKUP(Q171,DAY!$A$2:$E$3000,4,0),0)</f>
        <v>火</v>
      </c>
      <c r="R84" s="89" t="str">
        <f>IFERROR(VLOOKUP(R171,DAY!$A$2:$E$3000,4,0),0)</f>
        <v>水</v>
      </c>
      <c r="S84" s="89" t="str">
        <f>IFERROR(VLOOKUP(S171,DAY!$A$2:$E$3000,4,0),0)</f>
        <v>木</v>
      </c>
      <c r="T84" s="89" t="str">
        <f>IFERROR(VLOOKUP(T171,DAY!$A$2:$E$3000,4,0),0)</f>
        <v>金</v>
      </c>
      <c r="U84" s="89" t="str">
        <f>IFERROR(VLOOKUP(U171,DAY!$A$2:$E$3000,4,0),0)</f>
        <v>土</v>
      </c>
      <c r="V84" s="89" t="str">
        <f>IFERROR(VLOOKUP(V171,DAY!$A$2:$E$3000,4,0),0)</f>
        <v>日</v>
      </c>
      <c r="W84" s="89" t="str">
        <f>IFERROR(VLOOKUP(W171,DAY!$A$2:$E$3000,4,0),0)</f>
        <v>月</v>
      </c>
      <c r="X84" s="89" t="str">
        <f>IFERROR(VLOOKUP(X171,DAY!$A$2:$E$3000,4,0),0)</f>
        <v>火</v>
      </c>
      <c r="Y84" s="89" t="str">
        <f>IFERROR(VLOOKUP(Y171,DAY!$A$2:$E$3000,4,0),0)</f>
        <v>水</v>
      </c>
      <c r="Z84" s="89" t="str">
        <f>IFERROR(VLOOKUP(Z171,DAY!$A$2:$E$3000,4,0),0)</f>
        <v>木</v>
      </c>
      <c r="AA84" s="89" t="str">
        <f>IFERROR(VLOOKUP(AA171,DAY!$A$2:$E$3000,4,0),0)</f>
        <v>金</v>
      </c>
      <c r="AB84" s="89" t="str">
        <f>IFERROR(VLOOKUP(AB171,DAY!$A$2:$E$3000,4,0),0)</f>
        <v>土</v>
      </c>
      <c r="AC84" s="89" t="str">
        <f>IFERROR(VLOOKUP(AC171,DAY!$A$2:$E$3000,4,0),0)</f>
        <v>日</v>
      </c>
      <c r="AD84" s="89" t="str">
        <f>IFERROR(VLOOKUP(AD171,DAY!$A$2:$E$3000,4,0),0)</f>
        <v>月</v>
      </c>
      <c r="AE84" s="424"/>
      <c r="AF84" s="400"/>
      <c r="AG84" s="307"/>
      <c r="AH84" s="424"/>
      <c r="AI84" s="400"/>
      <c r="AJ84" s="307"/>
      <c r="AM84" s="33"/>
      <c r="AN84" s="33"/>
      <c r="AQ84" s="37">
        <f>IFERROR(VLOOKUP(AQ172,DAY!$A$2:$E$744,3,0),0)</f>
        <v>0</v>
      </c>
    </row>
    <row r="85" spans="1:43" ht="89.25" customHeight="1" x14ac:dyDescent="0.4">
      <c r="A85" s="319"/>
      <c r="B85" s="39" t="s">
        <v>3</v>
      </c>
      <c r="C85" s="90" t="str">
        <f>IFERROR(VLOOKUP(C171,DAY!$A$2:$E$3000,5,0),0)</f>
        <v/>
      </c>
      <c r="D85" s="90" t="str">
        <f>IFERROR(VLOOKUP(D171,DAY!$A$2:$E$3000,5,0),0)</f>
        <v/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>建国記念の日</v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>天皇誕生日</v>
      </c>
      <c r="X85" s="90" t="str">
        <f>IFERROR(VLOOKUP(X171,DAY!$A$2:$E$3000,5,0),0)</f>
        <v/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424"/>
      <c r="AF85" s="400"/>
      <c r="AG85" s="308"/>
      <c r="AH85" s="424"/>
      <c r="AI85" s="400"/>
      <c r="AJ85" s="308"/>
      <c r="AM85" s="41"/>
      <c r="AN85" s="41"/>
      <c r="AQ85" s="37">
        <f>IFERROR(VLOOKUP(AQ172,DAY!$A$2:$E$744,4,0),0)</f>
        <v>0</v>
      </c>
    </row>
    <row r="86" spans="1:43" ht="27.75" customHeight="1" x14ac:dyDescent="0.4">
      <c r="A86" s="319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401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401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45">
      <c r="A87" s="366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403">
        <f>IFERROR(AM87,0)</f>
        <v>0</v>
      </c>
      <c r="AF87" s="404"/>
      <c r="AG87" s="402"/>
      <c r="AH87" s="403">
        <f>IFERROR(AN87,0)</f>
        <v>0</v>
      </c>
      <c r="AI87" s="404"/>
      <c r="AJ87" s="402"/>
      <c r="AM87" s="46" t="e">
        <f>ROUNDDOWN(AF86/AE86,3)</f>
        <v>#DIV/0!</v>
      </c>
      <c r="AN87" s="47" t="e">
        <f>ROUNDDOWN(AI86/AH86,3)</f>
        <v>#DIV/0!</v>
      </c>
      <c r="AQ87" s="43">
        <f>IFERROR(VLOOKUP(AQ172,DAY!$A$2:$E$744,6,0),0)</f>
        <v>0</v>
      </c>
    </row>
    <row r="88" spans="1:43" ht="27.75" customHeight="1" thickBot="1" x14ac:dyDescent="0.45">
      <c r="A88" s="318" t="s">
        <v>74</v>
      </c>
      <c r="B88" s="48" t="s">
        <v>0</v>
      </c>
      <c r="C88" s="91">
        <f>IFERROR(VLOOKUP(C172,DAY!$A$2:$E$3000,2,0),0)</f>
        <v>3</v>
      </c>
      <c r="D88" s="91">
        <f>IFERROR(VLOOKUP(D172,DAY!$A$2:$E$744,2,0),0)</f>
        <v>3</v>
      </c>
      <c r="E88" s="91">
        <f>IFERROR(VLOOKUP(E172,DAY!$A$2:$E$744,2,0),0)</f>
        <v>3</v>
      </c>
      <c r="F88" s="91">
        <f>IFERROR(VLOOKUP(F172,DAY!$A$2:$E$744,2,0),0)</f>
        <v>3</v>
      </c>
      <c r="G88" s="91">
        <f>IFERROR(VLOOKUP(G172,DAY!$A$2:$E$744,2,0),0)</f>
        <v>3</v>
      </c>
      <c r="H88" s="91">
        <f>IFERROR(VLOOKUP(H172,DAY!$A$2:$E$744,2,0),0)</f>
        <v>3</v>
      </c>
      <c r="I88" s="91">
        <f>IFERROR(VLOOKUP(I172,DAY!$A$2:$E$744,2,0),0)</f>
        <v>3</v>
      </c>
      <c r="J88" s="91">
        <f>IFERROR(VLOOKUP(J172,DAY!$A$2:$E$744,2,0),0)</f>
        <v>3</v>
      </c>
      <c r="K88" s="91">
        <f>IFERROR(VLOOKUP(K172,DAY!$A$2:$E$744,2,0),0)</f>
        <v>3</v>
      </c>
      <c r="L88" s="91">
        <f>IFERROR(VLOOKUP(L172,DAY!$A$2:$E$744,2,0),0)</f>
        <v>3</v>
      </c>
      <c r="M88" s="91">
        <f>IFERROR(VLOOKUP(M172,DAY!$A$2:$E$744,2,0),0)</f>
        <v>3</v>
      </c>
      <c r="N88" s="91">
        <f>IFERROR(VLOOKUP(N172,DAY!$A$2:$E$744,2,0),0)</f>
        <v>3</v>
      </c>
      <c r="O88" s="91">
        <f>IFERROR(VLOOKUP(O172,DAY!$A$2:$E$744,2,0),0)</f>
        <v>3</v>
      </c>
      <c r="P88" s="91">
        <f>IFERROR(VLOOKUP(P172,DAY!$A$2:$E$744,2,0),0)</f>
        <v>3</v>
      </c>
      <c r="Q88" s="91">
        <f>IFERROR(VLOOKUP(Q172,DAY!$A$2:$E$744,2,0),0)</f>
        <v>3</v>
      </c>
      <c r="R88" s="91">
        <f>IFERROR(VLOOKUP(R172,DAY!$A$2:$E$744,2,0),0)</f>
        <v>3</v>
      </c>
      <c r="S88" s="91">
        <f>IFERROR(VLOOKUP(S172,DAY!$A$2:$E$744,2,0),0)</f>
        <v>3</v>
      </c>
      <c r="T88" s="91">
        <f>IFERROR(VLOOKUP(T172,DAY!$A$2:$E$744,2,0),0)</f>
        <v>3</v>
      </c>
      <c r="U88" s="91">
        <f>IFERROR(VLOOKUP(U172,DAY!$A$2:$E$744,2,0),0)</f>
        <v>3</v>
      </c>
      <c r="V88" s="91">
        <f>IFERROR(VLOOKUP(V172,DAY!$A$2:$E$744,2,0),0)</f>
        <v>3</v>
      </c>
      <c r="W88" s="91">
        <f>IFERROR(VLOOKUP(W172,DAY!$A$2:$E$744,2,0),0)</f>
        <v>3</v>
      </c>
      <c r="X88" s="91">
        <f>IFERROR(VLOOKUP(X172,DAY!$A$2:$E$744,2,0),0)</f>
        <v>3</v>
      </c>
      <c r="Y88" s="91">
        <f>IFERROR(VLOOKUP(Y172,DAY!$A$2:$E$744,2,0),0)</f>
        <v>3</v>
      </c>
      <c r="Z88" s="91">
        <f>IFERROR(VLOOKUP(Z172,DAY!$A$2:$E$744,2,0),0)</f>
        <v>3</v>
      </c>
      <c r="AA88" s="91">
        <f>IFERROR(VLOOKUP(AA172,DAY!$A$2:$E$744,2,0),0)</f>
        <v>3</v>
      </c>
      <c r="AB88" s="91">
        <f>IFERROR(VLOOKUP(AB172,DAY!$A$2:$E$744,2,0),0)</f>
        <v>3</v>
      </c>
      <c r="AC88" s="91">
        <f>IFERROR(VLOOKUP(AC172,DAY!$A$2:$E$744,2,0),0)</f>
        <v>3</v>
      </c>
      <c r="AD88" s="91">
        <f>IFERROR(VLOOKUP(AD172,DAY!$A$2:$E$744,2,0),0)</f>
        <v>3</v>
      </c>
      <c r="AE88" s="423" t="s">
        <v>11</v>
      </c>
      <c r="AF88" s="425" t="s">
        <v>12</v>
      </c>
      <c r="AG88" s="307" t="s">
        <v>84</v>
      </c>
      <c r="AH88" s="426" t="s">
        <v>11</v>
      </c>
      <c r="AI88" s="399" t="s">
        <v>13</v>
      </c>
      <c r="AJ88" s="307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">
      <c r="A89" s="319"/>
      <c r="B89" s="35" t="s">
        <v>1</v>
      </c>
      <c r="C89" s="87">
        <f>IFERROR(VLOOKUP(C172,DAY!$A$2:$E$3000,3,0),0)</f>
        <v>3</v>
      </c>
      <c r="D89" s="87">
        <f>IFERROR(VLOOKUP(D172,DAY!$A$2:$E$744,3,0),0)</f>
        <v>4</v>
      </c>
      <c r="E89" s="87">
        <f>IFERROR(VLOOKUP(E172,DAY!$A$2:$E$744,3,0),0)</f>
        <v>5</v>
      </c>
      <c r="F89" s="87">
        <f>IFERROR(VLOOKUP(F172,DAY!$A$2:$E$744,3,0),0)</f>
        <v>6</v>
      </c>
      <c r="G89" s="87">
        <f>IFERROR(VLOOKUP(G172,DAY!$A$2:$E$744,3,0),0)</f>
        <v>7</v>
      </c>
      <c r="H89" s="87">
        <f>IFERROR(VLOOKUP(H172,DAY!$A$2:$E$744,3,0),0)</f>
        <v>8</v>
      </c>
      <c r="I89" s="87">
        <f>IFERROR(VLOOKUP(I172,DAY!$A$2:$E$744,3,0),0)</f>
        <v>9</v>
      </c>
      <c r="J89" s="87">
        <f>IFERROR(VLOOKUP(J172,DAY!$A$2:$E$744,3,0),0)</f>
        <v>10</v>
      </c>
      <c r="K89" s="87">
        <f>IFERROR(VLOOKUP(K172,DAY!$A$2:$E$744,3,0),0)</f>
        <v>11</v>
      </c>
      <c r="L89" s="87">
        <f>IFERROR(VLOOKUP(L172,DAY!$A$2:$E$744,3,0),0)</f>
        <v>12</v>
      </c>
      <c r="M89" s="87">
        <f>IFERROR(VLOOKUP(M172,DAY!$A$2:$E$744,3,0),0)</f>
        <v>13</v>
      </c>
      <c r="N89" s="87">
        <f>IFERROR(VLOOKUP(N172,DAY!$A$2:$E$744,3,0),0)</f>
        <v>14</v>
      </c>
      <c r="O89" s="87">
        <f>IFERROR(VLOOKUP(O172,DAY!$A$2:$E$744,3,0),0)</f>
        <v>15</v>
      </c>
      <c r="P89" s="87">
        <f>IFERROR(VLOOKUP(P172,DAY!$A$2:$E$744,3,0),0)</f>
        <v>16</v>
      </c>
      <c r="Q89" s="87">
        <f>IFERROR(VLOOKUP(Q172,DAY!$A$2:$E$744,3,0),0)</f>
        <v>17</v>
      </c>
      <c r="R89" s="87">
        <f>IFERROR(VLOOKUP(R172,DAY!$A$2:$E$744,3,0),0)</f>
        <v>18</v>
      </c>
      <c r="S89" s="87">
        <f>IFERROR(VLOOKUP(S172,DAY!$A$2:$E$744,3,0),0)</f>
        <v>19</v>
      </c>
      <c r="T89" s="87">
        <f>IFERROR(VLOOKUP(T172,DAY!$A$2:$E$744,3,0),0)</f>
        <v>20</v>
      </c>
      <c r="U89" s="87">
        <f>IFERROR(VLOOKUP(U172,DAY!$A$2:$E$744,3,0),0)</f>
        <v>21</v>
      </c>
      <c r="V89" s="87">
        <f>IFERROR(VLOOKUP(V172,DAY!$A$2:$E$744,3,0),0)</f>
        <v>22</v>
      </c>
      <c r="W89" s="87">
        <f>IFERROR(VLOOKUP(W172,DAY!$A$2:$E$744,3,0),0)</f>
        <v>23</v>
      </c>
      <c r="X89" s="87">
        <f>IFERROR(VLOOKUP(X172,DAY!$A$2:$E$744,3,0),0)</f>
        <v>24</v>
      </c>
      <c r="Y89" s="87">
        <f>IFERROR(VLOOKUP(Y172,DAY!$A$2:$E$744,3,0),0)</f>
        <v>25</v>
      </c>
      <c r="Z89" s="87">
        <f>IFERROR(VLOOKUP(Z172,DAY!$A$2:$E$744,3,0),0)</f>
        <v>26</v>
      </c>
      <c r="AA89" s="87">
        <f>IFERROR(VLOOKUP(AA172,DAY!$A$2:$E$744,3,0),0)</f>
        <v>27</v>
      </c>
      <c r="AB89" s="87">
        <f>IFERROR(VLOOKUP(AB172,DAY!$A$2:$E$744,3,0),0)</f>
        <v>28</v>
      </c>
      <c r="AC89" s="87">
        <f>IFERROR(VLOOKUP(AC172,DAY!$A$2:$E$744,3,0),0)</f>
        <v>29</v>
      </c>
      <c r="AD89" s="88">
        <f>IFERROR(VLOOKUP(AD172,DAY!$A$2:$E$744,3,0),0)</f>
        <v>30</v>
      </c>
      <c r="AE89" s="424"/>
      <c r="AF89" s="400"/>
      <c r="AG89" s="307"/>
      <c r="AH89" s="424"/>
      <c r="AI89" s="400"/>
      <c r="AJ89" s="307"/>
      <c r="AM89" s="33"/>
      <c r="AN89" s="33"/>
      <c r="AQ89" s="38">
        <f>IFERROR(VLOOKUP(AQ173,DAY!$A$2:$E$744,2,0),0)</f>
        <v>0</v>
      </c>
    </row>
    <row r="90" spans="1:43" ht="27.75" customHeight="1" x14ac:dyDescent="0.4">
      <c r="A90" s="319"/>
      <c r="B90" s="38" t="s">
        <v>2</v>
      </c>
      <c r="C90" s="89" t="str">
        <f>IFERROR(VLOOKUP(C172,DAY!$A$2:$E$3000,4,0),0)</f>
        <v>火</v>
      </c>
      <c r="D90" s="89" t="str">
        <f>IFERROR(VLOOKUP(D172,DAY!$A$2:$E$3000,4,0),0)</f>
        <v>水</v>
      </c>
      <c r="E90" s="89" t="str">
        <f>IFERROR(VLOOKUP(E172,DAY!$A$2:$E$3000,4,0),0)</f>
        <v>木</v>
      </c>
      <c r="F90" s="89" t="str">
        <f>IFERROR(VLOOKUP(F172,DAY!$A$2:$E$3000,4,0),0)</f>
        <v>金</v>
      </c>
      <c r="G90" s="89" t="str">
        <f>IFERROR(VLOOKUP(G172,DAY!$A$2:$E$3000,4,0),0)</f>
        <v>土</v>
      </c>
      <c r="H90" s="89" t="str">
        <f>IFERROR(VLOOKUP(H172,DAY!$A$2:$E$3000,4,0),0)</f>
        <v>日</v>
      </c>
      <c r="I90" s="89" t="str">
        <f>IFERROR(VLOOKUP(I172,DAY!$A$2:$E$3000,4,0),0)</f>
        <v>月</v>
      </c>
      <c r="J90" s="89" t="str">
        <f>IFERROR(VLOOKUP(J172,DAY!$A$2:$E$3000,4,0),0)</f>
        <v>火</v>
      </c>
      <c r="K90" s="89" t="str">
        <f>IFERROR(VLOOKUP(K172,DAY!$A$2:$E$3000,4,0),0)</f>
        <v>水</v>
      </c>
      <c r="L90" s="89" t="str">
        <f>IFERROR(VLOOKUP(L172,DAY!$A$2:$E$3000,4,0),0)</f>
        <v>木</v>
      </c>
      <c r="M90" s="89" t="str">
        <f>IFERROR(VLOOKUP(M172,DAY!$A$2:$E$3000,4,0),0)</f>
        <v>金</v>
      </c>
      <c r="N90" s="89" t="str">
        <f>IFERROR(VLOOKUP(N172,DAY!$A$2:$E$3000,4,0),0)</f>
        <v>土</v>
      </c>
      <c r="O90" s="89" t="str">
        <f>IFERROR(VLOOKUP(O172,DAY!$A$2:$E$3000,4,0),0)</f>
        <v>日</v>
      </c>
      <c r="P90" s="89" t="str">
        <f>IFERROR(VLOOKUP(P172,DAY!$A$2:$E$3000,4,0),0)</f>
        <v>月</v>
      </c>
      <c r="Q90" s="89" t="str">
        <f>IFERROR(VLOOKUP(Q172,DAY!$A$2:$E$3000,4,0),0)</f>
        <v>火</v>
      </c>
      <c r="R90" s="89" t="str">
        <f>IFERROR(VLOOKUP(R172,DAY!$A$2:$E$3000,4,0),0)</f>
        <v>水</v>
      </c>
      <c r="S90" s="89" t="str">
        <f>IFERROR(VLOOKUP(S172,DAY!$A$2:$E$3000,4,0),0)</f>
        <v>木</v>
      </c>
      <c r="T90" s="89" t="str">
        <f>IFERROR(VLOOKUP(T172,DAY!$A$2:$E$3000,4,0),0)</f>
        <v>金</v>
      </c>
      <c r="U90" s="89" t="str">
        <f>IFERROR(VLOOKUP(U172,DAY!$A$2:$E$3000,4,0),0)</f>
        <v>土</v>
      </c>
      <c r="V90" s="89" t="str">
        <f>IFERROR(VLOOKUP(V172,DAY!$A$2:$E$3000,4,0),0)</f>
        <v>日</v>
      </c>
      <c r="W90" s="89" t="str">
        <f>IFERROR(VLOOKUP(W172,DAY!$A$2:$E$3000,4,0),0)</f>
        <v>月</v>
      </c>
      <c r="X90" s="89" t="str">
        <f>IFERROR(VLOOKUP(X172,DAY!$A$2:$E$3000,4,0),0)</f>
        <v>火</v>
      </c>
      <c r="Y90" s="89" t="str">
        <f>IFERROR(VLOOKUP(Y172,DAY!$A$2:$E$3000,4,0),0)</f>
        <v>水</v>
      </c>
      <c r="Z90" s="89" t="str">
        <f>IFERROR(VLOOKUP(Z172,DAY!$A$2:$E$3000,4,0),0)</f>
        <v>木</v>
      </c>
      <c r="AA90" s="89" t="str">
        <f>IFERROR(VLOOKUP(AA172,DAY!$A$2:$E$3000,4,0),0)</f>
        <v>金</v>
      </c>
      <c r="AB90" s="89" t="str">
        <f>IFERROR(VLOOKUP(AB172,DAY!$A$2:$E$3000,4,0),0)</f>
        <v>土</v>
      </c>
      <c r="AC90" s="89" t="str">
        <f>IFERROR(VLOOKUP(AC172,DAY!$A$2:$E$3000,4,0),0)</f>
        <v>日</v>
      </c>
      <c r="AD90" s="89" t="str">
        <f>IFERROR(VLOOKUP(AD172,DAY!$A$2:$E$3000,4,0),0)</f>
        <v>月</v>
      </c>
      <c r="AE90" s="424"/>
      <c r="AF90" s="400"/>
      <c r="AG90" s="307"/>
      <c r="AH90" s="424"/>
      <c r="AI90" s="400"/>
      <c r="AJ90" s="307"/>
      <c r="AM90" s="33"/>
      <c r="AN90" s="33"/>
      <c r="AQ90" s="37">
        <f>IFERROR(VLOOKUP(AQ173,DAY!$A$2:$E$744,3,0),0)</f>
        <v>0</v>
      </c>
    </row>
    <row r="91" spans="1:43" ht="89.25" customHeight="1" x14ac:dyDescent="0.4">
      <c r="A91" s="319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>春分の日</v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424"/>
      <c r="AF91" s="400"/>
      <c r="AG91" s="308"/>
      <c r="AH91" s="424"/>
      <c r="AI91" s="400"/>
      <c r="AJ91" s="308"/>
      <c r="AM91" s="41"/>
      <c r="AN91" s="41"/>
      <c r="AQ91" s="37">
        <f>IFERROR(VLOOKUP(AQ173,DAY!$A$2:$E$744,4,0),0)</f>
        <v>0</v>
      </c>
    </row>
    <row r="92" spans="1:43" ht="27.75" customHeight="1" x14ac:dyDescent="0.4">
      <c r="A92" s="319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401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401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45">
      <c r="A93" s="366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403">
        <f>IFERROR(AM93,0)</f>
        <v>0</v>
      </c>
      <c r="AF93" s="404"/>
      <c r="AG93" s="402"/>
      <c r="AH93" s="403">
        <f>IFERROR(AN93,0)</f>
        <v>0</v>
      </c>
      <c r="AI93" s="404"/>
      <c r="AJ93" s="402"/>
      <c r="AM93" s="46" t="e">
        <f>ROUNDDOWN(AF92/AE92,3)</f>
        <v>#DIV/0!</v>
      </c>
      <c r="AN93" s="47" t="e">
        <f>ROUNDDOWN(AI92/AH92,3)</f>
        <v>#DIV/0!</v>
      </c>
      <c r="AQ93" s="43">
        <f>IFERROR(VLOOKUP(AQ173,DAY!$A$2:$E$744,6,0),0)</f>
        <v>0</v>
      </c>
    </row>
    <row r="94" spans="1:43" ht="27.75" customHeight="1" x14ac:dyDescent="0.4">
      <c r="A94" s="318" t="s">
        <v>75</v>
      </c>
      <c r="B94" s="32" t="s">
        <v>0</v>
      </c>
      <c r="C94" s="86">
        <f>IFERROR(VLOOKUP(C173,DAY!$A$2:$E$3000,2,0),0)</f>
        <v>3</v>
      </c>
      <c r="D94" s="86">
        <f>IFERROR(VLOOKUP(D173,DAY!$A$2:$E$744,2,0),0)</f>
        <v>4</v>
      </c>
      <c r="E94" s="86">
        <f>IFERROR(VLOOKUP(E173,DAY!$A$2:$E$744,2,0),0)</f>
        <v>4</v>
      </c>
      <c r="F94" s="86">
        <f>IFERROR(VLOOKUP(F173,DAY!$A$2:$E$744,2,0),0)</f>
        <v>4</v>
      </c>
      <c r="G94" s="86">
        <f>IFERROR(VLOOKUP(G173,DAY!$A$2:$E$744,2,0),0)</f>
        <v>4</v>
      </c>
      <c r="H94" s="86">
        <f>IFERROR(VLOOKUP(H173,DAY!$A$2:$E$744,2,0),0)</f>
        <v>4</v>
      </c>
      <c r="I94" s="86">
        <f>IFERROR(VLOOKUP(I173,DAY!$A$2:$E$744,2,0),0)</f>
        <v>4</v>
      </c>
      <c r="J94" s="86">
        <f>IFERROR(VLOOKUP(J173,DAY!$A$2:$E$744,2,0),0)</f>
        <v>4</v>
      </c>
      <c r="K94" s="86">
        <f>IFERROR(VLOOKUP(K173,DAY!$A$2:$E$744,2,0),0)</f>
        <v>4</v>
      </c>
      <c r="L94" s="86">
        <f>IFERROR(VLOOKUP(L173,DAY!$A$2:$E$744,2,0),0)</f>
        <v>4</v>
      </c>
      <c r="M94" s="86">
        <f>IFERROR(VLOOKUP(M173,DAY!$A$2:$E$744,2,0),0)</f>
        <v>4</v>
      </c>
      <c r="N94" s="86">
        <f>IFERROR(VLOOKUP(N173,DAY!$A$2:$E$744,2,0),0)</f>
        <v>4</v>
      </c>
      <c r="O94" s="86">
        <f>IFERROR(VLOOKUP(O173,DAY!$A$2:$E$744,2,0),0)</f>
        <v>4</v>
      </c>
      <c r="P94" s="86">
        <f>IFERROR(VLOOKUP(P173,DAY!$A$2:$E$744,2,0),0)</f>
        <v>4</v>
      </c>
      <c r="Q94" s="86">
        <f>IFERROR(VLOOKUP(Q173,DAY!$A$2:$E$744,2,0),0)</f>
        <v>0</v>
      </c>
      <c r="R94" s="86">
        <f>IFERROR(VLOOKUP(R173,DAY!$A$2:$E$744,2,0),0)</f>
        <v>0</v>
      </c>
      <c r="S94" s="86">
        <f>IFERROR(VLOOKUP(S173,DAY!$A$2:$E$744,2,0),0)</f>
        <v>0</v>
      </c>
      <c r="T94" s="86">
        <f>IFERROR(VLOOKUP(T173,DAY!$A$2:$E$744,2,0),0)</f>
        <v>0</v>
      </c>
      <c r="U94" s="86">
        <f>IFERROR(VLOOKUP(U173,DAY!$A$2:$E$744,2,0),0)</f>
        <v>0</v>
      </c>
      <c r="V94" s="86">
        <f>IFERROR(VLOOKUP(V173,DAY!$A$2:$E$744,2,0),0)</f>
        <v>0</v>
      </c>
      <c r="W94" s="86">
        <f>IFERROR(VLOOKUP(W173,DAY!$A$2:$E$744,2,0),0)</f>
        <v>0</v>
      </c>
      <c r="X94" s="86">
        <f>IFERROR(VLOOKUP(X173,DAY!$A$2:$E$744,2,0),0)</f>
        <v>0</v>
      </c>
      <c r="Y94" s="86">
        <f>IFERROR(VLOOKUP(Y173,DAY!$A$2:$E$744,2,0),0)</f>
        <v>0</v>
      </c>
      <c r="Z94" s="86">
        <f>IFERROR(VLOOKUP(Z173,DAY!$A$2:$E$744,2,0),0)</f>
        <v>0</v>
      </c>
      <c r="AA94" s="86">
        <f>IFERROR(VLOOKUP(AA173,DAY!$A$2:$E$744,2,0),0)</f>
        <v>0</v>
      </c>
      <c r="AB94" s="86">
        <f>IFERROR(VLOOKUP(AB173,DAY!$A$2:$E$744,2,0),0)</f>
        <v>0</v>
      </c>
      <c r="AC94" s="86">
        <f>IFERROR(VLOOKUP(AC173,DAY!$A$2:$E$744,2,0),0)</f>
        <v>0</v>
      </c>
      <c r="AD94" s="86">
        <f>IFERROR(VLOOKUP(AD173,DAY!$A$2:$E$744,2,0),0)</f>
        <v>0</v>
      </c>
      <c r="AE94" s="423" t="s">
        <v>11</v>
      </c>
      <c r="AF94" s="425" t="s">
        <v>12</v>
      </c>
      <c r="AG94" s="307" t="s">
        <v>84</v>
      </c>
      <c r="AH94" s="426" t="s">
        <v>11</v>
      </c>
      <c r="AI94" s="399" t="s">
        <v>13</v>
      </c>
      <c r="AJ94" s="307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">
      <c r="A95" s="319"/>
      <c r="B95" s="35" t="s">
        <v>1</v>
      </c>
      <c r="C95" s="87">
        <f>IFERROR(VLOOKUP(C173,DAY!$A$2:$E$3000,3,0),0)</f>
        <v>31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0</v>
      </c>
      <c r="R95" s="87">
        <f>IFERROR(VLOOKUP(R173,DAY!$A$2:$E$744,3,0),0)</f>
        <v>0</v>
      </c>
      <c r="S95" s="87">
        <f>IFERROR(VLOOKUP(S173,DAY!$A$2:$E$744,3,0),0)</f>
        <v>0</v>
      </c>
      <c r="T95" s="87">
        <f>IFERROR(VLOOKUP(T173,DAY!$A$2:$E$744,3,0),0)</f>
        <v>0</v>
      </c>
      <c r="U95" s="87">
        <f>IFERROR(VLOOKUP(U173,DAY!$A$2:$E$744,3,0),0)</f>
        <v>0</v>
      </c>
      <c r="V95" s="87">
        <f>IFERROR(VLOOKUP(V173,DAY!$A$2:$E$744,3,0),0)</f>
        <v>0</v>
      </c>
      <c r="W95" s="87">
        <f>IFERROR(VLOOKUP(W173,DAY!$A$2:$E$744,3,0),0)</f>
        <v>0</v>
      </c>
      <c r="X95" s="87">
        <f>IFERROR(VLOOKUP(X173,DAY!$A$2:$E$744,3,0),0)</f>
        <v>0</v>
      </c>
      <c r="Y95" s="87">
        <f>IFERROR(VLOOKUP(Y173,DAY!$A$2:$E$744,3,0),0)</f>
        <v>0</v>
      </c>
      <c r="Z95" s="87">
        <f>IFERROR(VLOOKUP(Z173,DAY!$A$2:$E$744,3,0),0)</f>
        <v>0</v>
      </c>
      <c r="AA95" s="87">
        <f>IFERROR(VLOOKUP(AA173,DAY!$A$2:$E$744,3,0),0)</f>
        <v>0</v>
      </c>
      <c r="AB95" s="87">
        <f>IFERROR(VLOOKUP(AB173,DAY!$A$2:$E$744,3,0),0)</f>
        <v>0</v>
      </c>
      <c r="AC95" s="87">
        <f>IFERROR(VLOOKUP(AC173,DAY!$A$2:$E$744,3,0),0)</f>
        <v>0</v>
      </c>
      <c r="AD95" s="88">
        <f>IFERROR(VLOOKUP(AD173,DAY!$A$2:$E$744,3,0),0)</f>
        <v>0</v>
      </c>
      <c r="AE95" s="424"/>
      <c r="AF95" s="400"/>
      <c r="AG95" s="307"/>
      <c r="AH95" s="424"/>
      <c r="AI95" s="400"/>
      <c r="AJ95" s="307"/>
      <c r="AM95" s="33"/>
      <c r="AN95" s="33"/>
      <c r="AQ95" s="124">
        <f>IFERROR(VLOOKUP(AQ174,DAY!$A$2:$E$744,2,0),0)</f>
        <v>0</v>
      </c>
    </row>
    <row r="96" spans="1:43" ht="27.75" customHeight="1" x14ac:dyDescent="0.4">
      <c r="A96" s="319"/>
      <c r="B96" s="38" t="s">
        <v>2</v>
      </c>
      <c r="C96" s="89" t="str">
        <f>IFERROR(VLOOKUP(C173,DAY!$A$2:$E$3000,4,0),0)</f>
        <v>火</v>
      </c>
      <c r="D96" s="89" t="str">
        <f>IFERROR(VLOOKUP(D173,DAY!$A$2:$E$3000,4,0),0)</f>
        <v>水</v>
      </c>
      <c r="E96" s="89" t="str">
        <f>IFERROR(VLOOKUP(E173,DAY!$A$2:$E$3000,4,0),0)</f>
        <v>木</v>
      </c>
      <c r="F96" s="89" t="str">
        <f>IFERROR(VLOOKUP(F173,DAY!$A$2:$E$3000,4,0),0)</f>
        <v>金</v>
      </c>
      <c r="G96" s="89" t="str">
        <f>IFERROR(VLOOKUP(G173,DAY!$A$2:$E$3000,4,0),0)</f>
        <v>土</v>
      </c>
      <c r="H96" s="89" t="str">
        <f>IFERROR(VLOOKUP(H173,DAY!$A$2:$E$3000,4,0),0)</f>
        <v>日</v>
      </c>
      <c r="I96" s="89" t="str">
        <f>IFERROR(VLOOKUP(I173,DAY!$A$2:$E$3000,4,0),0)</f>
        <v>月</v>
      </c>
      <c r="J96" s="89" t="str">
        <f>IFERROR(VLOOKUP(J173,DAY!$A$2:$E$3000,4,0),0)</f>
        <v>火</v>
      </c>
      <c r="K96" s="89" t="str">
        <f>IFERROR(VLOOKUP(K173,DAY!$A$2:$E$3000,4,0),0)</f>
        <v>水</v>
      </c>
      <c r="L96" s="89" t="str">
        <f>IFERROR(VLOOKUP(L173,DAY!$A$2:$E$3000,4,0),0)</f>
        <v>木</v>
      </c>
      <c r="M96" s="89" t="str">
        <f>IFERROR(VLOOKUP(M173,DAY!$A$2:$E$3000,4,0),0)</f>
        <v>金</v>
      </c>
      <c r="N96" s="89" t="str">
        <f>IFERROR(VLOOKUP(N173,DAY!$A$2:$E$3000,4,0),0)</f>
        <v>土</v>
      </c>
      <c r="O96" s="89" t="str">
        <f>IFERROR(VLOOKUP(O173,DAY!$A$2:$E$3000,4,0),0)</f>
        <v>日</v>
      </c>
      <c r="P96" s="89" t="str">
        <f>IFERROR(VLOOKUP(P173,DAY!$A$2:$E$3000,4,0),0)</f>
        <v>月</v>
      </c>
      <c r="Q96" s="89" t="str">
        <f>IFERROR(VLOOKUP(Q173,DAY!$A$2:$E$3000,4,0),0)</f>
        <v>火</v>
      </c>
      <c r="R96" s="89" t="str">
        <f>IFERROR(VLOOKUP(R173,DAY!$A$2:$E$3000,4,0),0)</f>
        <v>水</v>
      </c>
      <c r="S96" s="89" t="str">
        <f>IFERROR(VLOOKUP(S173,DAY!$A$2:$E$3000,4,0),0)</f>
        <v>木</v>
      </c>
      <c r="T96" s="89" t="str">
        <f>IFERROR(VLOOKUP(T173,DAY!$A$2:$E$3000,4,0),0)</f>
        <v>金</v>
      </c>
      <c r="U96" s="89" t="str">
        <f>IFERROR(VLOOKUP(U173,DAY!$A$2:$E$3000,4,0),0)</f>
        <v>土</v>
      </c>
      <c r="V96" s="89" t="str">
        <f>IFERROR(VLOOKUP(V173,DAY!$A$2:$E$3000,4,0),0)</f>
        <v>日</v>
      </c>
      <c r="W96" s="89" t="str">
        <f>IFERROR(VLOOKUP(W173,DAY!$A$2:$E$3000,4,0),0)</f>
        <v>月</v>
      </c>
      <c r="X96" s="89" t="str">
        <f>IFERROR(VLOOKUP(X173,DAY!$A$2:$E$3000,4,0),0)</f>
        <v>火</v>
      </c>
      <c r="Y96" s="89" t="str">
        <f>IFERROR(VLOOKUP(Y173,DAY!$A$2:$E$3000,4,0),0)</f>
        <v>水</v>
      </c>
      <c r="Z96" s="89" t="str">
        <f>IFERROR(VLOOKUP(Z173,DAY!$A$2:$E$3000,4,0),0)</f>
        <v>木</v>
      </c>
      <c r="AA96" s="89" t="str">
        <f>IFERROR(VLOOKUP(AA173,DAY!$A$2:$E$3000,4,0),0)</f>
        <v>金</v>
      </c>
      <c r="AB96" s="89" t="str">
        <f>IFERROR(VLOOKUP(AB173,DAY!$A$2:$E$3000,4,0),0)</f>
        <v>土</v>
      </c>
      <c r="AC96" s="89" t="str">
        <f>IFERROR(VLOOKUP(AC173,DAY!$A$2:$E$3000,4,0),0)</f>
        <v>日</v>
      </c>
      <c r="AD96" s="89" t="str">
        <f>IFERROR(VLOOKUP(AD173,DAY!$A$2:$E$3000,4,0),0)</f>
        <v>月</v>
      </c>
      <c r="AE96" s="424"/>
      <c r="AF96" s="400"/>
      <c r="AG96" s="307"/>
      <c r="AH96" s="424"/>
      <c r="AI96" s="400"/>
      <c r="AJ96" s="307"/>
      <c r="AM96" s="33"/>
      <c r="AN96" s="33"/>
      <c r="AQ96" s="37">
        <f>IFERROR(VLOOKUP(AQ174,DAY!$A$2:$E$744,3,0),0)</f>
        <v>0</v>
      </c>
    </row>
    <row r="97" spans="1:43" ht="89.25" customHeight="1" x14ac:dyDescent="0.4">
      <c r="A97" s="319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/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424"/>
      <c r="AF97" s="400"/>
      <c r="AG97" s="308"/>
      <c r="AH97" s="424"/>
      <c r="AI97" s="400"/>
      <c r="AJ97" s="308"/>
      <c r="AM97" s="41"/>
      <c r="AN97" s="41"/>
      <c r="AQ97" s="37">
        <f>IFERROR(VLOOKUP(AQ174,DAY!$A$2:$E$744,4,0),0)</f>
        <v>0</v>
      </c>
    </row>
    <row r="98" spans="1:43" ht="27.75" customHeight="1" x14ac:dyDescent="0.4">
      <c r="A98" s="319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401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401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45">
      <c r="A99" s="366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403">
        <f>IFERROR(AM99,0)</f>
        <v>0</v>
      </c>
      <c r="AF99" s="404"/>
      <c r="AG99" s="402"/>
      <c r="AH99" s="403">
        <f>IFERROR(AN99,0)</f>
        <v>0</v>
      </c>
      <c r="AI99" s="404"/>
      <c r="AJ99" s="402"/>
      <c r="AM99" s="46" t="e">
        <f>ROUNDDOWN(AF98/AE98,3)</f>
        <v>#DIV/0!</v>
      </c>
      <c r="AN99" s="47" t="e">
        <f>ROUNDDOWN(AI98/AH98,3)</f>
        <v>#DIV/0!</v>
      </c>
      <c r="AQ99" s="43">
        <f>IFERROR(VLOOKUP(AQ174,DAY!$A$2:$E$744,6,0),0)</f>
        <v>0</v>
      </c>
    </row>
    <row r="100" spans="1:43" ht="27.75" customHeight="1" thickBot="1" x14ac:dyDescent="0.45">
      <c r="A100" s="318" t="s">
        <v>76</v>
      </c>
      <c r="B100" s="32" t="s">
        <v>0</v>
      </c>
      <c r="C100" s="86">
        <f>IFERROR(VLOOKUP(C174,DAY!$A$2:$E$3000,2,0),0)</f>
        <v>4</v>
      </c>
      <c r="D100" s="86">
        <f>IFERROR(VLOOKUP(D174,DAY!$A$2:$E$744,2,0),0)</f>
        <v>0</v>
      </c>
      <c r="E100" s="86">
        <f>IFERROR(VLOOKUP(E174,DAY!$A$2:$E$744,2,0),0)</f>
        <v>0</v>
      </c>
      <c r="F100" s="86">
        <f>IFERROR(VLOOKUP(F174,DAY!$A$2:$E$744,2,0),0)</f>
        <v>0</v>
      </c>
      <c r="G100" s="86">
        <f>IFERROR(VLOOKUP(G174,DAY!$A$2:$E$744,2,0),0)</f>
        <v>0</v>
      </c>
      <c r="H100" s="86">
        <f>IFERROR(VLOOKUP(H174,DAY!$A$2:$E$744,2,0),0)</f>
        <v>0</v>
      </c>
      <c r="I100" s="86">
        <f>IFERROR(VLOOKUP(I174,DAY!$A$2:$E$744,2,0),0)</f>
        <v>0</v>
      </c>
      <c r="J100" s="86">
        <f>IFERROR(VLOOKUP(J174,DAY!$A$2:$E$744,2,0),0)</f>
        <v>0</v>
      </c>
      <c r="K100" s="86">
        <f>IFERROR(VLOOKUP(K174,DAY!$A$2:$E$744,2,0),0)</f>
        <v>0</v>
      </c>
      <c r="L100" s="86">
        <f>IFERROR(VLOOKUP(L174,DAY!$A$2:$E$744,2,0),0)</f>
        <v>0</v>
      </c>
      <c r="M100" s="86">
        <f>IFERROR(VLOOKUP(M174,DAY!$A$2:$E$744,2,0),0)</f>
        <v>0</v>
      </c>
      <c r="N100" s="86">
        <f>IFERROR(VLOOKUP(N174,DAY!$A$2:$E$744,2,0),0)</f>
        <v>0</v>
      </c>
      <c r="O100" s="86">
        <f>IFERROR(VLOOKUP(O174,DAY!$A$2:$E$744,2,0),0)</f>
        <v>0</v>
      </c>
      <c r="P100" s="86">
        <f>IFERROR(VLOOKUP(P174,DAY!$A$2:$E$744,2,0),0)</f>
        <v>0</v>
      </c>
      <c r="Q100" s="86">
        <f>IFERROR(VLOOKUP(Q174,DAY!$A$2:$E$744,2,0),0)</f>
        <v>0</v>
      </c>
      <c r="R100" s="86">
        <f>IFERROR(VLOOKUP(R174,DAY!$A$2:$E$744,2,0),0)</f>
        <v>0</v>
      </c>
      <c r="S100" s="86">
        <f>IFERROR(VLOOKUP(S174,DAY!$A$2:$E$744,2,0),0)</f>
        <v>0</v>
      </c>
      <c r="T100" s="86">
        <f>IFERROR(VLOOKUP(T174,DAY!$A$2:$E$744,2,0),0)</f>
        <v>0</v>
      </c>
      <c r="U100" s="86">
        <f>IFERROR(VLOOKUP(U174,DAY!$A$2:$E$744,2,0),0)</f>
        <v>0</v>
      </c>
      <c r="V100" s="86">
        <f>IFERROR(VLOOKUP(V174,DAY!$A$2:$E$744,2,0),0)</f>
        <v>0</v>
      </c>
      <c r="W100" s="86">
        <f>IFERROR(VLOOKUP(W174,DAY!$A$2:$E$744,2,0),0)</f>
        <v>0</v>
      </c>
      <c r="X100" s="86">
        <f>IFERROR(VLOOKUP(X174,DAY!$A$2:$E$744,2,0),0)</f>
        <v>0</v>
      </c>
      <c r="Y100" s="86">
        <f>IFERROR(VLOOKUP(Y174,DAY!$A$2:$E$744,2,0),0)</f>
        <v>0</v>
      </c>
      <c r="Z100" s="86">
        <f>IFERROR(VLOOKUP(Z174,DAY!$A$2:$E$744,2,0),0)</f>
        <v>0</v>
      </c>
      <c r="AA100" s="86">
        <f>IFERROR(VLOOKUP(AA174,DAY!$A$2:$E$744,2,0),0)</f>
        <v>0</v>
      </c>
      <c r="AB100" s="86">
        <f>IFERROR(VLOOKUP(AB174,DAY!$A$2:$E$744,2,0),0)</f>
        <v>0</v>
      </c>
      <c r="AC100" s="86">
        <f>IFERROR(VLOOKUP(AC174,DAY!$A$2:$E$744,2,0),0)</f>
        <v>0</v>
      </c>
      <c r="AD100" s="86">
        <f>IFERROR(VLOOKUP(AD174,DAY!$A$2:$E$744,2,0),0)</f>
        <v>0</v>
      </c>
      <c r="AE100" s="423" t="s">
        <v>11</v>
      </c>
      <c r="AF100" s="425" t="s">
        <v>12</v>
      </c>
      <c r="AG100" s="307" t="s">
        <v>84</v>
      </c>
      <c r="AH100" s="426" t="s">
        <v>11</v>
      </c>
      <c r="AI100" s="399" t="s">
        <v>13</v>
      </c>
      <c r="AJ100" s="307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">
      <c r="A101" s="319"/>
      <c r="B101" s="35" t="s">
        <v>1</v>
      </c>
      <c r="C101" s="87">
        <f>IFERROR(VLOOKUP(C174,DAY!$A$2:$E$3000,3,0),0)</f>
        <v>28</v>
      </c>
      <c r="D101" s="87">
        <f>IFERROR(VLOOKUP(D174,DAY!$A$2:$E$744,3,0),0)</f>
        <v>0</v>
      </c>
      <c r="E101" s="87">
        <f>IFERROR(VLOOKUP(E174,DAY!$A$2:$E$744,3,0),0)</f>
        <v>0</v>
      </c>
      <c r="F101" s="87">
        <f>IFERROR(VLOOKUP(F174,DAY!$A$2:$E$744,3,0),0)</f>
        <v>0</v>
      </c>
      <c r="G101" s="87">
        <f>IFERROR(VLOOKUP(G174,DAY!$A$2:$E$744,3,0),0)</f>
        <v>0</v>
      </c>
      <c r="H101" s="87">
        <f>IFERROR(VLOOKUP(H174,DAY!$A$2:$E$744,3,0),0)</f>
        <v>0</v>
      </c>
      <c r="I101" s="87">
        <f>IFERROR(VLOOKUP(I174,DAY!$A$2:$E$744,3,0),0)</f>
        <v>0</v>
      </c>
      <c r="J101" s="87">
        <f>IFERROR(VLOOKUP(J174,DAY!$A$2:$E$744,3,0),0)</f>
        <v>0</v>
      </c>
      <c r="K101" s="87">
        <f>IFERROR(VLOOKUP(K174,DAY!$A$2:$E$744,3,0),0)</f>
        <v>0</v>
      </c>
      <c r="L101" s="87">
        <f>IFERROR(VLOOKUP(L174,DAY!$A$2:$E$744,3,0),0)</f>
        <v>0</v>
      </c>
      <c r="M101" s="87">
        <f>IFERROR(VLOOKUP(M174,DAY!$A$2:$E$744,3,0),0)</f>
        <v>0</v>
      </c>
      <c r="N101" s="87">
        <f>IFERROR(VLOOKUP(N174,DAY!$A$2:$E$744,3,0),0)</f>
        <v>0</v>
      </c>
      <c r="O101" s="87">
        <f>IFERROR(VLOOKUP(O174,DAY!$A$2:$E$744,3,0),0)</f>
        <v>0</v>
      </c>
      <c r="P101" s="87">
        <f>IFERROR(VLOOKUP(P174,DAY!$A$2:$E$744,3,0),0)</f>
        <v>0</v>
      </c>
      <c r="Q101" s="87">
        <f>IFERROR(VLOOKUP(Q174,DAY!$A$2:$E$744,3,0),0)</f>
        <v>0</v>
      </c>
      <c r="R101" s="87">
        <f>IFERROR(VLOOKUP(R174,DAY!$A$2:$E$744,3,0),0)</f>
        <v>0</v>
      </c>
      <c r="S101" s="87">
        <f>IFERROR(VLOOKUP(S174,DAY!$A$2:$E$744,3,0),0)</f>
        <v>0</v>
      </c>
      <c r="T101" s="87">
        <f>IFERROR(VLOOKUP(T174,DAY!$A$2:$E$744,3,0),0)</f>
        <v>0</v>
      </c>
      <c r="U101" s="87">
        <f>IFERROR(VLOOKUP(U174,DAY!$A$2:$E$744,3,0),0)</f>
        <v>0</v>
      </c>
      <c r="V101" s="87">
        <f>IFERROR(VLOOKUP(V174,DAY!$A$2:$E$744,3,0),0)</f>
        <v>0</v>
      </c>
      <c r="W101" s="87">
        <f>IFERROR(VLOOKUP(W174,DAY!$A$2:$E$744,3,0),0)</f>
        <v>0</v>
      </c>
      <c r="X101" s="87">
        <f>IFERROR(VLOOKUP(X174,DAY!$A$2:$E$744,3,0),0)</f>
        <v>0</v>
      </c>
      <c r="Y101" s="87">
        <f>IFERROR(VLOOKUP(Y174,DAY!$A$2:$E$744,3,0),0)</f>
        <v>0</v>
      </c>
      <c r="Z101" s="87">
        <f>IFERROR(VLOOKUP(Z174,DAY!$A$2:$E$744,3,0),0)</f>
        <v>0</v>
      </c>
      <c r="AA101" s="87">
        <f>IFERROR(VLOOKUP(AA174,DAY!$A$2:$E$744,3,0),0)</f>
        <v>0</v>
      </c>
      <c r="AB101" s="87">
        <f>IFERROR(VLOOKUP(AB174,DAY!$A$2:$E$744,3,0),0)</f>
        <v>0</v>
      </c>
      <c r="AC101" s="87">
        <f>IFERROR(VLOOKUP(AC174,DAY!$A$2:$E$744,3,0),0)</f>
        <v>0</v>
      </c>
      <c r="AD101" s="88">
        <f>IFERROR(VLOOKUP(AD174,DAY!$A$2:$E$744,3,0),0)</f>
        <v>0</v>
      </c>
      <c r="AE101" s="424"/>
      <c r="AF101" s="400"/>
      <c r="AG101" s="307"/>
      <c r="AH101" s="424"/>
      <c r="AI101" s="400"/>
      <c r="AJ101" s="307"/>
      <c r="AM101" s="33"/>
      <c r="AN101" s="33"/>
      <c r="AQ101" s="124">
        <f>IFERROR(VLOOKUP(AQ180,DAY!$A$2:$E$744,2,0),0)</f>
        <v>0</v>
      </c>
    </row>
    <row r="102" spans="1:43" ht="27.75" customHeight="1" x14ac:dyDescent="0.4">
      <c r="A102" s="319"/>
      <c r="B102" s="38" t="s">
        <v>2</v>
      </c>
      <c r="C102" s="89" t="str">
        <f>IFERROR(VLOOKUP(C174,DAY!$A$2:$E$3000,4,0),0)</f>
        <v>火</v>
      </c>
      <c r="D102" s="89" t="str">
        <f>IFERROR(VLOOKUP(D174,DAY!$A$2:$E$3000,4,0),0)</f>
        <v>水</v>
      </c>
      <c r="E102" s="89" t="str">
        <f>IFERROR(VLOOKUP(E174,DAY!$A$2:$E$3000,4,0),0)</f>
        <v>木</v>
      </c>
      <c r="F102" s="89" t="str">
        <f>IFERROR(VLOOKUP(F174,DAY!$A$2:$E$3000,4,0),0)</f>
        <v>金</v>
      </c>
      <c r="G102" s="89" t="str">
        <f>IFERROR(VLOOKUP(G174,DAY!$A$2:$E$3000,4,0),0)</f>
        <v>土</v>
      </c>
      <c r="H102" s="89" t="str">
        <f>IFERROR(VLOOKUP(H174,DAY!$A$2:$E$3000,4,0),0)</f>
        <v>日</v>
      </c>
      <c r="I102" s="89" t="str">
        <f>IFERROR(VLOOKUP(I174,DAY!$A$2:$E$3000,4,0),0)</f>
        <v>月</v>
      </c>
      <c r="J102" s="89" t="str">
        <f>IFERROR(VLOOKUP(J174,DAY!$A$2:$E$3000,4,0),0)</f>
        <v>火</v>
      </c>
      <c r="K102" s="89" t="str">
        <f>IFERROR(VLOOKUP(K174,DAY!$A$2:$E$3000,4,0),0)</f>
        <v>水</v>
      </c>
      <c r="L102" s="89" t="str">
        <f>IFERROR(VLOOKUP(L174,DAY!$A$2:$E$3000,4,0),0)</f>
        <v>木</v>
      </c>
      <c r="M102" s="89" t="str">
        <f>IFERROR(VLOOKUP(M174,DAY!$A$2:$E$3000,4,0),0)</f>
        <v>金</v>
      </c>
      <c r="N102" s="89" t="str">
        <f>IFERROR(VLOOKUP(N174,DAY!$A$2:$E$3000,4,0),0)</f>
        <v>土</v>
      </c>
      <c r="O102" s="89" t="str">
        <f>IFERROR(VLOOKUP(O174,DAY!$A$2:$E$3000,4,0),0)</f>
        <v>日</v>
      </c>
      <c r="P102" s="89" t="str">
        <f>IFERROR(VLOOKUP(P174,DAY!$A$2:$E$3000,4,0),0)</f>
        <v>月</v>
      </c>
      <c r="Q102" s="89" t="str">
        <f>IFERROR(VLOOKUP(Q174,DAY!$A$2:$E$3000,4,0),0)</f>
        <v>火</v>
      </c>
      <c r="R102" s="89" t="str">
        <f>IFERROR(VLOOKUP(R174,DAY!$A$2:$E$3000,4,0),0)</f>
        <v>水</v>
      </c>
      <c r="S102" s="89" t="str">
        <f>IFERROR(VLOOKUP(S174,DAY!$A$2:$E$3000,4,0),0)</f>
        <v>木</v>
      </c>
      <c r="T102" s="89" t="str">
        <f>IFERROR(VLOOKUP(T174,DAY!$A$2:$E$3000,4,0),0)</f>
        <v>金</v>
      </c>
      <c r="U102" s="89" t="str">
        <f>IFERROR(VLOOKUP(U174,DAY!$A$2:$E$3000,4,0),0)</f>
        <v>土</v>
      </c>
      <c r="V102" s="89" t="str">
        <f>IFERROR(VLOOKUP(V174,DAY!$A$2:$E$3000,4,0),0)</f>
        <v>日</v>
      </c>
      <c r="W102" s="89" t="str">
        <f>IFERROR(VLOOKUP(W174,DAY!$A$2:$E$3000,4,0),0)</f>
        <v>月</v>
      </c>
      <c r="X102" s="89" t="str">
        <f>IFERROR(VLOOKUP(X174,DAY!$A$2:$E$3000,4,0),0)</f>
        <v>火</v>
      </c>
      <c r="Y102" s="89" t="str">
        <f>IFERROR(VLOOKUP(Y174,DAY!$A$2:$E$3000,4,0),0)</f>
        <v>水</v>
      </c>
      <c r="Z102" s="89" t="str">
        <f>IFERROR(VLOOKUP(Z174,DAY!$A$2:$E$3000,4,0),0)</f>
        <v>木</v>
      </c>
      <c r="AA102" s="89" t="str">
        <f>IFERROR(VLOOKUP(AA174,DAY!$A$2:$E$3000,4,0),0)</f>
        <v>金</v>
      </c>
      <c r="AB102" s="89" t="str">
        <f>IFERROR(VLOOKUP(AB174,DAY!$A$2:$E$3000,4,0),0)</f>
        <v>土</v>
      </c>
      <c r="AC102" s="89" t="str">
        <f>IFERROR(VLOOKUP(AC174,DAY!$A$2:$E$3000,4,0),0)</f>
        <v>日</v>
      </c>
      <c r="AD102" s="89" t="str">
        <f>IFERROR(VLOOKUP(AD174,DAY!$A$2:$E$3000,4,0),0)</f>
        <v>月</v>
      </c>
      <c r="AE102" s="424"/>
      <c r="AF102" s="400"/>
      <c r="AG102" s="307"/>
      <c r="AH102" s="424"/>
      <c r="AI102" s="400"/>
      <c r="AJ102" s="307"/>
      <c r="AM102" s="33"/>
      <c r="AN102" s="33"/>
      <c r="AQ102" s="37">
        <f>IFERROR(VLOOKUP(AQ180,DAY!$A$2:$E$744,3,0),0)</f>
        <v>0</v>
      </c>
    </row>
    <row r="103" spans="1:43" ht="89.25" customHeight="1" x14ac:dyDescent="0.4">
      <c r="A103" s="319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>昭和の日</v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>憲法記念日</v>
      </c>
      <c r="I103" s="90" t="str">
        <f>IFERROR(VLOOKUP(I174,DAY!$A$2:$E$3000,5,0),0)</f>
        <v>みどりの日</v>
      </c>
      <c r="J103" s="90" t="str">
        <f>IFERROR(VLOOKUP(J174,DAY!$A$2:$E$3000,5,0),0)</f>
        <v>こどもの日</v>
      </c>
      <c r="K103" s="90" t="str">
        <f>IFERROR(VLOOKUP(K174,DAY!$A$2:$E$3000,5,0),0)</f>
        <v>振替休日</v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/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424"/>
      <c r="AF103" s="400"/>
      <c r="AG103" s="308"/>
      <c r="AH103" s="424"/>
      <c r="AI103" s="400"/>
      <c r="AJ103" s="308"/>
      <c r="AM103" s="41"/>
      <c r="AN103" s="41"/>
      <c r="AQ103" s="37">
        <f>IFERROR(VLOOKUP(AQ180,DAY!$A$2:$E$744,4,0),0)</f>
        <v>0</v>
      </c>
    </row>
    <row r="104" spans="1:43" ht="27.75" customHeight="1" x14ac:dyDescent="0.4">
      <c r="A104" s="319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401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401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45">
      <c r="A105" s="366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403">
        <f>IFERROR(AM105,0)</f>
        <v>0</v>
      </c>
      <c r="AF105" s="404"/>
      <c r="AG105" s="402"/>
      <c r="AH105" s="403">
        <f>IFERROR(AN105,0)</f>
        <v>0</v>
      </c>
      <c r="AI105" s="404"/>
      <c r="AJ105" s="402"/>
      <c r="AM105" s="46" t="e">
        <f>ROUNDDOWN(AF104/AE104,3)</f>
        <v>#DIV/0!</v>
      </c>
      <c r="AN105" s="47" t="e">
        <f>ROUNDDOWN(AI104/AH104,3)</f>
        <v>#DIV/0!</v>
      </c>
      <c r="AQ105" s="43">
        <f>IFERROR(VLOOKUP(AQ180,DAY!$A$2:$E$744,6,0),0)</f>
        <v>0</v>
      </c>
    </row>
    <row r="106" spans="1:43" ht="27.75" customHeight="1" thickBot="1" x14ac:dyDescent="0.45">
      <c r="A106" s="318" t="s">
        <v>77</v>
      </c>
      <c r="B106" s="32" t="s">
        <v>0</v>
      </c>
      <c r="C106" s="86">
        <f>IFERROR(VLOOKUP(C175,DAY!$A$2:$E$3000,2,0),0)</f>
        <v>5</v>
      </c>
      <c r="D106" s="86">
        <f>IFERROR(VLOOKUP(D175,DAY!$A$2:$E$3000,2,0),0)</f>
        <v>5</v>
      </c>
      <c r="E106" s="86">
        <f>IFERROR(VLOOKUP(E175,DAY!$A$2:$E$3000,2,0),0)</f>
        <v>5</v>
      </c>
      <c r="F106" s="86">
        <f>IFERROR(VLOOKUP(F175,DAY!$A$2:$E$3000,2,0),0)</f>
        <v>5</v>
      </c>
      <c r="G106" s="86">
        <f>IFERROR(VLOOKUP(G175,DAY!$A$2:$E$3000,2,0),0)</f>
        <v>5</v>
      </c>
      <c r="H106" s="86">
        <f>IFERROR(VLOOKUP(H175,DAY!$A$2:$E$3000,2,0),0)</f>
        <v>5</v>
      </c>
      <c r="I106" s="86">
        <f>IFERROR(VLOOKUP(I175,DAY!$A$2:$E$3000,2,0),0)</f>
        <v>6</v>
      </c>
      <c r="J106" s="86">
        <f>IFERROR(VLOOKUP(J175,DAY!$A$2:$E$3000,2,0),0)</f>
        <v>6</v>
      </c>
      <c r="K106" s="86">
        <f>IFERROR(VLOOKUP(K175,DAY!$A$2:$E$3000,2,0),0)</f>
        <v>6</v>
      </c>
      <c r="L106" s="86">
        <f>IFERROR(VLOOKUP(L175,DAY!$A$2:$E$3000,2,0),0)</f>
        <v>6</v>
      </c>
      <c r="M106" s="86">
        <f>IFERROR(VLOOKUP(M175,DAY!$A$2:$E$3000,2,0),0)</f>
        <v>6</v>
      </c>
      <c r="N106" s="86">
        <f>IFERROR(VLOOKUP(N175,DAY!$A$2:$E$3000,2,0),0)</f>
        <v>6</v>
      </c>
      <c r="O106" s="86">
        <f>IFERROR(VLOOKUP(O175,DAY!$A$2:$E$3000,2,0),0)</f>
        <v>6</v>
      </c>
      <c r="P106" s="86">
        <f>IFERROR(VLOOKUP(P175,DAY!$A$2:$E$3000,2,0),0)</f>
        <v>6</v>
      </c>
      <c r="Q106" s="86">
        <f>IFERROR(VLOOKUP(Q175,DAY!$A$2:$E$3000,2,0),0)</f>
        <v>6</v>
      </c>
      <c r="R106" s="86">
        <f>IFERROR(VLOOKUP(R175,DAY!$A$2:$E$3000,2,0),0)</f>
        <v>6</v>
      </c>
      <c r="S106" s="86">
        <f>IFERROR(VLOOKUP(S175,DAY!$A$2:$E$3000,2,0),0)</f>
        <v>6</v>
      </c>
      <c r="T106" s="86">
        <f>IFERROR(VLOOKUP(T175,DAY!$A$2:$E$3000,2,0),0)</f>
        <v>6</v>
      </c>
      <c r="U106" s="86">
        <f>IFERROR(VLOOKUP(U175,DAY!$A$2:$E$3000,2,0),0)</f>
        <v>6</v>
      </c>
      <c r="V106" s="86">
        <f>IFERROR(VLOOKUP(V175,DAY!$A$2:$E$3000,2,0),0)</f>
        <v>6</v>
      </c>
      <c r="W106" s="86">
        <f>IFERROR(VLOOKUP(W175,DAY!$A$2:$E$3000,2,0),0)</f>
        <v>6</v>
      </c>
      <c r="X106" s="86">
        <f>IFERROR(VLOOKUP(X175,DAY!$A$2:$E$3000,2,0),0)</f>
        <v>6</v>
      </c>
      <c r="Y106" s="86">
        <f>IFERROR(VLOOKUP(Y175,DAY!$A$2:$E$3000,2,0),0)</f>
        <v>6</v>
      </c>
      <c r="Z106" s="86">
        <f>IFERROR(VLOOKUP(Z175,DAY!$A$2:$E$3000,2,0),0)</f>
        <v>6</v>
      </c>
      <c r="AA106" s="86">
        <f>IFERROR(VLOOKUP(AA175,DAY!$A$2:$E$3000,2,0),0)</f>
        <v>6</v>
      </c>
      <c r="AB106" s="86">
        <f>IFERROR(VLOOKUP(AB175,DAY!$A$2:$E$3000,2,0),0)</f>
        <v>6</v>
      </c>
      <c r="AC106" s="86">
        <f>IFERROR(VLOOKUP(AC175,DAY!$A$2:$E$3000,2,0),0)</f>
        <v>6</v>
      </c>
      <c r="AD106" s="86">
        <f>IFERROR(VLOOKUP(AD175,DAY!$A$2:$E$3000,2,0),0)</f>
        <v>6</v>
      </c>
      <c r="AE106" s="423" t="s">
        <v>11</v>
      </c>
      <c r="AF106" s="425" t="s">
        <v>12</v>
      </c>
      <c r="AG106" s="307" t="s">
        <v>84</v>
      </c>
      <c r="AH106" s="426" t="s">
        <v>11</v>
      </c>
      <c r="AI106" s="399" t="s">
        <v>13</v>
      </c>
      <c r="AJ106" s="307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">
      <c r="A107" s="319"/>
      <c r="B107" s="35" t="s">
        <v>1</v>
      </c>
      <c r="C107" s="87">
        <f>IFERROR(VLOOKUP(C175,DAY!$A$2:$E$3000,3,0),0)</f>
        <v>26</v>
      </c>
      <c r="D107" s="87">
        <f>IFERROR(VLOOKUP(D175,DAY!$A$2:$E$3000,3,0),0)</f>
        <v>27</v>
      </c>
      <c r="E107" s="87">
        <f>IFERROR(VLOOKUP(E175,DAY!$A$2:$E$3000,3,0),0)</f>
        <v>28</v>
      </c>
      <c r="F107" s="87">
        <f>IFERROR(VLOOKUP(F175,DAY!$A$2:$E$3000,3,0),0)</f>
        <v>29</v>
      </c>
      <c r="G107" s="87">
        <f>IFERROR(VLOOKUP(G175,DAY!$A$2:$E$3000,3,0),0)</f>
        <v>30</v>
      </c>
      <c r="H107" s="87">
        <f>IFERROR(VLOOKUP(H175,DAY!$A$2:$E$3000,3,0),0)</f>
        <v>31</v>
      </c>
      <c r="I107" s="87">
        <f>IFERROR(VLOOKUP(I175,DAY!$A$2:$E$3000,3,0),0)</f>
        <v>1</v>
      </c>
      <c r="J107" s="87">
        <f>IFERROR(VLOOKUP(J175,DAY!$A$2:$E$3000,3,0),0)</f>
        <v>2</v>
      </c>
      <c r="K107" s="87">
        <f>IFERROR(VLOOKUP(K175,DAY!$A$2:$E$3000,3,0),0)</f>
        <v>3</v>
      </c>
      <c r="L107" s="87">
        <f>IFERROR(VLOOKUP(L175,DAY!$A$2:$E$3000,3,0),0)</f>
        <v>4</v>
      </c>
      <c r="M107" s="87">
        <f>IFERROR(VLOOKUP(M175,DAY!$A$2:$E$3000,3,0),0)</f>
        <v>5</v>
      </c>
      <c r="N107" s="87">
        <f>IFERROR(VLOOKUP(N175,DAY!$A$2:$E$3000,3,0),0)</f>
        <v>6</v>
      </c>
      <c r="O107" s="87">
        <f>IFERROR(VLOOKUP(O175,DAY!$A$2:$E$3000,3,0),0)</f>
        <v>7</v>
      </c>
      <c r="P107" s="87">
        <f>IFERROR(VLOOKUP(P175,DAY!$A$2:$E$3000,3,0),0)</f>
        <v>8</v>
      </c>
      <c r="Q107" s="87">
        <f>IFERROR(VLOOKUP(Q175,DAY!$A$2:$E$3000,3,0),0)</f>
        <v>9</v>
      </c>
      <c r="R107" s="87">
        <f>IFERROR(VLOOKUP(R175,DAY!$A$2:$E$3000,3,0),0)</f>
        <v>10</v>
      </c>
      <c r="S107" s="87">
        <f>IFERROR(VLOOKUP(S175,DAY!$A$2:$E$3000,3,0),0)</f>
        <v>11</v>
      </c>
      <c r="T107" s="87">
        <f>IFERROR(VLOOKUP(T175,DAY!$A$2:$E$3000,3,0),0)</f>
        <v>12</v>
      </c>
      <c r="U107" s="87">
        <f>IFERROR(VLOOKUP(U175,DAY!$A$2:$E$3000,3,0),0)</f>
        <v>13</v>
      </c>
      <c r="V107" s="87">
        <f>IFERROR(VLOOKUP(V175,DAY!$A$2:$E$3000,3,0),0)</f>
        <v>14</v>
      </c>
      <c r="W107" s="87">
        <f>IFERROR(VLOOKUP(W175,DAY!$A$2:$E$3000,3,0),0)</f>
        <v>15</v>
      </c>
      <c r="X107" s="87">
        <f>IFERROR(VLOOKUP(X175,DAY!$A$2:$E$3000,3,0),0)</f>
        <v>16</v>
      </c>
      <c r="Y107" s="87">
        <f>IFERROR(VLOOKUP(Y175,DAY!$A$2:$E$3000,3,0),0)</f>
        <v>17</v>
      </c>
      <c r="Z107" s="87">
        <f>IFERROR(VLOOKUP(Z175,DAY!$A$2:$E$3000,3,0),0)</f>
        <v>18</v>
      </c>
      <c r="AA107" s="87">
        <f>IFERROR(VLOOKUP(AA175,DAY!$A$2:$E$3000,3,0),0)</f>
        <v>19</v>
      </c>
      <c r="AB107" s="87">
        <f>IFERROR(VLOOKUP(AB175,DAY!$A$2:$E$3000,3,0),0)</f>
        <v>20</v>
      </c>
      <c r="AC107" s="87">
        <f>IFERROR(VLOOKUP(AC175,DAY!$A$2:$E$3000,3,0),0)</f>
        <v>21</v>
      </c>
      <c r="AD107" s="88">
        <f>IFERROR(VLOOKUP(AD175,DAY!$A$2:$E$3000,3,0),0)</f>
        <v>22</v>
      </c>
      <c r="AE107" s="424"/>
      <c r="AF107" s="400"/>
      <c r="AG107" s="307"/>
      <c r="AH107" s="424"/>
      <c r="AI107" s="400"/>
      <c r="AJ107" s="307"/>
      <c r="AM107" s="33"/>
      <c r="AN107" s="33"/>
      <c r="AQ107" s="124">
        <f>IFERROR(VLOOKUP(AQ186,DAY!$A$2:$E$744,2,0),0)</f>
        <v>0</v>
      </c>
    </row>
    <row r="108" spans="1:43" ht="27.75" customHeight="1" x14ac:dyDescent="0.4">
      <c r="A108" s="319"/>
      <c r="B108" s="38" t="s">
        <v>2</v>
      </c>
      <c r="C108" s="89" t="str">
        <f>IFERROR(VLOOKUP(C175,DAY!$A$2:$E$3000,4,0),0)</f>
        <v>火</v>
      </c>
      <c r="D108" s="89" t="str">
        <f>IFERROR(VLOOKUP(D175,DAY!$A$2:$E$3000,4,0),0)</f>
        <v>水</v>
      </c>
      <c r="E108" s="89" t="str">
        <f>IFERROR(VLOOKUP(E175,DAY!$A$2:$E$3000,4,0),0)</f>
        <v>木</v>
      </c>
      <c r="F108" s="89" t="str">
        <f>IFERROR(VLOOKUP(F175,DAY!$A$2:$E$3000,4,0),0)</f>
        <v>金</v>
      </c>
      <c r="G108" s="89" t="str">
        <f>IFERROR(VLOOKUP(G175,DAY!$A$2:$E$3000,4,0),0)</f>
        <v>土</v>
      </c>
      <c r="H108" s="89" t="str">
        <f>IFERROR(VLOOKUP(H175,DAY!$A$2:$E$3000,4,0),0)</f>
        <v>日</v>
      </c>
      <c r="I108" s="89" t="str">
        <f>IFERROR(VLOOKUP(I175,DAY!$A$2:$E$3000,4,0),0)</f>
        <v>月</v>
      </c>
      <c r="J108" s="89" t="str">
        <f>IFERROR(VLOOKUP(J175,DAY!$A$2:$E$3000,4,0),0)</f>
        <v>火</v>
      </c>
      <c r="K108" s="89" t="str">
        <f>IFERROR(VLOOKUP(K175,DAY!$A$2:$E$3000,4,0),0)</f>
        <v>水</v>
      </c>
      <c r="L108" s="89" t="str">
        <f>IFERROR(VLOOKUP(L175,DAY!$A$2:$E$3000,4,0),0)</f>
        <v>木</v>
      </c>
      <c r="M108" s="89" t="str">
        <f>IFERROR(VLOOKUP(M175,DAY!$A$2:$E$3000,4,0),0)</f>
        <v>金</v>
      </c>
      <c r="N108" s="89" t="str">
        <f>IFERROR(VLOOKUP(N175,DAY!$A$2:$E$3000,4,0),0)</f>
        <v>土</v>
      </c>
      <c r="O108" s="89" t="str">
        <f>IFERROR(VLOOKUP(O175,DAY!$A$2:$E$3000,4,0),0)</f>
        <v>日</v>
      </c>
      <c r="P108" s="89" t="str">
        <f>IFERROR(VLOOKUP(P175,DAY!$A$2:$E$3000,4,0),0)</f>
        <v>月</v>
      </c>
      <c r="Q108" s="89" t="str">
        <f>IFERROR(VLOOKUP(Q175,DAY!$A$2:$E$3000,4,0),0)</f>
        <v>火</v>
      </c>
      <c r="R108" s="89" t="str">
        <f>IFERROR(VLOOKUP(R175,DAY!$A$2:$E$3000,4,0),0)</f>
        <v>水</v>
      </c>
      <c r="S108" s="89" t="str">
        <f>IFERROR(VLOOKUP(S175,DAY!$A$2:$E$3000,4,0),0)</f>
        <v>木</v>
      </c>
      <c r="T108" s="89" t="str">
        <f>IFERROR(VLOOKUP(T175,DAY!$A$2:$E$3000,4,0),0)</f>
        <v>金</v>
      </c>
      <c r="U108" s="89" t="str">
        <f>IFERROR(VLOOKUP(U175,DAY!$A$2:$E$3000,4,0),0)</f>
        <v>土</v>
      </c>
      <c r="V108" s="89" t="str">
        <f>IFERROR(VLOOKUP(V175,DAY!$A$2:$E$3000,4,0),0)</f>
        <v>日</v>
      </c>
      <c r="W108" s="89" t="str">
        <f>IFERROR(VLOOKUP(W175,DAY!$A$2:$E$3000,4,0),0)</f>
        <v>月</v>
      </c>
      <c r="X108" s="89" t="str">
        <f>IFERROR(VLOOKUP(X175,DAY!$A$2:$E$3000,4,0),0)</f>
        <v>火</v>
      </c>
      <c r="Y108" s="89" t="str">
        <f>IFERROR(VLOOKUP(Y175,DAY!$A$2:$E$3000,4,0),0)</f>
        <v>水</v>
      </c>
      <c r="Z108" s="89" t="str">
        <f>IFERROR(VLOOKUP(Z175,DAY!$A$2:$E$3000,4,0),0)</f>
        <v>木</v>
      </c>
      <c r="AA108" s="89" t="str">
        <f>IFERROR(VLOOKUP(AA175,DAY!$A$2:$E$3000,4,0),0)</f>
        <v>金</v>
      </c>
      <c r="AB108" s="89" t="str">
        <f>IFERROR(VLOOKUP(AB175,DAY!$A$2:$E$3000,4,0),0)</f>
        <v>土</v>
      </c>
      <c r="AC108" s="89" t="str">
        <f>IFERROR(VLOOKUP(AC175,DAY!$A$2:$E$3000,4,0),0)</f>
        <v>日</v>
      </c>
      <c r="AD108" s="89" t="str">
        <f>IFERROR(VLOOKUP(AD175,DAY!$A$2:$E$3000,4,0),0)</f>
        <v>月</v>
      </c>
      <c r="AE108" s="424"/>
      <c r="AF108" s="400"/>
      <c r="AG108" s="307"/>
      <c r="AH108" s="424"/>
      <c r="AI108" s="400"/>
      <c r="AJ108" s="307"/>
      <c r="AM108" s="33"/>
      <c r="AN108" s="33"/>
      <c r="AQ108" s="37">
        <f>IFERROR(VLOOKUP(AQ186,DAY!$A$2:$E$744,3,0),0)</f>
        <v>0</v>
      </c>
    </row>
    <row r="109" spans="1:43" ht="89.25" customHeight="1" x14ac:dyDescent="0.4">
      <c r="A109" s="319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/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424"/>
      <c r="AF109" s="400"/>
      <c r="AG109" s="308"/>
      <c r="AH109" s="424"/>
      <c r="AI109" s="400"/>
      <c r="AJ109" s="308"/>
      <c r="AM109" s="41"/>
      <c r="AN109" s="41"/>
      <c r="AQ109" s="37">
        <f>IFERROR(VLOOKUP(AQ186,DAY!$A$2:$E$744,4,0),0)</f>
        <v>0</v>
      </c>
    </row>
    <row r="110" spans="1:43" ht="27.75" customHeight="1" x14ac:dyDescent="0.4">
      <c r="A110" s="319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401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401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45">
      <c r="A111" s="366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403">
        <f>IFERROR(AM111,0)</f>
        <v>0</v>
      </c>
      <c r="AF111" s="404"/>
      <c r="AG111" s="402"/>
      <c r="AH111" s="403">
        <f>IFERROR(AN111,0)</f>
        <v>0</v>
      </c>
      <c r="AI111" s="404"/>
      <c r="AJ111" s="402"/>
      <c r="AM111" s="46" t="e">
        <f>ROUNDDOWN(AF110/AE110,3)</f>
        <v>#DIV/0!</v>
      </c>
      <c r="AN111" s="47" t="e">
        <f>ROUNDDOWN(AI110/AH110,3)</f>
        <v>#DIV/0!</v>
      </c>
      <c r="AQ111" s="43">
        <f>IFERROR(VLOOKUP(AQ186,DAY!$A$2:$E$744,6,0),0)</f>
        <v>0</v>
      </c>
    </row>
    <row r="112" spans="1:43" ht="27.75" customHeight="1" thickBot="1" x14ac:dyDescent="0.45">
      <c r="A112" s="318" t="s">
        <v>78</v>
      </c>
      <c r="B112" s="32" t="s">
        <v>0</v>
      </c>
      <c r="C112" s="86">
        <f>IFERROR(VLOOKUP(C176,DAY!$A$2:$E$3000,2,0),0)</f>
        <v>6</v>
      </c>
      <c r="D112" s="86">
        <f>IFERROR(VLOOKUP(D176,DAY!$A$2:$E$3000,2,0),0)</f>
        <v>6</v>
      </c>
      <c r="E112" s="86">
        <f>IFERROR(VLOOKUP(E176,DAY!$A$2:$E$3000,2,0),0)</f>
        <v>6</v>
      </c>
      <c r="F112" s="86">
        <f>IFERROR(VLOOKUP(F176,DAY!$A$2:$E$3000,2,0),0)</f>
        <v>6</v>
      </c>
      <c r="G112" s="86">
        <f>IFERROR(VLOOKUP(G176,DAY!$A$2:$E$3000,2,0),0)</f>
        <v>6</v>
      </c>
      <c r="H112" s="86">
        <f>IFERROR(VLOOKUP(H176,DAY!$A$2:$E$3000,2,0),0)</f>
        <v>6</v>
      </c>
      <c r="I112" s="86">
        <f>IFERROR(VLOOKUP(I176,DAY!$A$2:$E$3000,2,0),0)</f>
        <v>6</v>
      </c>
      <c r="J112" s="86">
        <f>IFERROR(VLOOKUP(J176,DAY!$A$2:$E$3000,2,0),0)</f>
        <v>6</v>
      </c>
      <c r="K112" s="86">
        <f>IFERROR(VLOOKUP(K176,DAY!$A$2:$E$3000,2,0),0)</f>
        <v>7</v>
      </c>
      <c r="L112" s="86">
        <f>IFERROR(VLOOKUP(L176,DAY!$A$2:$E$3000,2,0),0)</f>
        <v>7</v>
      </c>
      <c r="M112" s="86">
        <f>IFERROR(VLOOKUP(M176,DAY!$A$2:$E$3000,2,0),0)</f>
        <v>7</v>
      </c>
      <c r="N112" s="86">
        <f>IFERROR(VLOOKUP(N176,DAY!$A$2:$E$3000,2,0),0)</f>
        <v>7</v>
      </c>
      <c r="O112" s="86">
        <f>IFERROR(VLOOKUP(O176,DAY!$A$2:$E$3000,2,0),0)</f>
        <v>7</v>
      </c>
      <c r="P112" s="86">
        <f>IFERROR(VLOOKUP(P176,DAY!$A$2:$E$3000,2,0),0)</f>
        <v>7</v>
      </c>
      <c r="Q112" s="86">
        <f>IFERROR(VLOOKUP(Q176,DAY!$A$2:$E$3000,2,0),0)</f>
        <v>7</v>
      </c>
      <c r="R112" s="86">
        <f>IFERROR(VLOOKUP(R176,DAY!$A$2:$E$3000,2,0),0)</f>
        <v>7</v>
      </c>
      <c r="S112" s="86">
        <f>IFERROR(VLOOKUP(S176,DAY!$A$2:$E$3000,2,0),0)</f>
        <v>7</v>
      </c>
      <c r="T112" s="86">
        <f>IFERROR(VLOOKUP(T176,DAY!$A$2:$E$3000,2,0),0)</f>
        <v>7</v>
      </c>
      <c r="U112" s="86">
        <f>IFERROR(VLOOKUP(U176,DAY!$A$2:$E$3000,2,0),0)</f>
        <v>7</v>
      </c>
      <c r="V112" s="86">
        <f>IFERROR(VLOOKUP(V176,DAY!$A$2:$E$3000,2,0),0)</f>
        <v>7</v>
      </c>
      <c r="W112" s="86">
        <f>IFERROR(VLOOKUP(W176,DAY!$A$2:$E$3000,2,0),0)</f>
        <v>7</v>
      </c>
      <c r="X112" s="86">
        <f>IFERROR(VLOOKUP(X176,DAY!$A$2:$E$3000,2,0),0)</f>
        <v>7</v>
      </c>
      <c r="Y112" s="86">
        <f>IFERROR(VLOOKUP(Y176,DAY!$A$2:$E$3000,2,0),0)</f>
        <v>7</v>
      </c>
      <c r="Z112" s="86">
        <f>IFERROR(VLOOKUP(Z176,DAY!$A$2:$E$3000,2,0),0)</f>
        <v>7</v>
      </c>
      <c r="AA112" s="86">
        <f>IFERROR(VLOOKUP(AA176,DAY!$A$2:$E$3000,2,0),0)</f>
        <v>7</v>
      </c>
      <c r="AB112" s="86">
        <f>IFERROR(VLOOKUP(AB176,DAY!$A$2:$E$3000,2,0),0)</f>
        <v>7</v>
      </c>
      <c r="AC112" s="86">
        <f>IFERROR(VLOOKUP(AC176,DAY!$A$2:$E$3000,2,0),0)</f>
        <v>7</v>
      </c>
      <c r="AD112" s="86">
        <f>IFERROR(VLOOKUP(AD176,DAY!$A$2:$E$3000,2,0),0)</f>
        <v>7</v>
      </c>
      <c r="AE112" s="423" t="s">
        <v>11</v>
      </c>
      <c r="AF112" s="425" t="s">
        <v>12</v>
      </c>
      <c r="AG112" s="307" t="s">
        <v>84</v>
      </c>
      <c r="AH112" s="426" t="s">
        <v>11</v>
      </c>
      <c r="AI112" s="399" t="s">
        <v>13</v>
      </c>
      <c r="AJ112" s="307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">
      <c r="A113" s="319"/>
      <c r="B113" s="35" t="s">
        <v>1</v>
      </c>
      <c r="C113" s="87">
        <f>IFERROR(VLOOKUP(C176,DAY!$A$2:$E$3000,3,0),0)</f>
        <v>23</v>
      </c>
      <c r="D113" s="87">
        <f>IFERROR(VLOOKUP(D176,DAY!$A$2:$E$3000,3,0),0)</f>
        <v>24</v>
      </c>
      <c r="E113" s="87">
        <f>IFERROR(VLOOKUP(E176,DAY!$A$2:$E$3000,3,0),0)</f>
        <v>25</v>
      </c>
      <c r="F113" s="87">
        <f>IFERROR(VLOOKUP(F176,DAY!$A$2:$E$3000,3,0),0)</f>
        <v>26</v>
      </c>
      <c r="G113" s="87">
        <f>IFERROR(VLOOKUP(G176,DAY!$A$2:$E$3000,3,0),0)</f>
        <v>27</v>
      </c>
      <c r="H113" s="87">
        <f>IFERROR(VLOOKUP(H176,DAY!$A$2:$E$3000,3,0),0)</f>
        <v>28</v>
      </c>
      <c r="I113" s="87">
        <f>IFERROR(VLOOKUP(I176,DAY!$A$2:$E$3000,3,0),0)</f>
        <v>29</v>
      </c>
      <c r="J113" s="87">
        <f>IFERROR(VLOOKUP(J176,DAY!$A$2:$E$3000,3,0),0)</f>
        <v>30</v>
      </c>
      <c r="K113" s="87">
        <f>IFERROR(VLOOKUP(K176,DAY!$A$2:$E$3000,3,0),0)</f>
        <v>1</v>
      </c>
      <c r="L113" s="87">
        <f>IFERROR(VLOOKUP(L176,DAY!$A$2:$E$3000,3,0),0)</f>
        <v>2</v>
      </c>
      <c r="M113" s="87">
        <f>IFERROR(VLOOKUP(M176,DAY!$A$2:$E$3000,3,0),0)</f>
        <v>3</v>
      </c>
      <c r="N113" s="87">
        <f>IFERROR(VLOOKUP(N176,DAY!$A$2:$E$3000,3,0),0)</f>
        <v>4</v>
      </c>
      <c r="O113" s="87">
        <f>IFERROR(VLOOKUP(O176,DAY!$A$2:$E$3000,3,0),0)</f>
        <v>5</v>
      </c>
      <c r="P113" s="87">
        <f>IFERROR(VLOOKUP(P176,DAY!$A$2:$E$3000,3,0),0)</f>
        <v>6</v>
      </c>
      <c r="Q113" s="87">
        <f>IFERROR(VLOOKUP(Q176,DAY!$A$2:$E$3000,3,0),0)</f>
        <v>7</v>
      </c>
      <c r="R113" s="87">
        <f>IFERROR(VLOOKUP(R176,DAY!$A$2:$E$3000,3,0),0)</f>
        <v>8</v>
      </c>
      <c r="S113" s="87">
        <f>IFERROR(VLOOKUP(S176,DAY!$A$2:$E$3000,3,0),0)</f>
        <v>9</v>
      </c>
      <c r="T113" s="87">
        <f>IFERROR(VLOOKUP(T176,DAY!$A$2:$E$3000,3,0),0)</f>
        <v>10</v>
      </c>
      <c r="U113" s="87">
        <f>IFERROR(VLOOKUP(U176,DAY!$A$2:$E$3000,3,0),0)</f>
        <v>11</v>
      </c>
      <c r="V113" s="87">
        <f>IFERROR(VLOOKUP(V176,DAY!$A$2:$E$3000,3,0),0)</f>
        <v>12</v>
      </c>
      <c r="W113" s="87">
        <f>IFERROR(VLOOKUP(W176,DAY!$A$2:$E$3000,3,0),0)</f>
        <v>13</v>
      </c>
      <c r="X113" s="87">
        <f>IFERROR(VLOOKUP(X176,DAY!$A$2:$E$3000,3,0),0)</f>
        <v>14</v>
      </c>
      <c r="Y113" s="87">
        <f>IFERROR(VLOOKUP(Y176,DAY!$A$2:$E$3000,3,0),0)</f>
        <v>15</v>
      </c>
      <c r="Z113" s="87">
        <f>IFERROR(VLOOKUP(Z176,DAY!$A$2:$E$3000,3,0),0)</f>
        <v>16</v>
      </c>
      <c r="AA113" s="87">
        <f>IFERROR(VLOOKUP(AA176,DAY!$A$2:$E$3000,3,0),0)</f>
        <v>17</v>
      </c>
      <c r="AB113" s="87">
        <f>IFERROR(VLOOKUP(AB176,DAY!$A$2:$E$3000,3,0),0)</f>
        <v>18</v>
      </c>
      <c r="AC113" s="87">
        <f>IFERROR(VLOOKUP(AC176,DAY!$A$2:$E$3000,3,0),0)</f>
        <v>19</v>
      </c>
      <c r="AD113" s="88">
        <f>IFERROR(VLOOKUP(AD176,DAY!$A$2:$E$3000,3,0),0)</f>
        <v>20</v>
      </c>
      <c r="AE113" s="424"/>
      <c r="AF113" s="400"/>
      <c r="AG113" s="307"/>
      <c r="AH113" s="424"/>
      <c r="AI113" s="400"/>
      <c r="AJ113" s="307"/>
      <c r="AM113" s="33"/>
      <c r="AN113" s="33"/>
      <c r="AQ113" s="124">
        <f>IFERROR(VLOOKUP(AQ192,DAY!$A$2:$E$744,2,0),0)</f>
        <v>0</v>
      </c>
    </row>
    <row r="114" spans="1:43" ht="27.75" customHeight="1" x14ac:dyDescent="0.4">
      <c r="A114" s="319"/>
      <c r="B114" s="38" t="s">
        <v>2</v>
      </c>
      <c r="C114" s="89" t="str">
        <f>IFERROR(VLOOKUP(C176,DAY!$A$2:$E$3000,4,0),0)</f>
        <v>火</v>
      </c>
      <c r="D114" s="89" t="str">
        <f>IFERROR(VLOOKUP(D176,DAY!$A$2:$E$3000,4,0),0)</f>
        <v>水</v>
      </c>
      <c r="E114" s="89" t="str">
        <f>IFERROR(VLOOKUP(E176,DAY!$A$2:$E$3000,4,0),0)</f>
        <v>木</v>
      </c>
      <c r="F114" s="89" t="str">
        <f>IFERROR(VLOOKUP(F176,DAY!$A$2:$E$3000,4,0),0)</f>
        <v>金</v>
      </c>
      <c r="G114" s="89" t="str">
        <f>IFERROR(VLOOKUP(G176,DAY!$A$2:$E$3000,4,0),0)</f>
        <v>土</v>
      </c>
      <c r="H114" s="89" t="str">
        <f>IFERROR(VLOOKUP(H176,DAY!$A$2:$E$3000,4,0),0)</f>
        <v>日</v>
      </c>
      <c r="I114" s="89" t="str">
        <f>IFERROR(VLOOKUP(I176,DAY!$A$2:$E$3000,4,0),0)</f>
        <v>月</v>
      </c>
      <c r="J114" s="89" t="str">
        <f>IFERROR(VLOOKUP(J176,DAY!$A$2:$E$3000,4,0),0)</f>
        <v>火</v>
      </c>
      <c r="K114" s="89" t="str">
        <f>IFERROR(VLOOKUP(K176,DAY!$A$2:$E$3000,4,0),0)</f>
        <v>水</v>
      </c>
      <c r="L114" s="89" t="str">
        <f>IFERROR(VLOOKUP(L176,DAY!$A$2:$E$3000,4,0),0)</f>
        <v>木</v>
      </c>
      <c r="M114" s="89" t="str">
        <f>IFERROR(VLOOKUP(M176,DAY!$A$2:$E$3000,4,0),0)</f>
        <v>金</v>
      </c>
      <c r="N114" s="89" t="str">
        <f>IFERROR(VLOOKUP(N176,DAY!$A$2:$E$3000,4,0),0)</f>
        <v>土</v>
      </c>
      <c r="O114" s="89" t="str">
        <f>IFERROR(VLOOKUP(O176,DAY!$A$2:$E$3000,4,0),0)</f>
        <v>日</v>
      </c>
      <c r="P114" s="89" t="str">
        <f>IFERROR(VLOOKUP(P176,DAY!$A$2:$E$3000,4,0),0)</f>
        <v>月</v>
      </c>
      <c r="Q114" s="89" t="str">
        <f>IFERROR(VLOOKUP(Q176,DAY!$A$2:$E$3000,4,0),0)</f>
        <v>火</v>
      </c>
      <c r="R114" s="89" t="str">
        <f>IFERROR(VLOOKUP(R176,DAY!$A$2:$E$3000,4,0),0)</f>
        <v>水</v>
      </c>
      <c r="S114" s="89" t="str">
        <f>IFERROR(VLOOKUP(S176,DAY!$A$2:$E$3000,4,0),0)</f>
        <v>木</v>
      </c>
      <c r="T114" s="89" t="str">
        <f>IFERROR(VLOOKUP(T176,DAY!$A$2:$E$3000,4,0),0)</f>
        <v>金</v>
      </c>
      <c r="U114" s="89" t="str">
        <f>IFERROR(VLOOKUP(U176,DAY!$A$2:$E$3000,4,0),0)</f>
        <v>土</v>
      </c>
      <c r="V114" s="89" t="str">
        <f>IFERROR(VLOOKUP(V176,DAY!$A$2:$E$3000,4,0),0)</f>
        <v>日</v>
      </c>
      <c r="W114" s="89" t="str">
        <f>IFERROR(VLOOKUP(W176,DAY!$A$2:$E$3000,4,0),0)</f>
        <v>月</v>
      </c>
      <c r="X114" s="89" t="str">
        <f>IFERROR(VLOOKUP(X176,DAY!$A$2:$E$3000,4,0),0)</f>
        <v>火</v>
      </c>
      <c r="Y114" s="89" t="str">
        <f>IFERROR(VLOOKUP(Y176,DAY!$A$2:$E$3000,4,0),0)</f>
        <v>水</v>
      </c>
      <c r="Z114" s="89" t="str">
        <f>IFERROR(VLOOKUP(Z176,DAY!$A$2:$E$3000,4,0),0)</f>
        <v>木</v>
      </c>
      <c r="AA114" s="89" t="str">
        <f>IFERROR(VLOOKUP(AA176,DAY!$A$2:$E$3000,4,0),0)</f>
        <v>金</v>
      </c>
      <c r="AB114" s="89" t="str">
        <f>IFERROR(VLOOKUP(AB176,DAY!$A$2:$E$3000,4,0),0)</f>
        <v>土</v>
      </c>
      <c r="AC114" s="89" t="str">
        <f>IFERROR(VLOOKUP(AC176,DAY!$A$2:$E$3000,4,0),0)</f>
        <v>日</v>
      </c>
      <c r="AD114" s="89" t="str">
        <f>IFERROR(VLOOKUP(AD176,DAY!$A$2:$E$3000,4,0),0)</f>
        <v>月</v>
      </c>
      <c r="AE114" s="424"/>
      <c r="AF114" s="400"/>
      <c r="AG114" s="307"/>
      <c r="AH114" s="424"/>
      <c r="AI114" s="400"/>
      <c r="AJ114" s="307"/>
      <c r="AM114" s="33"/>
      <c r="AN114" s="33"/>
      <c r="AQ114" s="37">
        <f>IFERROR(VLOOKUP(AQ192,DAY!$A$2:$E$744,3,0),0)</f>
        <v>0</v>
      </c>
    </row>
    <row r="115" spans="1:43" ht="89.25" customHeight="1" x14ac:dyDescent="0.4">
      <c r="A115" s="319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/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/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>海の日</v>
      </c>
      <c r="AE115" s="424"/>
      <c r="AF115" s="400"/>
      <c r="AG115" s="308"/>
      <c r="AH115" s="424"/>
      <c r="AI115" s="400"/>
      <c r="AJ115" s="308"/>
      <c r="AM115" s="41"/>
      <c r="AN115" s="41"/>
      <c r="AQ115" s="37">
        <f>IFERROR(VLOOKUP(AQ192,DAY!$A$2:$E$744,4,0),0)</f>
        <v>0</v>
      </c>
    </row>
    <row r="116" spans="1:43" ht="27.75" customHeight="1" x14ac:dyDescent="0.4">
      <c r="A116" s="319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401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401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45">
      <c r="A117" s="366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403">
        <f>IFERROR(AM117,0)</f>
        <v>0</v>
      </c>
      <c r="AF117" s="404"/>
      <c r="AG117" s="402"/>
      <c r="AH117" s="403">
        <f>IFERROR(AN117,0)</f>
        <v>0</v>
      </c>
      <c r="AI117" s="404"/>
      <c r="AJ117" s="402"/>
      <c r="AM117" s="46" t="e">
        <f>ROUNDDOWN(AF116/AE116,3)</f>
        <v>#DIV/0!</v>
      </c>
      <c r="AN117" s="47" t="e">
        <f>ROUNDDOWN(AI116/AH116,3)</f>
        <v>#DIV/0!</v>
      </c>
      <c r="AQ117" s="43">
        <f>IFERROR(VLOOKUP(AQ192,DAY!$A$2:$E$744,6,0),0)</f>
        <v>0</v>
      </c>
    </row>
    <row r="118" spans="1:43" ht="27.75" customHeight="1" thickBot="1" x14ac:dyDescent="0.45">
      <c r="A118" s="318" t="s">
        <v>79</v>
      </c>
      <c r="B118" s="32" t="s">
        <v>0</v>
      </c>
      <c r="C118" s="86">
        <f>IFERROR(VLOOKUP(C177,DAY!$A$2:$E$3000,2,0),0)</f>
        <v>7</v>
      </c>
      <c r="D118" s="86">
        <f>IFERROR(VLOOKUP(D177,DAY!$A$2:$E$3000,2,0),0)</f>
        <v>7</v>
      </c>
      <c r="E118" s="86">
        <f>IFERROR(VLOOKUP(E177,DAY!$A$2:$E$3000,2,0),0)</f>
        <v>7</v>
      </c>
      <c r="F118" s="86">
        <f>IFERROR(VLOOKUP(F177,DAY!$A$2:$E$3000,2,0),0)</f>
        <v>7</v>
      </c>
      <c r="G118" s="86">
        <f>IFERROR(VLOOKUP(G177,DAY!$A$2:$E$3000,2,0),0)</f>
        <v>7</v>
      </c>
      <c r="H118" s="86">
        <f>IFERROR(VLOOKUP(H177,DAY!$A$2:$E$3000,2,0),0)</f>
        <v>7</v>
      </c>
      <c r="I118" s="86">
        <f>IFERROR(VLOOKUP(I177,DAY!$A$2:$E$3000,2,0),0)</f>
        <v>7</v>
      </c>
      <c r="J118" s="86">
        <f>IFERROR(VLOOKUP(J177,DAY!$A$2:$E$3000,2,0),0)</f>
        <v>7</v>
      </c>
      <c r="K118" s="86">
        <f>IFERROR(VLOOKUP(K177,DAY!$A$2:$E$3000,2,0),0)</f>
        <v>7</v>
      </c>
      <c r="L118" s="86">
        <f>IFERROR(VLOOKUP(L177,DAY!$A$2:$E$3000,2,0),0)</f>
        <v>7</v>
      </c>
      <c r="M118" s="86">
        <f>IFERROR(VLOOKUP(M177,DAY!$A$2:$E$3000,2,0),0)</f>
        <v>7</v>
      </c>
      <c r="N118" s="86">
        <f>IFERROR(VLOOKUP(N177,DAY!$A$2:$E$3000,2,0),0)</f>
        <v>8</v>
      </c>
      <c r="O118" s="86">
        <f>IFERROR(VLOOKUP(O177,DAY!$A$2:$E$3000,2,0),0)</f>
        <v>8</v>
      </c>
      <c r="P118" s="86">
        <f>IFERROR(VLOOKUP(P177,DAY!$A$2:$E$3000,2,0),0)</f>
        <v>8</v>
      </c>
      <c r="Q118" s="86">
        <f>IFERROR(VLOOKUP(Q177,DAY!$A$2:$E$3000,2,0),0)</f>
        <v>8</v>
      </c>
      <c r="R118" s="86">
        <f>IFERROR(VLOOKUP(R177,DAY!$A$2:$E$3000,2,0),0)</f>
        <v>8</v>
      </c>
      <c r="S118" s="86">
        <f>IFERROR(VLOOKUP(S177,DAY!$A$2:$E$3000,2,0),0)</f>
        <v>8</v>
      </c>
      <c r="T118" s="86">
        <f>IFERROR(VLOOKUP(T177,DAY!$A$2:$E$3000,2,0),0)</f>
        <v>8</v>
      </c>
      <c r="U118" s="86">
        <f>IFERROR(VLOOKUP(U177,DAY!$A$2:$E$3000,2,0),0)</f>
        <v>8</v>
      </c>
      <c r="V118" s="86">
        <f>IFERROR(VLOOKUP(V177,DAY!$A$2:$E$3000,2,0),0)</f>
        <v>8</v>
      </c>
      <c r="W118" s="86">
        <f>IFERROR(VLOOKUP(W177,DAY!$A$2:$E$3000,2,0),0)</f>
        <v>8</v>
      </c>
      <c r="X118" s="86">
        <f>IFERROR(VLOOKUP(X177,DAY!$A$2:$E$3000,2,0),0)</f>
        <v>8</v>
      </c>
      <c r="Y118" s="86">
        <f>IFERROR(VLOOKUP(Y177,DAY!$A$2:$E$3000,2,0),0)</f>
        <v>8</v>
      </c>
      <c r="Z118" s="86">
        <f>IFERROR(VLOOKUP(Z177,DAY!$A$2:$E$3000,2,0),0)</f>
        <v>8</v>
      </c>
      <c r="AA118" s="86">
        <f>IFERROR(VLOOKUP(AA177,DAY!$A$2:$E$3000,2,0),0)</f>
        <v>8</v>
      </c>
      <c r="AB118" s="86">
        <f>IFERROR(VLOOKUP(AB177,DAY!$A$2:$E$3000,2,0),0)</f>
        <v>8</v>
      </c>
      <c r="AC118" s="86">
        <f>IFERROR(VLOOKUP(AC177,DAY!$A$2:$E$3000,2,0),0)</f>
        <v>8</v>
      </c>
      <c r="AD118" s="86">
        <f>IFERROR(VLOOKUP(AD177,DAY!$A$2:$E$3000,2,0),0)</f>
        <v>8</v>
      </c>
      <c r="AE118" s="429" t="s">
        <v>11</v>
      </c>
      <c r="AF118" s="427" t="s">
        <v>12</v>
      </c>
      <c r="AG118" s="317" t="s">
        <v>84</v>
      </c>
      <c r="AH118" s="429" t="s">
        <v>11</v>
      </c>
      <c r="AI118" s="427" t="s">
        <v>13</v>
      </c>
      <c r="AJ118" s="317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">
      <c r="A119" s="319"/>
      <c r="B119" s="35" t="s">
        <v>1</v>
      </c>
      <c r="C119" s="87">
        <f>IFERROR(VLOOKUP(C177,DAY!$A$2:$E$3000,3,0),0)</f>
        <v>21</v>
      </c>
      <c r="D119" s="87">
        <f>IFERROR(VLOOKUP(D177,DAY!$A$2:$E$3000,3,0),0)</f>
        <v>22</v>
      </c>
      <c r="E119" s="87">
        <f>IFERROR(VLOOKUP(E177,DAY!$A$2:$E$3000,3,0),0)</f>
        <v>23</v>
      </c>
      <c r="F119" s="87">
        <f>IFERROR(VLOOKUP(F177,DAY!$A$2:$E$3000,3,0),0)</f>
        <v>24</v>
      </c>
      <c r="G119" s="87">
        <f>IFERROR(VLOOKUP(G177,DAY!$A$2:$E$3000,3,0),0)</f>
        <v>25</v>
      </c>
      <c r="H119" s="87">
        <f>IFERROR(VLOOKUP(H177,DAY!$A$2:$E$3000,3,0),0)</f>
        <v>26</v>
      </c>
      <c r="I119" s="87">
        <f>IFERROR(VLOOKUP(I177,DAY!$A$2:$E$3000,3,0),0)</f>
        <v>27</v>
      </c>
      <c r="J119" s="87">
        <f>IFERROR(VLOOKUP(J177,DAY!$A$2:$E$3000,3,0),0)</f>
        <v>28</v>
      </c>
      <c r="K119" s="87">
        <f>IFERROR(VLOOKUP(K177,DAY!$A$2:$E$3000,3,0),0)</f>
        <v>29</v>
      </c>
      <c r="L119" s="87">
        <f>IFERROR(VLOOKUP(L177,DAY!$A$2:$E$3000,3,0),0)</f>
        <v>30</v>
      </c>
      <c r="M119" s="87">
        <f>IFERROR(VLOOKUP(M177,DAY!$A$2:$E$3000,3,0),0)</f>
        <v>31</v>
      </c>
      <c r="N119" s="87">
        <f>IFERROR(VLOOKUP(N177,DAY!$A$2:$E$3000,3,0),0)</f>
        <v>1</v>
      </c>
      <c r="O119" s="87">
        <f>IFERROR(VLOOKUP(O177,DAY!$A$2:$E$3000,3,0),0)</f>
        <v>2</v>
      </c>
      <c r="P119" s="87">
        <f>IFERROR(VLOOKUP(P177,DAY!$A$2:$E$3000,3,0),0)</f>
        <v>3</v>
      </c>
      <c r="Q119" s="87">
        <f>IFERROR(VLOOKUP(Q177,DAY!$A$2:$E$3000,3,0),0)</f>
        <v>4</v>
      </c>
      <c r="R119" s="87">
        <f>IFERROR(VLOOKUP(R177,DAY!$A$2:$E$3000,3,0),0)</f>
        <v>5</v>
      </c>
      <c r="S119" s="87">
        <f>IFERROR(VLOOKUP(S177,DAY!$A$2:$E$3000,3,0),0)</f>
        <v>6</v>
      </c>
      <c r="T119" s="87">
        <f>IFERROR(VLOOKUP(T177,DAY!$A$2:$E$3000,3,0),0)</f>
        <v>7</v>
      </c>
      <c r="U119" s="87">
        <f>IFERROR(VLOOKUP(U177,DAY!$A$2:$E$3000,3,0),0)</f>
        <v>8</v>
      </c>
      <c r="V119" s="87">
        <f>IFERROR(VLOOKUP(V177,DAY!$A$2:$E$3000,3,0),0)</f>
        <v>9</v>
      </c>
      <c r="W119" s="87">
        <f>IFERROR(VLOOKUP(W177,DAY!$A$2:$E$3000,3,0),0)</f>
        <v>10</v>
      </c>
      <c r="X119" s="87">
        <f>IFERROR(VLOOKUP(X177,DAY!$A$2:$E$3000,3,0),0)</f>
        <v>11</v>
      </c>
      <c r="Y119" s="87">
        <f>IFERROR(VLOOKUP(Y177,DAY!$A$2:$E$3000,3,0),0)</f>
        <v>12</v>
      </c>
      <c r="Z119" s="87">
        <f>IFERROR(VLOOKUP(Z177,DAY!$A$2:$E$3000,3,0),0)</f>
        <v>13</v>
      </c>
      <c r="AA119" s="87">
        <f>IFERROR(VLOOKUP(AA177,DAY!$A$2:$E$3000,3,0),0)</f>
        <v>14</v>
      </c>
      <c r="AB119" s="87">
        <f>IFERROR(VLOOKUP(AB177,DAY!$A$2:$E$3000,3,0),0)</f>
        <v>15</v>
      </c>
      <c r="AC119" s="87">
        <f>IFERROR(VLOOKUP(AC177,DAY!$A$2:$E$3000,3,0),0)</f>
        <v>16</v>
      </c>
      <c r="AD119" s="88">
        <f>IFERROR(VLOOKUP(AD177,DAY!$A$2:$E$3000,3,0),0)</f>
        <v>17</v>
      </c>
      <c r="AE119" s="430"/>
      <c r="AF119" s="428"/>
      <c r="AG119" s="307"/>
      <c r="AH119" s="430"/>
      <c r="AI119" s="428"/>
      <c r="AJ119" s="307"/>
      <c r="AM119" s="33"/>
      <c r="AN119" s="33"/>
      <c r="AQ119" s="124">
        <f>IFERROR(VLOOKUP(AQ198,DAY!$A$2:$E$744,2,0),0)</f>
        <v>0</v>
      </c>
    </row>
    <row r="120" spans="1:43" ht="27.75" customHeight="1" x14ac:dyDescent="0.4">
      <c r="A120" s="319"/>
      <c r="B120" s="38" t="s">
        <v>2</v>
      </c>
      <c r="C120" s="89" t="str">
        <f>IFERROR(VLOOKUP(C177,DAY!$A$2:$E$3000,4,0),0)</f>
        <v>火</v>
      </c>
      <c r="D120" s="89" t="str">
        <f>IFERROR(VLOOKUP(D177,DAY!$A$2:$E$3000,4,0),0)</f>
        <v>水</v>
      </c>
      <c r="E120" s="89" t="str">
        <f>IFERROR(VLOOKUP(E177,DAY!$A$2:$E$3000,4,0),0)</f>
        <v>木</v>
      </c>
      <c r="F120" s="89" t="str">
        <f>IFERROR(VLOOKUP(F177,DAY!$A$2:$E$3000,4,0),0)</f>
        <v>金</v>
      </c>
      <c r="G120" s="89" t="str">
        <f>IFERROR(VLOOKUP(G177,DAY!$A$2:$E$3000,4,0),0)</f>
        <v>土</v>
      </c>
      <c r="H120" s="89" t="str">
        <f>IFERROR(VLOOKUP(H177,DAY!$A$2:$E$3000,4,0),0)</f>
        <v>日</v>
      </c>
      <c r="I120" s="89" t="str">
        <f>IFERROR(VLOOKUP(I177,DAY!$A$2:$E$3000,4,0),0)</f>
        <v>月</v>
      </c>
      <c r="J120" s="89" t="str">
        <f>IFERROR(VLOOKUP(J177,DAY!$A$2:$E$3000,4,0),0)</f>
        <v>火</v>
      </c>
      <c r="K120" s="89" t="str">
        <f>IFERROR(VLOOKUP(K177,DAY!$A$2:$E$3000,4,0),0)</f>
        <v>水</v>
      </c>
      <c r="L120" s="89" t="str">
        <f>IFERROR(VLOOKUP(L177,DAY!$A$2:$E$3000,4,0),0)</f>
        <v>木</v>
      </c>
      <c r="M120" s="89" t="str">
        <f>IFERROR(VLOOKUP(M177,DAY!$A$2:$E$3000,4,0),0)</f>
        <v>金</v>
      </c>
      <c r="N120" s="89" t="str">
        <f>IFERROR(VLOOKUP(N177,DAY!$A$2:$E$3000,4,0),0)</f>
        <v>土</v>
      </c>
      <c r="O120" s="89" t="str">
        <f>IFERROR(VLOOKUP(O177,DAY!$A$2:$E$3000,4,0),0)</f>
        <v>日</v>
      </c>
      <c r="P120" s="89" t="str">
        <f>IFERROR(VLOOKUP(P177,DAY!$A$2:$E$3000,4,0),0)</f>
        <v>月</v>
      </c>
      <c r="Q120" s="89" t="str">
        <f>IFERROR(VLOOKUP(Q177,DAY!$A$2:$E$3000,4,0),0)</f>
        <v>火</v>
      </c>
      <c r="R120" s="89" t="str">
        <f>IFERROR(VLOOKUP(R177,DAY!$A$2:$E$3000,4,0),0)</f>
        <v>水</v>
      </c>
      <c r="S120" s="89" t="str">
        <f>IFERROR(VLOOKUP(S177,DAY!$A$2:$E$3000,4,0),0)</f>
        <v>木</v>
      </c>
      <c r="T120" s="89" t="str">
        <f>IFERROR(VLOOKUP(T177,DAY!$A$2:$E$3000,4,0),0)</f>
        <v>金</v>
      </c>
      <c r="U120" s="89" t="str">
        <f>IFERROR(VLOOKUP(U177,DAY!$A$2:$E$3000,4,0),0)</f>
        <v>土</v>
      </c>
      <c r="V120" s="89" t="str">
        <f>IFERROR(VLOOKUP(V177,DAY!$A$2:$E$3000,4,0),0)</f>
        <v>日</v>
      </c>
      <c r="W120" s="89" t="str">
        <f>IFERROR(VLOOKUP(W177,DAY!$A$2:$E$3000,4,0),0)</f>
        <v>月</v>
      </c>
      <c r="X120" s="89" t="str">
        <f>IFERROR(VLOOKUP(X177,DAY!$A$2:$E$3000,4,0),0)</f>
        <v>火</v>
      </c>
      <c r="Y120" s="89" t="str">
        <f>IFERROR(VLOOKUP(Y177,DAY!$A$2:$E$3000,4,0),0)</f>
        <v>水</v>
      </c>
      <c r="Z120" s="89" t="str">
        <f>IFERROR(VLOOKUP(Z177,DAY!$A$2:$E$3000,4,0),0)</f>
        <v>木</v>
      </c>
      <c r="AA120" s="89" t="str">
        <f>IFERROR(VLOOKUP(AA177,DAY!$A$2:$E$3000,4,0),0)</f>
        <v>金</v>
      </c>
      <c r="AB120" s="89" t="str">
        <f>IFERROR(VLOOKUP(AB177,DAY!$A$2:$E$3000,4,0),0)</f>
        <v>土</v>
      </c>
      <c r="AC120" s="89" t="str">
        <f>IFERROR(VLOOKUP(AC177,DAY!$A$2:$E$3000,4,0),0)</f>
        <v>日</v>
      </c>
      <c r="AD120" s="89" t="str">
        <f>IFERROR(VLOOKUP(AD177,DAY!$A$2:$E$3000,4,0),0)</f>
        <v>月</v>
      </c>
      <c r="AE120" s="430"/>
      <c r="AF120" s="428"/>
      <c r="AG120" s="307"/>
      <c r="AH120" s="430"/>
      <c r="AI120" s="428"/>
      <c r="AJ120" s="307"/>
      <c r="AM120" s="33"/>
      <c r="AN120" s="33"/>
      <c r="AQ120" s="37">
        <f>IFERROR(VLOOKUP(AQ198,DAY!$A$2:$E$744,3,0),0)</f>
        <v>0</v>
      </c>
    </row>
    <row r="121" spans="1:43" ht="89.25" customHeight="1" x14ac:dyDescent="0.4">
      <c r="A121" s="319"/>
      <c r="B121" s="39" t="s">
        <v>3</v>
      </c>
      <c r="C121" s="90" t="str">
        <f>IFERROR(VLOOKUP(C177,DAY!$A$2:$E$3000,5,0),0)</f>
        <v/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/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>山の日</v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423"/>
      <c r="AF121" s="425"/>
      <c r="AG121" s="308"/>
      <c r="AH121" s="423"/>
      <c r="AI121" s="425"/>
      <c r="AJ121" s="308"/>
      <c r="AM121" s="41"/>
      <c r="AN121" s="41"/>
      <c r="AQ121" s="37">
        <f>IFERROR(VLOOKUP(AQ198,DAY!$A$2:$E$744,4,0),0)</f>
        <v>0</v>
      </c>
    </row>
    <row r="122" spans="1:43" ht="27.75" customHeight="1" x14ac:dyDescent="0.4">
      <c r="A122" s="319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401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401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45">
      <c r="A123" s="366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403">
        <f>IFERROR(AM123,0)</f>
        <v>0</v>
      </c>
      <c r="AF123" s="404"/>
      <c r="AG123" s="402"/>
      <c r="AH123" s="403">
        <f>IFERROR(AN123,0)</f>
        <v>0</v>
      </c>
      <c r="AI123" s="404"/>
      <c r="AJ123" s="402"/>
      <c r="AM123" s="46" t="e">
        <f>ROUNDDOWN(AF122/AE122,3)</f>
        <v>#DIV/0!</v>
      </c>
      <c r="AN123" s="47" t="e">
        <f>ROUNDDOWN(AI122/AH122,3)</f>
        <v>#DIV/0!</v>
      </c>
      <c r="AQ123" s="43">
        <f>IFERROR(VLOOKUP(AQ198,DAY!$A$2:$E$744,6,0),0)</f>
        <v>0</v>
      </c>
    </row>
    <row r="124" spans="1:43" ht="27.75" customHeight="1" thickBot="1" x14ac:dyDescent="0.45">
      <c r="A124" s="318" t="s">
        <v>80</v>
      </c>
      <c r="B124" s="32" t="s">
        <v>0</v>
      </c>
      <c r="C124" s="86">
        <f>IFERROR(VLOOKUP(C178,DAY!$A$2:$E$3000,2,0),0)</f>
        <v>8</v>
      </c>
      <c r="D124" s="86">
        <f>IFERROR(VLOOKUP(D178,DAY!$A$2:$E$3000,2,0),0)</f>
        <v>8</v>
      </c>
      <c r="E124" s="86">
        <f>IFERROR(VLOOKUP(E178,DAY!$A$2:$E$3000,2,0),0)</f>
        <v>8</v>
      </c>
      <c r="F124" s="86">
        <f>IFERROR(VLOOKUP(F178,DAY!$A$2:$E$3000,2,0),0)</f>
        <v>8</v>
      </c>
      <c r="G124" s="86">
        <f>IFERROR(VLOOKUP(G178,DAY!$A$2:$E$3000,2,0),0)</f>
        <v>8</v>
      </c>
      <c r="H124" s="86">
        <f>IFERROR(VLOOKUP(H178,DAY!$A$2:$E$3000,2,0),0)</f>
        <v>8</v>
      </c>
      <c r="I124" s="86">
        <f>IFERROR(VLOOKUP(I178,DAY!$A$2:$E$3000,2,0),0)</f>
        <v>8</v>
      </c>
      <c r="J124" s="86">
        <f>IFERROR(VLOOKUP(J178,DAY!$A$2:$E$3000,2,0),0)</f>
        <v>8</v>
      </c>
      <c r="K124" s="86">
        <f>IFERROR(VLOOKUP(K178,DAY!$A$2:$E$3000,2,0),0)</f>
        <v>8</v>
      </c>
      <c r="L124" s="86">
        <f>IFERROR(VLOOKUP(L178,DAY!$A$2:$E$3000,2,0),0)</f>
        <v>8</v>
      </c>
      <c r="M124" s="86">
        <f>IFERROR(VLOOKUP(M178,DAY!$A$2:$E$3000,2,0),0)</f>
        <v>8</v>
      </c>
      <c r="N124" s="86">
        <f>IFERROR(VLOOKUP(N178,DAY!$A$2:$E$3000,2,0),0)</f>
        <v>8</v>
      </c>
      <c r="O124" s="86">
        <f>IFERROR(VLOOKUP(O178,DAY!$A$2:$E$3000,2,0),0)</f>
        <v>8</v>
      </c>
      <c r="P124" s="86">
        <f>IFERROR(VLOOKUP(P178,DAY!$A$2:$E$3000,2,0),0)</f>
        <v>8</v>
      </c>
      <c r="Q124" s="86">
        <f>IFERROR(VLOOKUP(Q178,DAY!$A$2:$E$3000,2,0),0)</f>
        <v>9</v>
      </c>
      <c r="R124" s="86">
        <f>IFERROR(VLOOKUP(R178,DAY!$A$2:$E$3000,2,0),0)</f>
        <v>9</v>
      </c>
      <c r="S124" s="86">
        <f>IFERROR(VLOOKUP(S178,DAY!$A$2:$E$3000,2,0),0)</f>
        <v>9</v>
      </c>
      <c r="T124" s="86">
        <f>IFERROR(VLOOKUP(T178,DAY!$A$2:$E$3000,2,0),0)</f>
        <v>9</v>
      </c>
      <c r="U124" s="86">
        <f>IFERROR(VLOOKUP(U178,DAY!$A$2:$E$3000,2,0),0)</f>
        <v>9</v>
      </c>
      <c r="V124" s="86">
        <f>IFERROR(VLOOKUP(V178,DAY!$A$2:$E$3000,2,0),0)</f>
        <v>9</v>
      </c>
      <c r="W124" s="86">
        <f>IFERROR(VLOOKUP(W178,DAY!$A$2:$E$3000,2,0),0)</f>
        <v>9</v>
      </c>
      <c r="X124" s="86">
        <f>IFERROR(VLOOKUP(X178,DAY!$A$2:$E$3000,2,0),0)</f>
        <v>9</v>
      </c>
      <c r="Y124" s="86">
        <f>IFERROR(VLOOKUP(Y178,DAY!$A$2:$E$3000,2,0),0)</f>
        <v>9</v>
      </c>
      <c r="Z124" s="86">
        <f>IFERROR(VLOOKUP(Z178,DAY!$A$2:$E$3000,2,0),0)</f>
        <v>9</v>
      </c>
      <c r="AA124" s="86">
        <f>IFERROR(VLOOKUP(AA178,DAY!$A$2:$E$3000,2,0),0)</f>
        <v>9</v>
      </c>
      <c r="AB124" s="86">
        <f>IFERROR(VLOOKUP(AB178,DAY!$A$2:$E$3000,2,0),0)</f>
        <v>9</v>
      </c>
      <c r="AC124" s="86">
        <f>IFERROR(VLOOKUP(AC178,DAY!$A$2:$E$3000,2,0),0)</f>
        <v>9</v>
      </c>
      <c r="AD124" s="86">
        <f>IFERROR(VLOOKUP(AD178,DAY!$A$2:$E$3000,2,0),0)</f>
        <v>9</v>
      </c>
      <c r="AE124" s="423" t="s">
        <v>11</v>
      </c>
      <c r="AF124" s="425" t="s">
        <v>12</v>
      </c>
      <c r="AG124" s="307" t="s">
        <v>84</v>
      </c>
      <c r="AH124" s="426" t="s">
        <v>11</v>
      </c>
      <c r="AI124" s="399" t="s">
        <v>13</v>
      </c>
      <c r="AJ124" s="307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">
      <c r="A125" s="319"/>
      <c r="B125" s="35" t="s">
        <v>1</v>
      </c>
      <c r="C125" s="87">
        <f>IFERROR(VLOOKUP(C178,DAY!$A$2:$E$3000,3,0),0)</f>
        <v>18</v>
      </c>
      <c r="D125" s="87">
        <f>IFERROR(VLOOKUP(D178,DAY!$A$2:$E$3000,3,0),0)</f>
        <v>19</v>
      </c>
      <c r="E125" s="87">
        <f>IFERROR(VLOOKUP(E178,DAY!$A$2:$E$3000,3,0),0)</f>
        <v>20</v>
      </c>
      <c r="F125" s="87">
        <f>IFERROR(VLOOKUP(F178,DAY!$A$2:$E$3000,3,0),0)</f>
        <v>21</v>
      </c>
      <c r="G125" s="87">
        <f>IFERROR(VLOOKUP(G178,DAY!$A$2:$E$3000,3,0),0)</f>
        <v>22</v>
      </c>
      <c r="H125" s="87">
        <f>IFERROR(VLOOKUP(H178,DAY!$A$2:$E$3000,3,0),0)</f>
        <v>23</v>
      </c>
      <c r="I125" s="87">
        <f>IFERROR(VLOOKUP(I178,DAY!$A$2:$E$3000,3,0),0)</f>
        <v>24</v>
      </c>
      <c r="J125" s="87">
        <f>IFERROR(VLOOKUP(J178,DAY!$A$2:$E$3000,3,0),0)</f>
        <v>25</v>
      </c>
      <c r="K125" s="87">
        <f>IFERROR(VLOOKUP(K178,DAY!$A$2:$E$3000,3,0),0)</f>
        <v>26</v>
      </c>
      <c r="L125" s="87">
        <f>IFERROR(VLOOKUP(L178,DAY!$A$2:$E$3000,3,0),0)</f>
        <v>27</v>
      </c>
      <c r="M125" s="87">
        <f>IFERROR(VLOOKUP(M178,DAY!$A$2:$E$3000,3,0),0)</f>
        <v>28</v>
      </c>
      <c r="N125" s="87">
        <f>IFERROR(VLOOKUP(N178,DAY!$A$2:$E$3000,3,0),0)</f>
        <v>29</v>
      </c>
      <c r="O125" s="87">
        <f>IFERROR(VLOOKUP(O178,DAY!$A$2:$E$3000,3,0),0)</f>
        <v>30</v>
      </c>
      <c r="P125" s="87">
        <f>IFERROR(VLOOKUP(P178,DAY!$A$2:$E$3000,3,0),0)</f>
        <v>31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424"/>
      <c r="AF125" s="400"/>
      <c r="AG125" s="307"/>
      <c r="AH125" s="424"/>
      <c r="AI125" s="400"/>
      <c r="AJ125" s="307"/>
      <c r="AM125" s="33"/>
      <c r="AN125" s="33"/>
      <c r="AQ125" s="124">
        <f>IFERROR(VLOOKUP(AQ204,DAY!$A$2:$E$744,2,0),0)</f>
        <v>0</v>
      </c>
    </row>
    <row r="126" spans="1:43" ht="27.75" customHeight="1" x14ac:dyDescent="0.4">
      <c r="A126" s="319"/>
      <c r="B126" s="38" t="s">
        <v>2</v>
      </c>
      <c r="C126" s="89" t="str">
        <f>IFERROR(VLOOKUP(C178,DAY!$A$2:$E$3000,4,0),0)</f>
        <v>火</v>
      </c>
      <c r="D126" s="89" t="str">
        <f>IFERROR(VLOOKUP(D178,DAY!$A$2:$E$3000,4,0),0)</f>
        <v>水</v>
      </c>
      <c r="E126" s="89" t="str">
        <f>IFERROR(VLOOKUP(E178,DAY!$A$2:$E$3000,4,0),0)</f>
        <v>木</v>
      </c>
      <c r="F126" s="89" t="str">
        <f>IFERROR(VLOOKUP(F178,DAY!$A$2:$E$3000,4,0),0)</f>
        <v>金</v>
      </c>
      <c r="G126" s="89" t="str">
        <f>IFERROR(VLOOKUP(G178,DAY!$A$2:$E$3000,4,0),0)</f>
        <v>土</v>
      </c>
      <c r="H126" s="89" t="str">
        <f>IFERROR(VLOOKUP(H178,DAY!$A$2:$E$3000,4,0),0)</f>
        <v>日</v>
      </c>
      <c r="I126" s="89" t="str">
        <f>IFERROR(VLOOKUP(I178,DAY!$A$2:$E$3000,4,0),0)</f>
        <v>月</v>
      </c>
      <c r="J126" s="89" t="str">
        <f>IFERROR(VLOOKUP(J178,DAY!$A$2:$E$3000,4,0),0)</f>
        <v>火</v>
      </c>
      <c r="K126" s="89" t="str">
        <f>IFERROR(VLOOKUP(K178,DAY!$A$2:$E$3000,4,0),0)</f>
        <v>水</v>
      </c>
      <c r="L126" s="89" t="str">
        <f>IFERROR(VLOOKUP(L178,DAY!$A$2:$E$3000,4,0),0)</f>
        <v>木</v>
      </c>
      <c r="M126" s="89" t="str">
        <f>IFERROR(VLOOKUP(M178,DAY!$A$2:$E$3000,4,0),0)</f>
        <v>金</v>
      </c>
      <c r="N126" s="89" t="str">
        <f>IFERROR(VLOOKUP(N178,DAY!$A$2:$E$3000,4,0),0)</f>
        <v>土</v>
      </c>
      <c r="O126" s="89" t="str">
        <f>IFERROR(VLOOKUP(O178,DAY!$A$2:$E$3000,4,0),0)</f>
        <v>日</v>
      </c>
      <c r="P126" s="89" t="str">
        <f>IFERROR(VLOOKUP(P178,DAY!$A$2:$E$3000,4,0),0)</f>
        <v>月</v>
      </c>
      <c r="Q126" s="89" t="str">
        <f>IFERROR(VLOOKUP(Q178,DAY!$A$2:$E$3000,4,0),0)</f>
        <v>火</v>
      </c>
      <c r="R126" s="89" t="str">
        <f>IFERROR(VLOOKUP(R178,DAY!$A$2:$E$3000,4,0),0)</f>
        <v>水</v>
      </c>
      <c r="S126" s="89" t="str">
        <f>IFERROR(VLOOKUP(S178,DAY!$A$2:$E$3000,4,0),0)</f>
        <v>木</v>
      </c>
      <c r="T126" s="89" t="str">
        <f>IFERROR(VLOOKUP(T178,DAY!$A$2:$E$3000,4,0),0)</f>
        <v>金</v>
      </c>
      <c r="U126" s="89" t="str">
        <f>IFERROR(VLOOKUP(U178,DAY!$A$2:$E$3000,4,0),0)</f>
        <v>土</v>
      </c>
      <c r="V126" s="89" t="str">
        <f>IFERROR(VLOOKUP(V178,DAY!$A$2:$E$3000,4,0),0)</f>
        <v>日</v>
      </c>
      <c r="W126" s="89" t="str">
        <f>IFERROR(VLOOKUP(W178,DAY!$A$2:$E$3000,4,0),0)</f>
        <v>月</v>
      </c>
      <c r="X126" s="89" t="str">
        <f>IFERROR(VLOOKUP(X178,DAY!$A$2:$E$3000,4,0),0)</f>
        <v>火</v>
      </c>
      <c r="Y126" s="89" t="str">
        <f>IFERROR(VLOOKUP(Y178,DAY!$A$2:$E$3000,4,0),0)</f>
        <v>水</v>
      </c>
      <c r="Z126" s="89" t="str">
        <f>IFERROR(VLOOKUP(Z178,DAY!$A$2:$E$3000,4,0),0)</f>
        <v>木</v>
      </c>
      <c r="AA126" s="89" t="str">
        <f>IFERROR(VLOOKUP(AA178,DAY!$A$2:$E$3000,4,0),0)</f>
        <v>金</v>
      </c>
      <c r="AB126" s="89" t="str">
        <f>IFERROR(VLOOKUP(AB178,DAY!$A$2:$E$3000,4,0),0)</f>
        <v>土</v>
      </c>
      <c r="AC126" s="89" t="str">
        <f>IFERROR(VLOOKUP(AC178,DAY!$A$2:$E$3000,4,0),0)</f>
        <v>日</v>
      </c>
      <c r="AD126" s="89" t="str">
        <f>IFERROR(VLOOKUP(AD178,DAY!$A$2:$E$3000,4,0),0)</f>
        <v>月</v>
      </c>
      <c r="AE126" s="424"/>
      <c r="AF126" s="400"/>
      <c r="AG126" s="307"/>
      <c r="AH126" s="424"/>
      <c r="AI126" s="400"/>
      <c r="AJ126" s="307"/>
      <c r="AM126" s="33"/>
      <c r="AN126" s="33"/>
      <c r="AQ126" s="37">
        <f>IFERROR(VLOOKUP(AQ204,DAY!$A$2:$E$744,3,0),0)</f>
        <v>0</v>
      </c>
    </row>
    <row r="127" spans="1:43" ht="89.25" customHeight="1" x14ac:dyDescent="0.4">
      <c r="A127" s="319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/>
      </c>
      <c r="J127" s="90" t="str">
        <f>IFERROR(VLOOKUP(J178,DAY!$A$2:$E$3000,5,0),0)</f>
        <v/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424"/>
      <c r="AF127" s="400"/>
      <c r="AG127" s="308"/>
      <c r="AH127" s="424"/>
      <c r="AI127" s="400"/>
      <c r="AJ127" s="308"/>
      <c r="AM127" s="41"/>
      <c r="AN127" s="41"/>
      <c r="AQ127" s="37">
        <f>IFERROR(VLOOKUP(AQ204,DAY!$A$2:$E$744,4,0),0)</f>
        <v>0</v>
      </c>
    </row>
    <row r="128" spans="1:43" ht="27.75" customHeight="1" x14ac:dyDescent="0.4">
      <c r="A128" s="319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401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401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45">
      <c r="A129" s="366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403">
        <f>IFERROR(AM129,0)</f>
        <v>0</v>
      </c>
      <c r="AF129" s="404"/>
      <c r="AG129" s="402"/>
      <c r="AH129" s="403">
        <f>IFERROR(AN129,0)</f>
        <v>0</v>
      </c>
      <c r="AI129" s="404"/>
      <c r="AJ129" s="402"/>
      <c r="AM129" s="46" t="e">
        <f>ROUNDDOWN(AF128/AE128,3)</f>
        <v>#DIV/0!</v>
      </c>
      <c r="AN129" s="47" t="e">
        <f>ROUNDDOWN(AI128/AH128,3)</f>
        <v>#DIV/0!</v>
      </c>
      <c r="AQ129" s="43">
        <f>IFERROR(VLOOKUP(AQ204,DAY!$A$2:$E$744,6,0),0)</f>
        <v>0</v>
      </c>
    </row>
    <row r="130" spans="1:62" ht="27.75" customHeight="1" thickBot="1" x14ac:dyDescent="0.45">
      <c r="A130" s="318" t="s">
        <v>81</v>
      </c>
      <c r="B130" s="32" t="s">
        <v>0</v>
      </c>
      <c r="C130" s="86">
        <f>IFERROR(VLOOKUP(C179,DAY!$A$2:$E$3000,2,0),0)</f>
        <v>9</v>
      </c>
      <c r="D130" s="86">
        <f>IFERROR(VLOOKUP(D179,DAY!$A$2:$E$3000,2,0),0)</f>
        <v>9</v>
      </c>
      <c r="E130" s="86">
        <f>IFERROR(VLOOKUP(E179,DAY!$A$2:$E$3000,2,0),0)</f>
        <v>9</v>
      </c>
      <c r="F130" s="86">
        <f>IFERROR(VLOOKUP(F179,DAY!$A$2:$E$3000,2,0),0)</f>
        <v>9</v>
      </c>
      <c r="G130" s="86">
        <f>IFERROR(VLOOKUP(G179,DAY!$A$2:$E$3000,2,0),0)</f>
        <v>9</v>
      </c>
      <c r="H130" s="86">
        <f>IFERROR(VLOOKUP(H179,DAY!$A$2:$E$3000,2,0),0)</f>
        <v>9</v>
      </c>
      <c r="I130" s="86">
        <f>IFERROR(VLOOKUP(I179,DAY!$A$2:$E$3000,2,0),0)</f>
        <v>9</v>
      </c>
      <c r="J130" s="86">
        <f>IFERROR(VLOOKUP(J179,DAY!$A$2:$E$3000,2,0),0)</f>
        <v>9</v>
      </c>
      <c r="K130" s="86">
        <f>IFERROR(VLOOKUP(K179,DAY!$A$2:$E$3000,2,0),0)</f>
        <v>9</v>
      </c>
      <c r="L130" s="86">
        <f>IFERROR(VLOOKUP(L179,DAY!$A$2:$E$3000,2,0),0)</f>
        <v>9</v>
      </c>
      <c r="M130" s="86">
        <f>IFERROR(VLOOKUP(M179,DAY!$A$2:$E$3000,2,0),0)</f>
        <v>9</v>
      </c>
      <c r="N130" s="86">
        <f>IFERROR(VLOOKUP(N179,DAY!$A$2:$E$3000,2,0),0)</f>
        <v>9</v>
      </c>
      <c r="O130" s="86">
        <f>IFERROR(VLOOKUP(O179,DAY!$A$2:$E$3000,2,0),0)</f>
        <v>9</v>
      </c>
      <c r="P130" s="86">
        <f>IFERROR(VLOOKUP(P179,DAY!$A$2:$E$3000,2,0),0)</f>
        <v>9</v>
      </c>
      <c r="Q130" s="86">
        <f>IFERROR(VLOOKUP(Q179,DAY!$A$2:$E$3000,2,0),0)</f>
        <v>9</v>
      </c>
      <c r="R130" s="86">
        <f>IFERROR(VLOOKUP(R179,DAY!$A$2:$E$3000,2,0),0)</f>
        <v>9</v>
      </c>
      <c r="S130" s="86">
        <f>IFERROR(VLOOKUP(S179,DAY!$A$2:$E$3000,2,0),0)</f>
        <v>10</v>
      </c>
      <c r="T130" s="86">
        <f>IFERROR(VLOOKUP(T179,DAY!$A$2:$E$3000,2,0),0)</f>
        <v>10</v>
      </c>
      <c r="U130" s="86">
        <f>IFERROR(VLOOKUP(U179,DAY!$A$2:$E$3000,2,0),0)</f>
        <v>10</v>
      </c>
      <c r="V130" s="86">
        <f>IFERROR(VLOOKUP(V179,DAY!$A$2:$E$3000,2,0),0)</f>
        <v>10</v>
      </c>
      <c r="W130" s="86">
        <f>IFERROR(VLOOKUP(W179,DAY!$A$2:$E$3000,2,0),0)</f>
        <v>10</v>
      </c>
      <c r="X130" s="86">
        <f>IFERROR(VLOOKUP(X179,DAY!$A$2:$E$3000,2,0),0)</f>
        <v>10</v>
      </c>
      <c r="Y130" s="86">
        <f>IFERROR(VLOOKUP(Y179,DAY!$A$2:$E$3000,2,0),0)</f>
        <v>10</v>
      </c>
      <c r="Z130" s="86">
        <f>IFERROR(VLOOKUP(Z179,DAY!$A$2:$E$3000,2,0),0)</f>
        <v>10</v>
      </c>
      <c r="AA130" s="86">
        <f>IFERROR(VLOOKUP(AA179,DAY!$A$2:$E$3000,2,0),0)</f>
        <v>10</v>
      </c>
      <c r="AB130" s="86">
        <f>IFERROR(VLOOKUP(AB179,DAY!$A$2:$E$3000,2,0),0)</f>
        <v>10</v>
      </c>
      <c r="AC130" s="86">
        <f>IFERROR(VLOOKUP(AC179,DAY!$A$2:$E$3000,2,0),0)</f>
        <v>10</v>
      </c>
      <c r="AD130" s="86">
        <f>IFERROR(VLOOKUP(AD179,DAY!$A$2:$E$3000,2,0),0)</f>
        <v>10</v>
      </c>
      <c r="AE130" s="423" t="s">
        <v>11</v>
      </c>
      <c r="AF130" s="425" t="s">
        <v>12</v>
      </c>
      <c r="AG130" s="307" t="s">
        <v>84</v>
      </c>
      <c r="AH130" s="426" t="s">
        <v>11</v>
      </c>
      <c r="AI130" s="399" t="s">
        <v>13</v>
      </c>
      <c r="AJ130" s="307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">
      <c r="A131" s="319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1</v>
      </c>
      <c r="T131" s="87">
        <f>IFERROR(VLOOKUP(T179,DAY!$A$2:$E$3000,3,0),0)</f>
        <v>2</v>
      </c>
      <c r="U131" s="87">
        <f>IFERROR(VLOOKUP(U179,DAY!$A$2:$E$3000,3,0),0)</f>
        <v>3</v>
      </c>
      <c r="V131" s="87">
        <f>IFERROR(VLOOKUP(V179,DAY!$A$2:$E$3000,3,0),0)</f>
        <v>4</v>
      </c>
      <c r="W131" s="87">
        <f>IFERROR(VLOOKUP(W179,DAY!$A$2:$E$3000,3,0),0)</f>
        <v>5</v>
      </c>
      <c r="X131" s="87">
        <f>IFERROR(VLOOKUP(X179,DAY!$A$2:$E$3000,3,0),0)</f>
        <v>6</v>
      </c>
      <c r="Y131" s="87">
        <f>IFERROR(VLOOKUP(Y179,DAY!$A$2:$E$3000,3,0),0)</f>
        <v>7</v>
      </c>
      <c r="Z131" s="87">
        <f>IFERROR(VLOOKUP(Z179,DAY!$A$2:$E$3000,3,0),0)</f>
        <v>8</v>
      </c>
      <c r="AA131" s="87">
        <f>IFERROR(VLOOKUP(AA179,DAY!$A$2:$E$3000,3,0),0)</f>
        <v>9</v>
      </c>
      <c r="AB131" s="87">
        <f>IFERROR(VLOOKUP(AB179,DAY!$A$2:$E$3000,3,0),0)</f>
        <v>10</v>
      </c>
      <c r="AC131" s="87">
        <f>IFERROR(VLOOKUP(AC179,DAY!$A$2:$E$3000,3,0),0)</f>
        <v>11</v>
      </c>
      <c r="AD131" s="88">
        <f>IFERROR(VLOOKUP(AD179,DAY!$A$2:$E$3000,3,0),0)</f>
        <v>12</v>
      </c>
      <c r="AE131" s="424"/>
      <c r="AF131" s="400"/>
      <c r="AG131" s="307"/>
      <c r="AH131" s="424"/>
      <c r="AI131" s="400"/>
      <c r="AJ131" s="307"/>
      <c r="AM131" s="33"/>
      <c r="AN131" s="33"/>
      <c r="AQ131" s="124">
        <f>IFERROR(VLOOKUP(AQ210,DAY!$A$2:$E$744,2,0),0)</f>
        <v>0</v>
      </c>
    </row>
    <row r="132" spans="1:62" ht="27.75" customHeight="1" x14ac:dyDescent="0.4">
      <c r="A132" s="319"/>
      <c r="B132" s="38" t="s">
        <v>2</v>
      </c>
      <c r="C132" s="89" t="str">
        <f>IFERROR(VLOOKUP(C179,DAY!$A$2:$E$3000,4,0),0)</f>
        <v>火</v>
      </c>
      <c r="D132" s="89" t="str">
        <f>IFERROR(VLOOKUP(D179,DAY!$A$2:$E$3000,4,0),0)</f>
        <v>水</v>
      </c>
      <c r="E132" s="89" t="str">
        <f>IFERROR(VLOOKUP(E179,DAY!$A$2:$E$3000,4,0),0)</f>
        <v>木</v>
      </c>
      <c r="F132" s="89" t="str">
        <f>IFERROR(VLOOKUP(F179,DAY!$A$2:$E$3000,4,0),0)</f>
        <v>金</v>
      </c>
      <c r="G132" s="89" t="str">
        <f>IFERROR(VLOOKUP(G179,DAY!$A$2:$E$3000,4,0),0)</f>
        <v>土</v>
      </c>
      <c r="H132" s="89" t="str">
        <f>IFERROR(VLOOKUP(H179,DAY!$A$2:$E$3000,4,0),0)</f>
        <v>日</v>
      </c>
      <c r="I132" s="89" t="str">
        <f>IFERROR(VLOOKUP(I179,DAY!$A$2:$E$3000,4,0),0)</f>
        <v>月</v>
      </c>
      <c r="J132" s="89" t="str">
        <f>IFERROR(VLOOKUP(J179,DAY!$A$2:$E$3000,4,0),0)</f>
        <v>火</v>
      </c>
      <c r="K132" s="89" t="str">
        <f>IFERROR(VLOOKUP(K179,DAY!$A$2:$E$3000,4,0),0)</f>
        <v>水</v>
      </c>
      <c r="L132" s="89" t="str">
        <f>IFERROR(VLOOKUP(L179,DAY!$A$2:$E$3000,4,0),0)</f>
        <v>木</v>
      </c>
      <c r="M132" s="89" t="str">
        <f>IFERROR(VLOOKUP(M179,DAY!$A$2:$E$3000,4,0),0)</f>
        <v>金</v>
      </c>
      <c r="N132" s="89" t="str">
        <f>IFERROR(VLOOKUP(N179,DAY!$A$2:$E$3000,4,0),0)</f>
        <v>土</v>
      </c>
      <c r="O132" s="89" t="str">
        <f>IFERROR(VLOOKUP(O179,DAY!$A$2:$E$3000,4,0),0)</f>
        <v>日</v>
      </c>
      <c r="P132" s="89" t="str">
        <f>IFERROR(VLOOKUP(P179,DAY!$A$2:$E$3000,4,0),0)</f>
        <v>月</v>
      </c>
      <c r="Q132" s="89" t="str">
        <f>IFERROR(VLOOKUP(Q179,DAY!$A$2:$E$3000,4,0),0)</f>
        <v>火</v>
      </c>
      <c r="R132" s="89" t="str">
        <f>IFERROR(VLOOKUP(R179,DAY!$A$2:$E$3000,4,0),0)</f>
        <v>水</v>
      </c>
      <c r="S132" s="89" t="str">
        <f>IFERROR(VLOOKUP(S179,DAY!$A$2:$E$3000,4,0),0)</f>
        <v>木</v>
      </c>
      <c r="T132" s="89" t="str">
        <f>IFERROR(VLOOKUP(T179,DAY!$A$2:$E$3000,4,0),0)</f>
        <v>金</v>
      </c>
      <c r="U132" s="89" t="str">
        <f>IFERROR(VLOOKUP(U179,DAY!$A$2:$E$3000,4,0),0)</f>
        <v>土</v>
      </c>
      <c r="V132" s="89" t="str">
        <f>IFERROR(VLOOKUP(V179,DAY!$A$2:$E$3000,4,0),0)</f>
        <v>日</v>
      </c>
      <c r="W132" s="89" t="str">
        <f>IFERROR(VLOOKUP(W179,DAY!$A$2:$E$3000,4,0),0)</f>
        <v>月</v>
      </c>
      <c r="X132" s="89" t="str">
        <f>IFERROR(VLOOKUP(X179,DAY!$A$2:$E$3000,4,0),0)</f>
        <v>火</v>
      </c>
      <c r="Y132" s="89" t="str">
        <f>IFERROR(VLOOKUP(Y179,DAY!$A$2:$E$3000,4,0),0)</f>
        <v>水</v>
      </c>
      <c r="Z132" s="89" t="str">
        <f>IFERROR(VLOOKUP(Z179,DAY!$A$2:$E$3000,4,0),0)</f>
        <v>木</v>
      </c>
      <c r="AA132" s="89" t="str">
        <f>IFERROR(VLOOKUP(AA179,DAY!$A$2:$E$3000,4,0),0)</f>
        <v>金</v>
      </c>
      <c r="AB132" s="89" t="str">
        <f>IFERROR(VLOOKUP(AB179,DAY!$A$2:$E$3000,4,0),0)</f>
        <v>土</v>
      </c>
      <c r="AC132" s="89" t="str">
        <f>IFERROR(VLOOKUP(AC179,DAY!$A$2:$E$3000,4,0),0)</f>
        <v>日</v>
      </c>
      <c r="AD132" s="89" t="str">
        <f>IFERROR(VLOOKUP(AD179,DAY!$A$2:$E$3000,4,0),0)</f>
        <v>月</v>
      </c>
      <c r="AE132" s="424"/>
      <c r="AF132" s="400"/>
      <c r="AG132" s="307"/>
      <c r="AH132" s="424"/>
      <c r="AI132" s="400"/>
      <c r="AJ132" s="307"/>
      <c r="AM132" s="33"/>
      <c r="AN132" s="33"/>
      <c r="AQ132" s="37">
        <f>IFERROR(VLOOKUP(AQ210,DAY!$A$2:$E$744,3,0),0)</f>
        <v>0</v>
      </c>
    </row>
    <row r="133" spans="1:62" ht="89.25" customHeight="1" x14ac:dyDescent="0.4">
      <c r="A133" s="319"/>
      <c r="B133" s="39" t="s">
        <v>3</v>
      </c>
      <c r="C133" s="90" t="str">
        <f>IFERROR(VLOOKUP(C179,DAY!$A$2:$E$3000,5,0),0)</f>
        <v/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>敬老の日</v>
      </c>
      <c r="J133" s="90" t="str">
        <f>IFERROR(VLOOKUP(J179,DAY!$A$2:$E$3000,5,0),0)</f>
        <v>国民の休日</v>
      </c>
      <c r="K133" s="90" t="str">
        <f>IFERROR(VLOOKUP(K179,DAY!$A$2:$E$3000,5,0),0)</f>
        <v>秋分の日</v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/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>スポーツの日</v>
      </c>
      <c r="AE133" s="424"/>
      <c r="AF133" s="400"/>
      <c r="AG133" s="308"/>
      <c r="AH133" s="424"/>
      <c r="AI133" s="400"/>
      <c r="AJ133" s="308"/>
      <c r="AM133" s="41"/>
      <c r="AN133" s="41"/>
      <c r="AQ133" s="37">
        <f>IFERROR(VLOOKUP(AQ210,DAY!$A$2:$E$744,4,0),0)</f>
        <v>0</v>
      </c>
    </row>
    <row r="134" spans="1:62" ht="27.75" customHeight="1" x14ac:dyDescent="0.4">
      <c r="A134" s="319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401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401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45">
      <c r="A135" s="366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403">
        <f>IFERROR(AM135,0)</f>
        <v>0</v>
      </c>
      <c r="AF135" s="404"/>
      <c r="AG135" s="402"/>
      <c r="AH135" s="403">
        <f>IFERROR(AN135,0)</f>
        <v>0</v>
      </c>
      <c r="AI135" s="404"/>
      <c r="AJ135" s="402"/>
      <c r="AM135" s="46" t="e">
        <f>ROUNDDOWN(AF134/AE134,3)</f>
        <v>#DIV/0!</v>
      </c>
      <c r="AN135" s="47" t="e">
        <f>ROUNDDOWN(AI134/AH134,3)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322"/>
      <c r="AF136" s="322"/>
      <c r="AG136" s="121"/>
      <c r="AH136" s="322"/>
      <c r="AI136" s="322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6.25" hidden="1" x14ac:dyDescent="0.4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"/>
    <row r="145" spans="1:40" hidden="1" x14ac:dyDescent="0.4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5" hidden="1" x14ac:dyDescent="0.4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124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">
      <c r="A160" s="68"/>
      <c r="B160" s="69">
        <v>1</v>
      </c>
      <c r="C160" s="70">
        <f>G4</f>
        <v>45748</v>
      </c>
      <c r="D160" s="70">
        <f>C160+1</f>
        <v>45749</v>
      </c>
      <c r="E160" s="70">
        <f>D160+1</f>
        <v>45750</v>
      </c>
      <c r="F160" s="70">
        <f t="shared" ref="F160:U175" si="0">E160+1</f>
        <v>45751</v>
      </c>
      <c r="G160" s="70">
        <f t="shared" si="0"/>
        <v>45752</v>
      </c>
      <c r="H160" s="70">
        <f t="shared" si="0"/>
        <v>45753</v>
      </c>
      <c r="I160" s="70">
        <f t="shared" si="0"/>
        <v>45754</v>
      </c>
      <c r="J160" s="70">
        <f t="shared" si="0"/>
        <v>45755</v>
      </c>
      <c r="K160" s="70">
        <f t="shared" si="0"/>
        <v>45756</v>
      </c>
      <c r="L160" s="70">
        <f t="shared" si="0"/>
        <v>45757</v>
      </c>
      <c r="M160" s="70">
        <f t="shared" si="0"/>
        <v>45758</v>
      </c>
      <c r="N160" s="70">
        <f t="shared" si="0"/>
        <v>45759</v>
      </c>
      <c r="O160" s="70">
        <f t="shared" si="0"/>
        <v>45760</v>
      </c>
      <c r="P160" s="70">
        <f t="shared" si="0"/>
        <v>45761</v>
      </c>
      <c r="Q160" s="70">
        <f t="shared" si="0"/>
        <v>45762</v>
      </c>
      <c r="R160" s="70">
        <f t="shared" si="0"/>
        <v>45763</v>
      </c>
      <c r="S160" s="70">
        <f t="shared" si="0"/>
        <v>45764</v>
      </c>
      <c r="T160" s="70">
        <f t="shared" si="0"/>
        <v>45765</v>
      </c>
      <c r="U160" s="70">
        <f t="shared" si="0"/>
        <v>45766</v>
      </c>
      <c r="V160" s="70">
        <f t="shared" ref="V160:AD175" si="1">U160+1</f>
        <v>45767</v>
      </c>
      <c r="W160" s="70">
        <f t="shared" si="1"/>
        <v>45768</v>
      </c>
      <c r="X160" s="70">
        <f t="shared" si="1"/>
        <v>45769</v>
      </c>
      <c r="Y160" s="70">
        <f t="shared" si="1"/>
        <v>45770</v>
      </c>
      <c r="Z160" s="70">
        <f t="shared" si="1"/>
        <v>45771</v>
      </c>
      <c r="AA160" s="70">
        <f t="shared" si="1"/>
        <v>45772</v>
      </c>
      <c r="AB160" s="70">
        <f t="shared" si="1"/>
        <v>45773</v>
      </c>
      <c r="AC160" s="70">
        <f t="shared" si="1"/>
        <v>45774</v>
      </c>
      <c r="AD160" s="70">
        <f>AC160+1</f>
        <v>45775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">
      <c r="A161" s="68"/>
      <c r="B161" s="69">
        <v>2</v>
      </c>
      <c r="C161" s="70">
        <f>AD160+1</f>
        <v>45776</v>
      </c>
      <c r="D161" s="70">
        <f>C161+1</f>
        <v>45777</v>
      </c>
      <c r="E161" s="70">
        <f>D161+1</f>
        <v>45778</v>
      </c>
      <c r="F161" s="70">
        <f t="shared" si="0"/>
        <v>45779</v>
      </c>
      <c r="G161" s="70">
        <f t="shared" si="0"/>
        <v>45780</v>
      </c>
      <c r="H161" s="70">
        <f t="shared" si="0"/>
        <v>45781</v>
      </c>
      <c r="I161" s="70">
        <f t="shared" si="0"/>
        <v>45782</v>
      </c>
      <c r="J161" s="70">
        <f t="shared" si="0"/>
        <v>45783</v>
      </c>
      <c r="K161" s="70">
        <f t="shared" si="0"/>
        <v>45784</v>
      </c>
      <c r="L161" s="70">
        <f t="shared" si="0"/>
        <v>45785</v>
      </c>
      <c r="M161" s="70">
        <f t="shared" si="0"/>
        <v>45786</v>
      </c>
      <c r="N161" s="70">
        <f t="shared" si="0"/>
        <v>45787</v>
      </c>
      <c r="O161" s="70">
        <f t="shared" si="0"/>
        <v>45788</v>
      </c>
      <c r="P161" s="70">
        <f t="shared" si="0"/>
        <v>45789</v>
      </c>
      <c r="Q161" s="70">
        <f t="shared" si="0"/>
        <v>45790</v>
      </c>
      <c r="R161" s="70">
        <f t="shared" si="0"/>
        <v>45791</v>
      </c>
      <c r="S161" s="70">
        <f t="shared" si="0"/>
        <v>45792</v>
      </c>
      <c r="T161" s="70">
        <f t="shared" si="0"/>
        <v>45793</v>
      </c>
      <c r="U161" s="70">
        <f t="shared" si="0"/>
        <v>45794</v>
      </c>
      <c r="V161" s="70">
        <f t="shared" si="1"/>
        <v>45795</v>
      </c>
      <c r="W161" s="70">
        <f t="shared" si="1"/>
        <v>45796</v>
      </c>
      <c r="X161" s="70">
        <f t="shared" si="1"/>
        <v>45797</v>
      </c>
      <c r="Y161" s="70">
        <f t="shared" si="1"/>
        <v>45798</v>
      </c>
      <c r="Z161" s="70">
        <f t="shared" si="1"/>
        <v>45799</v>
      </c>
      <c r="AA161" s="70">
        <f t="shared" si="1"/>
        <v>45800</v>
      </c>
      <c r="AB161" s="70">
        <f t="shared" si="1"/>
        <v>45801</v>
      </c>
      <c r="AC161" s="70">
        <f t="shared" si="1"/>
        <v>45802</v>
      </c>
      <c r="AD161" s="70">
        <f t="shared" si="1"/>
        <v>45803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">
      <c r="A162" s="68"/>
      <c r="B162" s="69">
        <v>3</v>
      </c>
      <c r="C162" s="70">
        <f t="shared" ref="C162:C199" si="2">AD161+1</f>
        <v>45804</v>
      </c>
      <c r="D162" s="70">
        <f t="shared" ref="D162:S177" si="3">C162+1</f>
        <v>45805</v>
      </c>
      <c r="E162" s="70">
        <f t="shared" si="3"/>
        <v>45806</v>
      </c>
      <c r="F162" s="70">
        <f t="shared" si="3"/>
        <v>45807</v>
      </c>
      <c r="G162" s="70">
        <f t="shared" si="3"/>
        <v>45808</v>
      </c>
      <c r="H162" s="70">
        <f t="shared" si="3"/>
        <v>45809</v>
      </c>
      <c r="I162" s="70">
        <f t="shared" si="3"/>
        <v>45810</v>
      </c>
      <c r="J162" s="70">
        <f t="shared" si="3"/>
        <v>45811</v>
      </c>
      <c r="K162" s="70">
        <f t="shared" si="3"/>
        <v>45812</v>
      </c>
      <c r="L162" s="70">
        <f t="shared" si="3"/>
        <v>45813</v>
      </c>
      <c r="M162" s="70">
        <f t="shared" si="3"/>
        <v>45814</v>
      </c>
      <c r="N162" s="70">
        <f t="shared" si="3"/>
        <v>45815</v>
      </c>
      <c r="O162" s="70">
        <f t="shared" si="3"/>
        <v>45816</v>
      </c>
      <c r="P162" s="70">
        <f t="shared" si="3"/>
        <v>45817</v>
      </c>
      <c r="Q162" s="70">
        <f t="shared" si="3"/>
        <v>45818</v>
      </c>
      <c r="R162" s="70">
        <f t="shared" si="3"/>
        <v>45819</v>
      </c>
      <c r="S162" s="70">
        <f t="shared" si="3"/>
        <v>45820</v>
      </c>
      <c r="T162" s="70">
        <f t="shared" si="0"/>
        <v>45821</v>
      </c>
      <c r="U162" s="70">
        <f t="shared" si="0"/>
        <v>45822</v>
      </c>
      <c r="V162" s="70">
        <f t="shared" si="1"/>
        <v>45823</v>
      </c>
      <c r="W162" s="70">
        <f t="shared" si="1"/>
        <v>45824</v>
      </c>
      <c r="X162" s="70">
        <f t="shared" si="1"/>
        <v>45825</v>
      </c>
      <c r="Y162" s="70">
        <f t="shared" si="1"/>
        <v>45826</v>
      </c>
      <c r="Z162" s="70">
        <f t="shared" si="1"/>
        <v>45827</v>
      </c>
      <c r="AA162" s="70">
        <f t="shared" si="1"/>
        <v>45828</v>
      </c>
      <c r="AB162" s="70">
        <f t="shared" si="1"/>
        <v>45829</v>
      </c>
      <c r="AC162" s="70">
        <f t="shared" si="1"/>
        <v>45830</v>
      </c>
      <c r="AD162" s="70">
        <f t="shared" si="1"/>
        <v>45831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">
      <c r="A163" s="68"/>
      <c r="B163" s="69">
        <v>4</v>
      </c>
      <c r="C163" s="70">
        <f t="shared" si="2"/>
        <v>45832</v>
      </c>
      <c r="D163" s="70">
        <f t="shared" si="3"/>
        <v>45833</v>
      </c>
      <c r="E163" s="70">
        <f t="shared" si="3"/>
        <v>45834</v>
      </c>
      <c r="F163" s="70">
        <f t="shared" si="3"/>
        <v>45835</v>
      </c>
      <c r="G163" s="70">
        <f t="shared" si="3"/>
        <v>45836</v>
      </c>
      <c r="H163" s="70">
        <f t="shared" si="3"/>
        <v>45837</v>
      </c>
      <c r="I163" s="70">
        <f t="shared" si="3"/>
        <v>45838</v>
      </c>
      <c r="J163" s="70">
        <f t="shared" si="3"/>
        <v>45839</v>
      </c>
      <c r="K163" s="70">
        <f t="shared" si="3"/>
        <v>45840</v>
      </c>
      <c r="L163" s="70">
        <f t="shared" si="3"/>
        <v>45841</v>
      </c>
      <c r="M163" s="70">
        <f t="shared" si="3"/>
        <v>45842</v>
      </c>
      <c r="N163" s="70">
        <f t="shared" si="3"/>
        <v>45843</v>
      </c>
      <c r="O163" s="70">
        <f t="shared" si="3"/>
        <v>45844</v>
      </c>
      <c r="P163" s="70">
        <f t="shared" si="3"/>
        <v>45845</v>
      </c>
      <c r="Q163" s="70">
        <f t="shared" si="3"/>
        <v>45846</v>
      </c>
      <c r="R163" s="70">
        <f t="shared" si="3"/>
        <v>45847</v>
      </c>
      <c r="S163" s="70">
        <f t="shared" si="3"/>
        <v>45848</v>
      </c>
      <c r="T163" s="70">
        <f t="shared" si="0"/>
        <v>45849</v>
      </c>
      <c r="U163" s="70">
        <f t="shared" si="0"/>
        <v>45850</v>
      </c>
      <c r="V163" s="70">
        <f t="shared" si="1"/>
        <v>45851</v>
      </c>
      <c r="W163" s="70">
        <f t="shared" si="1"/>
        <v>45852</v>
      </c>
      <c r="X163" s="70">
        <f t="shared" si="1"/>
        <v>45853</v>
      </c>
      <c r="Y163" s="70">
        <f t="shared" si="1"/>
        <v>45854</v>
      </c>
      <c r="Z163" s="70">
        <f t="shared" si="1"/>
        <v>45855</v>
      </c>
      <c r="AA163" s="70">
        <f t="shared" si="1"/>
        <v>45856</v>
      </c>
      <c r="AB163" s="70">
        <f t="shared" si="1"/>
        <v>45857</v>
      </c>
      <c r="AC163" s="70">
        <f t="shared" si="1"/>
        <v>45858</v>
      </c>
      <c r="AD163" s="70">
        <f t="shared" si="1"/>
        <v>45859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">
      <c r="A164" s="68"/>
      <c r="B164" s="69">
        <v>5</v>
      </c>
      <c r="C164" s="70">
        <f t="shared" si="2"/>
        <v>45860</v>
      </c>
      <c r="D164" s="70">
        <f t="shared" si="3"/>
        <v>45861</v>
      </c>
      <c r="E164" s="70">
        <f t="shared" si="3"/>
        <v>45862</v>
      </c>
      <c r="F164" s="70">
        <f t="shared" si="3"/>
        <v>45863</v>
      </c>
      <c r="G164" s="70">
        <f t="shared" si="3"/>
        <v>45864</v>
      </c>
      <c r="H164" s="70">
        <f t="shared" si="3"/>
        <v>45865</v>
      </c>
      <c r="I164" s="70">
        <f t="shared" si="3"/>
        <v>45866</v>
      </c>
      <c r="J164" s="70">
        <f t="shared" si="3"/>
        <v>45867</v>
      </c>
      <c r="K164" s="70">
        <f t="shared" si="3"/>
        <v>45868</v>
      </c>
      <c r="L164" s="70">
        <f t="shared" si="3"/>
        <v>45869</v>
      </c>
      <c r="M164" s="70">
        <f t="shared" si="3"/>
        <v>45870</v>
      </c>
      <c r="N164" s="70">
        <f t="shared" si="3"/>
        <v>45871</v>
      </c>
      <c r="O164" s="70">
        <f t="shared" si="3"/>
        <v>45872</v>
      </c>
      <c r="P164" s="70">
        <f t="shared" si="3"/>
        <v>45873</v>
      </c>
      <c r="Q164" s="70">
        <f t="shared" si="3"/>
        <v>45874</v>
      </c>
      <c r="R164" s="70">
        <f t="shared" si="3"/>
        <v>45875</v>
      </c>
      <c r="S164" s="70">
        <f t="shared" si="3"/>
        <v>45876</v>
      </c>
      <c r="T164" s="70">
        <f t="shared" si="0"/>
        <v>45877</v>
      </c>
      <c r="U164" s="70">
        <f t="shared" si="0"/>
        <v>45878</v>
      </c>
      <c r="V164" s="70">
        <f t="shared" si="1"/>
        <v>45879</v>
      </c>
      <c r="W164" s="70">
        <f t="shared" si="1"/>
        <v>45880</v>
      </c>
      <c r="X164" s="70">
        <f t="shared" si="1"/>
        <v>45881</v>
      </c>
      <c r="Y164" s="70">
        <f t="shared" si="1"/>
        <v>45882</v>
      </c>
      <c r="Z164" s="70">
        <f t="shared" si="1"/>
        <v>45883</v>
      </c>
      <c r="AA164" s="70">
        <f t="shared" si="1"/>
        <v>45884</v>
      </c>
      <c r="AB164" s="70">
        <f t="shared" si="1"/>
        <v>45885</v>
      </c>
      <c r="AC164" s="70">
        <f t="shared" si="1"/>
        <v>45886</v>
      </c>
      <c r="AD164" s="70">
        <f t="shared" si="1"/>
        <v>45887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">
      <c r="A165" s="68"/>
      <c r="B165" s="69">
        <v>6</v>
      </c>
      <c r="C165" s="70">
        <f t="shared" si="2"/>
        <v>45888</v>
      </c>
      <c r="D165" s="70">
        <f t="shared" si="3"/>
        <v>45889</v>
      </c>
      <c r="E165" s="70">
        <f t="shared" si="3"/>
        <v>45890</v>
      </c>
      <c r="F165" s="70">
        <f t="shared" si="3"/>
        <v>45891</v>
      </c>
      <c r="G165" s="70">
        <f t="shared" si="3"/>
        <v>45892</v>
      </c>
      <c r="H165" s="70">
        <f t="shared" si="3"/>
        <v>45893</v>
      </c>
      <c r="I165" s="70">
        <f t="shared" si="3"/>
        <v>45894</v>
      </c>
      <c r="J165" s="70">
        <f t="shared" si="3"/>
        <v>45895</v>
      </c>
      <c r="K165" s="70">
        <f t="shared" si="3"/>
        <v>45896</v>
      </c>
      <c r="L165" s="70">
        <f t="shared" si="3"/>
        <v>45897</v>
      </c>
      <c r="M165" s="70">
        <f t="shared" si="3"/>
        <v>45898</v>
      </c>
      <c r="N165" s="70">
        <f t="shared" si="3"/>
        <v>45899</v>
      </c>
      <c r="O165" s="70">
        <f t="shared" si="3"/>
        <v>45900</v>
      </c>
      <c r="P165" s="70">
        <f t="shared" si="3"/>
        <v>45901</v>
      </c>
      <c r="Q165" s="70">
        <f t="shared" si="3"/>
        <v>45902</v>
      </c>
      <c r="R165" s="70">
        <f t="shared" si="3"/>
        <v>45903</v>
      </c>
      <c r="S165" s="70">
        <f t="shared" si="3"/>
        <v>45904</v>
      </c>
      <c r="T165" s="70">
        <f t="shared" si="0"/>
        <v>45905</v>
      </c>
      <c r="U165" s="70">
        <f t="shared" si="0"/>
        <v>45906</v>
      </c>
      <c r="V165" s="70">
        <f t="shared" si="1"/>
        <v>45907</v>
      </c>
      <c r="W165" s="70">
        <f t="shared" si="1"/>
        <v>45908</v>
      </c>
      <c r="X165" s="70">
        <f t="shared" si="1"/>
        <v>45909</v>
      </c>
      <c r="Y165" s="70">
        <f t="shared" si="1"/>
        <v>45910</v>
      </c>
      <c r="Z165" s="70">
        <f t="shared" si="1"/>
        <v>45911</v>
      </c>
      <c r="AA165" s="70">
        <f t="shared" si="1"/>
        <v>45912</v>
      </c>
      <c r="AB165" s="70">
        <f t="shared" si="1"/>
        <v>45913</v>
      </c>
      <c r="AC165" s="70">
        <f t="shared" si="1"/>
        <v>45914</v>
      </c>
      <c r="AD165" s="70">
        <f t="shared" si="1"/>
        <v>45915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">
      <c r="A166" s="68"/>
      <c r="B166" s="69">
        <v>7</v>
      </c>
      <c r="C166" s="70">
        <f t="shared" si="2"/>
        <v>45916</v>
      </c>
      <c r="D166" s="70">
        <f t="shared" si="3"/>
        <v>45917</v>
      </c>
      <c r="E166" s="70">
        <f t="shared" si="3"/>
        <v>45918</v>
      </c>
      <c r="F166" s="70">
        <f t="shared" si="3"/>
        <v>45919</v>
      </c>
      <c r="G166" s="70">
        <f t="shared" si="3"/>
        <v>45920</v>
      </c>
      <c r="H166" s="70">
        <f t="shared" si="3"/>
        <v>45921</v>
      </c>
      <c r="I166" s="70">
        <f t="shared" si="3"/>
        <v>45922</v>
      </c>
      <c r="J166" s="70">
        <f t="shared" si="3"/>
        <v>45923</v>
      </c>
      <c r="K166" s="70">
        <f t="shared" si="3"/>
        <v>45924</v>
      </c>
      <c r="L166" s="70">
        <f t="shared" si="3"/>
        <v>45925</v>
      </c>
      <c r="M166" s="70">
        <f t="shared" si="3"/>
        <v>45926</v>
      </c>
      <c r="N166" s="70">
        <f t="shared" si="3"/>
        <v>45927</v>
      </c>
      <c r="O166" s="70">
        <f t="shared" si="3"/>
        <v>45928</v>
      </c>
      <c r="P166" s="70">
        <f t="shared" si="3"/>
        <v>45929</v>
      </c>
      <c r="Q166" s="70">
        <f t="shared" si="3"/>
        <v>45930</v>
      </c>
      <c r="R166" s="70">
        <f t="shared" si="3"/>
        <v>45931</v>
      </c>
      <c r="S166" s="70">
        <f t="shared" si="3"/>
        <v>45932</v>
      </c>
      <c r="T166" s="70">
        <f t="shared" si="0"/>
        <v>45933</v>
      </c>
      <c r="U166" s="70">
        <f t="shared" si="0"/>
        <v>45934</v>
      </c>
      <c r="V166" s="70">
        <f t="shared" si="1"/>
        <v>45935</v>
      </c>
      <c r="W166" s="70">
        <f t="shared" si="1"/>
        <v>45936</v>
      </c>
      <c r="X166" s="70">
        <f t="shared" si="1"/>
        <v>45937</v>
      </c>
      <c r="Y166" s="70">
        <f t="shared" si="1"/>
        <v>45938</v>
      </c>
      <c r="Z166" s="70">
        <f t="shared" si="1"/>
        <v>45939</v>
      </c>
      <c r="AA166" s="70">
        <f t="shared" si="1"/>
        <v>45940</v>
      </c>
      <c r="AB166" s="70">
        <f t="shared" si="1"/>
        <v>45941</v>
      </c>
      <c r="AC166" s="70">
        <f t="shared" si="1"/>
        <v>45942</v>
      </c>
      <c r="AD166" s="70">
        <f t="shared" si="1"/>
        <v>45943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">
      <c r="A167" s="68"/>
      <c r="B167" s="69">
        <v>8</v>
      </c>
      <c r="C167" s="70">
        <f t="shared" si="2"/>
        <v>45944</v>
      </c>
      <c r="D167" s="70">
        <f t="shared" si="3"/>
        <v>45945</v>
      </c>
      <c r="E167" s="70">
        <f t="shared" si="3"/>
        <v>45946</v>
      </c>
      <c r="F167" s="70">
        <f t="shared" si="3"/>
        <v>45947</v>
      </c>
      <c r="G167" s="70">
        <f t="shared" si="3"/>
        <v>45948</v>
      </c>
      <c r="H167" s="70">
        <f t="shared" si="3"/>
        <v>45949</v>
      </c>
      <c r="I167" s="70">
        <f t="shared" si="3"/>
        <v>45950</v>
      </c>
      <c r="J167" s="70">
        <f t="shared" si="3"/>
        <v>45951</v>
      </c>
      <c r="K167" s="70">
        <f t="shared" si="3"/>
        <v>45952</v>
      </c>
      <c r="L167" s="70">
        <f t="shared" si="3"/>
        <v>45953</v>
      </c>
      <c r="M167" s="70">
        <f t="shared" si="3"/>
        <v>45954</v>
      </c>
      <c r="N167" s="70">
        <f t="shared" si="3"/>
        <v>45955</v>
      </c>
      <c r="O167" s="70">
        <f t="shared" si="3"/>
        <v>45956</v>
      </c>
      <c r="P167" s="70">
        <f t="shared" si="3"/>
        <v>45957</v>
      </c>
      <c r="Q167" s="70">
        <f t="shared" si="3"/>
        <v>45958</v>
      </c>
      <c r="R167" s="70">
        <f t="shared" si="3"/>
        <v>45959</v>
      </c>
      <c r="S167" s="70">
        <f t="shared" si="3"/>
        <v>45960</v>
      </c>
      <c r="T167" s="70">
        <f t="shared" si="0"/>
        <v>45961</v>
      </c>
      <c r="U167" s="70">
        <f t="shared" si="0"/>
        <v>45962</v>
      </c>
      <c r="V167" s="70">
        <f t="shared" si="1"/>
        <v>45963</v>
      </c>
      <c r="W167" s="70">
        <f t="shared" si="1"/>
        <v>45964</v>
      </c>
      <c r="X167" s="70">
        <f t="shared" si="1"/>
        <v>45965</v>
      </c>
      <c r="Y167" s="70">
        <f t="shared" si="1"/>
        <v>45966</v>
      </c>
      <c r="Z167" s="70">
        <f t="shared" si="1"/>
        <v>45967</v>
      </c>
      <c r="AA167" s="70">
        <f t="shared" si="1"/>
        <v>45968</v>
      </c>
      <c r="AB167" s="70">
        <f t="shared" si="1"/>
        <v>45969</v>
      </c>
      <c r="AC167" s="70">
        <f t="shared" si="1"/>
        <v>45970</v>
      </c>
      <c r="AD167" s="70">
        <f t="shared" si="1"/>
        <v>45971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">
      <c r="A168" s="68"/>
      <c r="B168" s="69">
        <v>9</v>
      </c>
      <c r="C168" s="70">
        <f t="shared" si="2"/>
        <v>45972</v>
      </c>
      <c r="D168" s="70">
        <f t="shared" si="3"/>
        <v>45973</v>
      </c>
      <c r="E168" s="70">
        <f t="shared" si="3"/>
        <v>45974</v>
      </c>
      <c r="F168" s="70">
        <f t="shared" si="3"/>
        <v>45975</v>
      </c>
      <c r="G168" s="70">
        <f t="shared" si="3"/>
        <v>45976</v>
      </c>
      <c r="H168" s="70">
        <f t="shared" si="3"/>
        <v>45977</v>
      </c>
      <c r="I168" s="70">
        <f t="shared" si="3"/>
        <v>45978</v>
      </c>
      <c r="J168" s="70">
        <f t="shared" si="3"/>
        <v>45979</v>
      </c>
      <c r="K168" s="70">
        <f t="shared" si="3"/>
        <v>45980</v>
      </c>
      <c r="L168" s="70">
        <f t="shared" si="3"/>
        <v>45981</v>
      </c>
      <c r="M168" s="70">
        <f t="shared" si="3"/>
        <v>45982</v>
      </c>
      <c r="N168" s="70">
        <f t="shared" si="3"/>
        <v>45983</v>
      </c>
      <c r="O168" s="70">
        <f t="shared" si="3"/>
        <v>45984</v>
      </c>
      <c r="P168" s="70">
        <f t="shared" si="3"/>
        <v>45985</v>
      </c>
      <c r="Q168" s="70">
        <f t="shared" si="3"/>
        <v>45986</v>
      </c>
      <c r="R168" s="70">
        <f t="shared" si="3"/>
        <v>45987</v>
      </c>
      <c r="S168" s="70">
        <f t="shared" si="3"/>
        <v>45988</v>
      </c>
      <c r="T168" s="70">
        <f t="shared" si="0"/>
        <v>45989</v>
      </c>
      <c r="U168" s="70">
        <f t="shared" si="0"/>
        <v>45990</v>
      </c>
      <c r="V168" s="70">
        <f t="shared" si="1"/>
        <v>45991</v>
      </c>
      <c r="W168" s="70">
        <f t="shared" si="1"/>
        <v>45992</v>
      </c>
      <c r="X168" s="70">
        <f t="shared" si="1"/>
        <v>45993</v>
      </c>
      <c r="Y168" s="70">
        <f t="shared" si="1"/>
        <v>45994</v>
      </c>
      <c r="Z168" s="70">
        <f t="shared" si="1"/>
        <v>45995</v>
      </c>
      <c r="AA168" s="70">
        <f t="shared" si="1"/>
        <v>45996</v>
      </c>
      <c r="AB168" s="70">
        <f t="shared" si="1"/>
        <v>45997</v>
      </c>
      <c r="AC168" s="70">
        <f t="shared" si="1"/>
        <v>45998</v>
      </c>
      <c r="AD168" s="70">
        <f t="shared" si="1"/>
        <v>45999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">
      <c r="A169" s="68"/>
      <c r="B169" s="69">
        <v>10</v>
      </c>
      <c r="C169" s="70">
        <f t="shared" si="2"/>
        <v>46000</v>
      </c>
      <c r="D169" s="70">
        <f t="shared" si="3"/>
        <v>46001</v>
      </c>
      <c r="E169" s="70">
        <f t="shared" si="3"/>
        <v>46002</v>
      </c>
      <c r="F169" s="70">
        <f t="shared" si="3"/>
        <v>46003</v>
      </c>
      <c r="G169" s="70">
        <f t="shared" si="3"/>
        <v>46004</v>
      </c>
      <c r="H169" s="70">
        <f t="shared" si="3"/>
        <v>46005</v>
      </c>
      <c r="I169" s="70">
        <f t="shared" si="3"/>
        <v>46006</v>
      </c>
      <c r="J169" s="70">
        <f t="shared" si="3"/>
        <v>46007</v>
      </c>
      <c r="K169" s="70">
        <f t="shared" si="3"/>
        <v>46008</v>
      </c>
      <c r="L169" s="70">
        <f t="shared" si="3"/>
        <v>46009</v>
      </c>
      <c r="M169" s="70">
        <f t="shared" si="3"/>
        <v>46010</v>
      </c>
      <c r="N169" s="70">
        <f t="shared" si="3"/>
        <v>46011</v>
      </c>
      <c r="O169" s="70">
        <f t="shared" si="3"/>
        <v>46012</v>
      </c>
      <c r="P169" s="70">
        <f t="shared" si="3"/>
        <v>46013</v>
      </c>
      <c r="Q169" s="70">
        <f t="shared" si="3"/>
        <v>46014</v>
      </c>
      <c r="R169" s="70">
        <f t="shared" si="3"/>
        <v>46015</v>
      </c>
      <c r="S169" s="70">
        <f t="shared" si="3"/>
        <v>46016</v>
      </c>
      <c r="T169" s="70">
        <f t="shared" si="0"/>
        <v>46017</v>
      </c>
      <c r="U169" s="70">
        <f t="shared" si="0"/>
        <v>46018</v>
      </c>
      <c r="V169" s="70">
        <f t="shared" si="1"/>
        <v>46019</v>
      </c>
      <c r="W169" s="70">
        <f t="shared" si="1"/>
        <v>46020</v>
      </c>
      <c r="X169" s="70">
        <f t="shared" si="1"/>
        <v>46021</v>
      </c>
      <c r="Y169" s="70">
        <f t="shared" si="1"/>
        <v>46022</v>
      </c>
      <c r="Z169" s="70">
        <f t="shared" si="1"/>
        <v>46023</v>
      </c>
      <c r="AA169" s="70">
        <f t="shared" si="1"/>
        <v>46024</v>
      </c>
      <c r="AB169" s="70">
        <f t="shared" si="1"/>
        <v>46025</v>
      </c>
      <c r="AC169" s="70">
        <f t="shared" si="1"/>
        <v>46026</v>
      </c>
      <c r="AD169" s="70">
        <f t="shared" si="1"/>
        <v>46027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">
      <c r="A170" s="68"/>
      <c r="B170" s="69">
        <v>11</v>
      </c>
      <c r="C170" s="70">
        <f t="shared" si="2"/>
        <v>46028</v>
      </c>
      <c r="D170" s="70">
        <f t="shared" si="3"/>
        <v>46029</v>
      </c>
      <c r="E170" s="70">
        <f t="shared" si="3"/>
        <v>46030</v>
      </c>
      <c r="F170" s="70">
        <f t="shared" si="3"/>
        <v>46031</v>
      </c>
      <c r="G170" s="70">
        <f t="shared" si="3"/>
        <v>46032</v>
      </c>
      <c r="H170" s="70">
        <f t="shared" si="3"/>
        <v>46033</v>
      </c>
      <c r="I170" s="70">
        <f t="shared" si="3"/>
        <v>46034</v>
      </c>
      <c r="J170" s="70">
        <f t="shared" si="3"/>
        <v>46035</v>
      </c>
      <c r="K170" s="70">
        <f t="shared" si="3"/>
        <v>46036</v>
      </c>
      <c r="L170" s="70">
        <f t="shared" si="3"/>
        <v>46037</v>
      </c>
      <c r="M170" s="70">
        <f t="shared" si="3"/>
        <v>46038</v>
      </c>
      <c r="N170" s="70">
        <f t="shared" si="3"/>
        <v>46039</v>
      </c>
      <c r="O170" s="70">
        <f t="shared" si="3"/>
        <v>46040</v>
      </c>
      <c r="P170" s="70">
        <f t="shared" si="3"/>
        <v>46041</v>
      </c>
      <c r="Q170" s="70">
        <f t="shared" si="3"/>
        <v>46042</v>
      </c>
      <c r="R170" s="70">
        <f t="shared" si="3"/>
        <v>46043</v>
      </c>
      <c r="S170" s="70">
        <f t="shared" si="3"/>
        <v>46044</v>
      </c>
      <c r="T170" s="70">
        <f t="shared" si="0"/>
        <v>46045</v>
      </c>
      <c r="U170" s="70">
        <f t="shared" si="0"/>
        <v>46046</v>
      </c>
      <c r="V170" s="70">
        <f t="shared" si="1"/>
        <v>46047</v>
      </c>
      <c r="W170" s="70">
        <f t="shared" si="1"/>
        <v>46048</v>
      </c>
      <c r="X170" s="70">
        <f t="shared" si="1"/>
        <v>46049</v>
      </c>
      <c r="Y170" s="70">
        <f t="shared" si="1"/>
        <v>46050</v>
      </c>
      <c r="Z170" s="70">
        <f t="shared" si="1"/>
        <v>46051</v>
      </c>
      <c r="AA170" s="70">
        <f t="shared" si="1"/>
        <v>46052</v>
      </c>
      <c r="AB170" s="70">
        <f t="shared" si="1"/>
        <v>46053</v>
      </c>
      <c r="AC170" s="70">
        <f t="shared" si="1"/>
        <v>46054</v>
      </c>
      <c r="AD170" s="70">
        <f t="shared" si="1"/>
        <v>46055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">
      <c r="A171" s="68"/>
      <c r="B171" s="69">
        <v>12</v>
      </c>
      <c r="C171" s="70">
        <f t="shared" si="2"/>
        <v>46056</v>
      </c>
      <c r="D171" s="70">
        <f t="shared" si="3"/>
        <v>46057</v>
      </c>
      <c r="E171" s="70">
        <f t="shared" si="3"/>
        <v>46058</v>
      </c>
      <c r="F171" s="70">
        <f t="shared" si="3"/>
        <v>46059</v>
      </c>
      <c r="G171" s="70">
        <f t="shared" si="3"/>
        <v>46060</v>
      </c>
      <c r="H171" s="70">
        <f t="shared" si="3"/>
        <v>46061</v>
      </c>
      <c r="I171" s="70">
        <f t="shared" si="3"/>
        <v>46062</v>
      </c>
      <c r="J171" s="70">
        <f t="shared" si="3"/>
        <v>46063</v>
      </c>
      <c r="K171" s="70">
        <f t="shared" si="3"/>
        <v>46064</v>
      </c>
      <c r="L171" s="70">
        <f t="shared" si="3"/>
        <v>46065</v>
      </c>
      <c r="M171" s="70">
        <f t="shared" si="3"/>
        <v>46066</v>
      </c>
      <c r="N171" s="70">
        <f t="shared" si="3"/>
        <v>46067</v>
      </c>
      <c r="O171" s="70">
        <f t="shared" si="3"/>
        <v>46068</v>
      </c>
      <c r="P171" s="70">
        <f t="shared" si="3"/>
        <v>46069</v>
      </c>
      <c r="Q171" s="70">
        <f t="shared" si="3"/>
        <v>46070</v>
      </c>
      <c r="R171" s="70">
        <f t="shared" si="3"/>
        <v>46071</v>
      </c>
      <c r="S171" s="70">
        <f t="shared" si="3"/>
        <v>46072</v>
      </c>
      <c r="T171" s="70">
        <f t="shared" si="0"/>
        <v>46073</v>
      </c>
      <c r="U171" s="70">
        <f t="shared" si="0"/>
        <v>46074</v>
      </c>
      <c r="V171" s="70">
        <f t="shared" si="1"/>
        <v>46075</v>
      </c>
      <c r="W171" s="70">
        <f t="shared" si="1"/>
        <v>46076</v>
      </c>
      <c r="X171" s="70">
        <f t="shared" si="1"/>
        <v>46077</v>
      </c>
      <c r="Y171" s="70">
        <f t="shared" si="1"/>
        <v>46078</v>
      </c>
      <c r="Z171" s="70">
        <f t="shared" si="1"/>
        <v>46079</v>
      </c>
      <c r="AA171" s="70">
        <f t="shared" si="1"/>
        <v>46080</v>
      </c>
      <c r="AB171" s="70">
        <f t="shared" si="1"/>
        <v>46081</v>
      </c>
      <c r="AC171" s="70">
        <f t="shared" si="1"/>
        <v>46082</v>
      </c>
      <c r="AD171" s="70">
        <f t="shared" si="1"/>
        <v>46083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">
      <c r="A172" s="68"/>
      <c r="B172" s="69">
        <v>13</v>
      </c>
      <c r="C172" s="70">
        <f t="shared" si="2"/>
        <v>46084</v>
      </c>
      <c r="D172" s="70">
        <f t="shared" si="3"/>
        <v>46085</v>
      </c>
      <c r="E172" s="70">
        <f t="shared" si="3"/>
        <v>46086</v>
      </c>
      <c r="F172" s="70">
        <f t="shared" si="3"/>
        <v>46087</v>
      </c>
      <c r="G172" s="70">
        <f t="shared" si="3"/>
        <v>46088</v>
      </c>
      <c r="H172" s="70">
        <f t="shared" si="3"/>
        <v>46089</v>
      </c>
      <c r="I172" s="70">
        <f t="shared" si="3"/>
        <v>46090</v>
      </c>
      <c r="J172" s="70">
        <f t="shared" si="3"/>
        <v>46091</v>
      </c>
      <c r="K172" s="70">
        <f t="shared" si="3"/>
        <v>46092</v>
      </c>
      <c r="L172" s="70">
        <f t="shared" si="3"/>
        <v>46093</v>
      </c>
      <c r="M172" s="70">
        <f t="shared" si="3"/>
        <v>46094</v>
      </c>
      <c r="N172" s="70">
        <f t="shared" si="3"/>
        <v>46095</v>
      </c>
      <c r="O172" s="70">
        <f t="shared" si="3"/>
        <v>46096</v>
      </c>
      <c r="P172" s="70">
        <f t="shared" si="3"/>
        <v>46097</v>
      </c>
      <c r="Q172" s="70">
        <f t="shared" si="3"/>
        <v>46098</v>
      </c>
      <c r="R172" s="70">
        <f t="shared" si="3"/>
        <v>46099</v>
      </c>
      <c r="S172" s="70">
        <f t="shared" si="3"/>
        <v>46100</v>
      </c>
      <c r="T172" s="70">
        <f t="shared" si="0"/>
        <v>46101</v>
      </c>
      <c r="U172" s="70">
        <f t="shared" si="0"/>
        <v>46102</v>
      </c>
      <c r="V172" s="70">
        <f t="shared" si="1"/>
        <v>46103</v>
      </c>
      <c r="W172" s="70">
        <f t="shared" si="1"/>
        <v>46104</v>
      </c>
      <c r="X172" s="70">
        <f t="shared" si="1"/>
        <v>46105</v>
      </c>
      <c r="Y172" s="70">
        <f t="shared" si="1"/>
        <v>46106</v>
      </c>
      <c r="Z172" s="70">
        <f t="shared" si="1"/>
        <v>46107</v>
      </c>
      <c r="AA172" s="70">
        <f t="shared" si="1"/>
        <v>46108</v>
      </c>
      <c r="AB172" s="70">
        <f t="shared" si="1"/>
        <v>46109</v>
      </c>
      <c r="AC172" s="70">
        <f t="shared" si="1"/>
        <v>46110</v>
      </c>
      <c r="AD172" s="70">
        <f t="shared" si="1"/>
        <v>46111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">
      <c r="A173" s="68"/>
      <c r="B173" s="69">
        <v>14</v>
      </c>
      <c r="C173" s="70">
        <f t="shared" si="2"/>
        <v>46112</v>
      </c>
      <c r="D173" s="70">
        <f t="shared" si="3"/>
        <v>46113</v>
      </c>
      <c r="E173" s="70">
        <f t="shared" si="3"/>
        <v>46114</v>
      </c>
      <c r="F173" s="70">
        <f t="shared" si="3"/>
        <v>46115</v>
      </c>
      <c r="G173" s="70">
        <f t="shared" si="3"/>
        <v>46116</v>
      </c>
      <c r="H173" s="70">
        <f t="shared" si="3"/>
        <v>46117</v>
      </c>
      <c r="I173" s="70">
        <f t="shared" si="3"/>
        <v>46118</v>
      </c>
      <c r="J173" s="70">
        <f t="shared" si="3"/>
        <v>46119</v>
      </c>
      <c r="K173" s="70">
        <f t="shared" si="3"/>
        <v>46120</v>
      </c>
      <c r="L173" s="70">
        <f t="shared" si="3"/>
        <v>46121</v>
      </c>
      <c r="M173" s="70">
        <f t="shared" si="3"/>
        <v>46122</v>
      </c>
      <c r="N173" s="70">
        <f t="shared" si="3"/>
        <v>46123</v>
      </c>
      <c r="O173" s="70">
        <f t="shared" si="3"/>
        <v>46124</v>
      </c>
      <c r="P173" s="70">
        <f t="shared" si="3"/>
        <v>46125</v>
      </c>
      <c r="Q173" s="70">
        <f t="shared" si="3"/>
        <v>46126</v>
      </c>
      <c r="R173" s="70">
        <f t="shared" si="3"/>
        <v>46127</v>
      </c>
      <c r="S173" s="70">
        <f t="shared" si="3"/>
        <v>46128</v>
      </c>
      <c r="T173" s="70">
        <f t="shared" si="0"/>
        <v>46129</v>
      </c>
      <c r="U173" s="70">
        <f t="shared" si="0"/>
        <v>46130</v>
      </c>
      <c r="V173" s="70">
        <f t="shared" si="1"/>
        <v>46131</v>
      </c>
      <c r="W173" s="70">
        <f t="shared" si="1"/>
        <v>46132</v>
      </c>
      <c r="X173" s="70">
        <f t="shared" si="1"/>
        <v>46133</v>
      </c>
      <c r="Y173" s="70">
        <f t="shared" si="1"/>
        <v>46134</v>
      </c>
      <c r="Z173" s="70">
        <f t="shared" si="1"/>
        <v>46135</v>
      </c>
      <c r="AA173" s="70">
        <f t="shared" si="1"/>
        <v>46136</v>
      </c>
      <c r="AB173" s="70">
        <f t="shared" si="1"/>
        <v>46137</v>
      </c>
      <c r="AC173" s="70">
        <f t="shared" si="1"/>
        <v>46138</v>
      </c>
      <c r="AD173" s="70">
        <f t="shared" si="1"/>
        <v>46139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">
      <c r="A174" s="68"/>
      <c r="B174" s="69">
        <v>15</v>
      </c>
      <c r="C174" s="70">
        <f t="shared" si="2"/>
        <v>46140</v>
      </c>
      <c r="D174" s="70">
        <f t="shared" si="3"/>
        <v>46141</v>
      </c>
      <c r="E174" s="70">
        <f t="shared" si="3"/>
        <v>46142</v>
      </c>
      <c r="F174" s="70">
        <f t="shared" si="3"/>
        <v>46143</v>
      </c>
      <c r="G174" s="70">
        <f t="shared" si="3"/>
        <v>46144</v>
      </c>
      <c r="H174" s="70">
        <f t="shared" si="3"/>
        <v>46145</v>
      </c>
      <c r="I174" s="70">
        <f t="shared" si="3"/>
        <v>46146</v>
      </c>
      <c r="J174" s="70">
        <f t="shared" si="3"/>
        <v>46147</v>
      </c>
      <c r="K174" s="70">
        <f t="shared" si="3"/>
        <v>46148</v>
      </c>
      <c r="L174" s="70">
        <f t="shared" si="3"/>
        <v>46149</v>
      </c>
      <c r="M174" s="70">
        <f t="shared" si="3"/>
        <v>46150</v>
      </c>
      <c r="N174" s="70">
        <f t="shared" si="3"/>
        <v>46151</v>
      </c>
      <c r="O174" s="70">
        <f t="shared" si="3"/>
        <v>46152</v>
      </c>
      <c r="P174" s="70">
        <f t="shared" si="3"/>
        <v>46153</v>
      </c>
      <c r="Q174" s="70">
        <f t="shared" si="3"/>
        <v>46154</v>
      </c>
      <c r="R174" s="70">
        <f t="shared" si="3"/>
        <v>46155</v>
      </c>
      <c r="S174" s="70">
        <f t="shared" si="3"/>
        <v>46156</v>
      </c>
      <c r="T174" s="70">
        <f t="shared" si="0"/>
        <v>46157</v>
      </c>
      <c r="U174" s="70">
        <f t="shared" si="0"/>
        <v>46158</v>
      </c>
      <c r="V174" s="70">
        <f t="shared" si="1"/>
        <v>46159</v>
      </c>
      <c r="W174" s="70">
        <f t="shared" si="1"/>
        <v>46160</v>
      </c>
      <c r="X174" s="70">
        <f t="shared" si="1"/>
        <v>46161</v>
      </c>
      <c r="Y174" s="70">
        <f t="shared" si="1"/>
        <v>46162</v>
      </c>
      <c r="Z174" s="70">
        <f t="shared" si="1"/>
        <v>46163</v>
      </c>
      <c r="AA174" s="70">
        <f t="shared" si="1"/>
        <v>46164</v>
      </c>
      <c r="AB174" s="70">
        <f t="shared" si="1"/>
        <v>46165</v>
      </c>
      <c r="AC174" s="70">
        <f t="shared" si="1"/>
        <v>46166</v>
      </c>
      <c r="AD174" s="70">
        <f t="shared" si="1"/>
        <v>46167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">
      <c r="A175" s="68"/>
      <c r="B175" s="69">
        <v>16</v>
      </c>
      <c r="C175" s="70">
        <f t="shared" si="2"/>
        <v>46168</v>
      </c>
      <c r="D175" s="70">
        <f t="shared" si="3"/>
        <v>46169</v>
      </c>
      <c r="E175" s="70">
        <f t="shared" si="3"/>
        <v>46170</v>
      </c>
      <c r="F175" s="70">
        <f t="shared" si="3"/>
        <v>46171</v>
      </c>
      <c r="G175" s="70">
        <f t="shared" si="3"/>
        <v>46172</v>
      </c>
      <c r="H175" s="70">
        <f t="shared" si="3"/>
        <v>46173</v>
      </c>
      <c r="I175" s="70">
        <f t="shared" si="3"/>
        <v>46174</v>
      </c>
      <c r="J175" s="70">
        <f t="shared" si="3"/>
        <v>46175</v>
      </c>
      <c r="K175" s="70">
        <f t="shared" si="3"/>
        <v>46176</v>
      </c>
      <c r="L175" s="70">
        <f t="shared" si="3"/>
        <v>46177</v>
      </c>
      <c r="M175" s="70">
        <f t="shared" si="3"/>
        <v>46178</v>
      </c>
      <c r="N175" s="70">
        <f t="shared" si="3"/>
        <v>46179</v>
      </c>
      <c r="O175" s="70">
        <f t="shared" si="3"/>
        <v>46180</v>
      </c>
      <c r="P175" s="70">
        <f t="shared" si="3"/>
        <v>46181</v>
      </c>
      <c r="Q175" s="70">
        <f t="shared" si="3"/>
        <v>46182</v>
      </c>
      <c r="R175" s="70">
        <f t="shared" si="3"/>
        <v>46183</v>
      </c>
      <c r="S175" s="70">
        <f t="shared" si="3"/>
        <v>46184</v>
      </c>
      <c r="T175" s="70">
        <f t="shared" si="0"/>
        <v>46185</v>
      </c>
      <c r="U175" s="70">
        <f t="shared" si="0"/>
        <v>46186</v>
      </c>
      <c r="V175" s="70">
        <f t="shared" si="1"/>
        <v>46187</v>
      </c>
      <c r="W175" s="70">
        <f t="shared" si="1"/>
        <v>46188</v>
      </c>
      <c r="X175" s="70">
        <f t="shared" si="1"/>
        <v>46189</v>
      </c>
      <c r="Y175" s="70">
        <f t="shared" si="1"/>
        <v>46190</v>
      </c>
      <c r="Z175" s="70">
        <f t="shared" si="1"/>
        <v>46191</v>
      </c>
      <c r="AA175" s="70">
        <f t="shared" si="1"/>
        <v>46192</v>
      </c>
      <c r="AB175" s="70">
        <f t="shared" si="1"/>
        <v>46193</v>
      </c>
      <c r="AC175" s="70">
        <f t="shared" si="1"/>
        <v>46194</v>
      </c>
      <c r="AD175" s="70">
        <f t="shared" si="1"/>
        <v>46195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">
      <c r="A176" s="68"/>
      <c r="B176" s="69">
        <v>17</v>
      </c>
      <c r="C176" s="70">
        <f t="shared" si="2"/>
        <v>46196</v>
      </c>
      <c r="D176" s="70">
        <f t="shared" si="3"/>
        <v>46197</v>
      </c>
      <c r="E176" s="70">
        <f t="shared" si="3"/>
        <v>46198</v>
      </c>
      <c r="F176" s="70">
        <f t="shared" si="3"/>
        <v>46199</v>
      </c>
      <c r="G176" s="70">
        <f t="shared" si="3"/>
        <v>46200</v>
      </c>
      <c r="H176" s="70">
        <f t="shared" si="3"/>
        <v>46201</v>
      </c>
      <c r="I176" s="70">
        <f t="shared" si="3"/>
        <v>46202</v>
      </c>
      <c r="J176" s="70">
        <f t="shared" si="3"/>
        <v>46203</v>
      </c>
      <c r="K176" s="70">
        <f t="shared" si="3"/>
        <v>46204</v>
      </c>
      <c r="L176" s="70">
        <f t="shared" si="3"/>
        <v>46205</v>
      </c>
      <c r="M176" s="70">
        <f t="shared" si="3"/>
        <v>46206</v>
      </c>
      <c r="N176" s="70">
        <f t="shared" si="3"/>
        <v>46207</v>
      </c>
      <c r="O176" s="70">
        <f t="shared" si="3"/>
        <v>46208</v>
      </c>
      <c r="P176" s="70">
        <f t="shared" si="3"/>
        <v>46209</v>
      </c>
      <c r="Q176" s="70">
        <f t="shared" si="3"/>
        <v>46210</v>
      </c>
      <c r="R176" s="70">
        <f t="shared" si="3"/>
        <v>46211</v>
      </c>
      <c r="S176" s="70">
        <f t="shared" si="3"/>
        <v>46212</v>
      </c>
      <c r="T176" s="70">
        <f t="shared" ref="T176:AD176" si="4">S176+1</f>
        <v>46213</v>
      </c>
      <c r="U176" s="70">
        <f t="shared" si="4"/>
        <v>46214</v>
      </c>
      <c r="V176" s="70">
        <f t="shared" si="4"/>
        <v>46215</v>
      </c>
      <c r="W176" s="70">
        <f t="shared" si="4"/>
        <v>46216</v>
      </c>
      <c r="X176" s="70">
        <f t="shared" si="4"/>
        <v>46217</v>
      </c>
      <c r="Y176" s="70">
        <f t="shared" si="4"/>
        <v>46218</v>
      </c>
      <c r="Z176" s="70">
        <f t="shared" si="4"/>
        <v>46219</v>
      </c>
      <c r="AA176" s="70">
        <f t="shared" si="4"/>
        <v>46220</v>
      </c>
      <c r="AB176" s="70">
        <f t="shared" si="4"/>
        <v>46221</v>
      </c>
      <c r="AC176" s="70">
        <f t="shared" si="4"/>
        <v>46222</v>
      </c>
      <c r="AD176" s="70">
        <f t="shared" si="4"/>
        <v>46223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">
      <c r="A177" s="68"/>
      <c r="B177" s="69">
        <v>18</v>
      </c>
      <c r="C177" s="70">
        <f t="shared" si="2"/>
        <v>46224</v>
      </c>
      <c r="D177" s="70">
        <f t="shared" si="3"/>
        <v>46225</v>
      </c>
      <c r="E177" s="70">
        <f t="shared" si="3"/>
        <v>46226</v>
      </c>
      <c r="F177" s="70">
        <f t="shared" si="3"/>
        <v>46227</v>
      </c>
      <c r="G177" s="70">
        <f t="shared" si="3"/>
        <v>46228</v>
      </c>
      <c r="H177" s="70">
        <f t="shared" si="3"/>
        <v>46229</v>
      </c>
      <c r="I177" s="70">
        <f t="shared" si="3"/>
        <v>46230</v>
      </c>
      <c r="J177" s="70">
        <f t="shared" si="3"/>
        <v>46231</v>
      </c>
      <c r="K177" s="70">
        <f t="shared" si="3"/>
        <v>46232</v>
      </c>
      <c r="L177" s="70">
        <f t="shared" si="3"/>
        <v>46233</v>
      </c>
      <c r="M177" s="70">
        <f t="shared" si="3"/>
        <v>46234</v>
      </c>
      <c r="N177" s="70">
        <f t="shared" si="3"/>
        <v>46235</v>
      </c>
      <c r="O177" s="70">
        <f t="shared" si="3"/>
        <v>46236</v>
      </c>
      <c r="P177" s="70">
        <f t="shared" si="3"/>
        <v>46237</v>
      </c>
      <c r="Q177" s="70">
        <f t="shared" si="3"/>
        <v>46238</v>
      </c>
      <c r="R177" s="70">
        <f t="shared" si="3"/>
        <v>46239</v>
      </c>
      <c r="S177" s="70">
        <f t="shared" ref="P177:AD192" si="5">R177+1</f>
        <v>46240</v>
      </c>
      <c r="T177" s="70">
        <f t="shared" si="5"/>
        <v>46241</v>
      </c>
      <c r="U177" s="70">
        <f t="shared" si="5"/>
        <v>46242</v>
      </c>
      <c r="V177" s="70">
        <f t="shared" si="5"/>
        <v>46243</v>
      </c>
      <c r="W177" s="70">
        <f t="shared" si="5"/>
        <v>46244</v>
      </c>
      <c r="X177" s="70">
        <f t="shared" si="5"/>
        <v>46245</v>
      </c>
      <c r="Y177" s="70">
        <f t="shared" si="5"/>
        <v>46246</v>
      </c>
      <c r="Z177" s="70">
        <f t="shared" si="5"/>
        <v>46247</v>
      </c>
      <c r="AA177" s="70">
        <f t="shared" si="5"/>
        <v>46248</v>
      </c>
      <c r="AB177" s="70">
        <f t="shared" si="5"/>
        <v>46249</v>
      </c>
      <c r="AC177" s="70">
        <f t="shared" si="5"/>
        <v>46250</v>
      </c>
      <c r="AD177" s="70">
        <f t="shared" si="5"/>
        <v>46251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">
      <c r="A178" s="68"/>
      <c r="B178" s="69">
        <v>19</v>
      </c>
      <c r="C178" s="70">
        <f t="shared" si="2"/>
        <v>46252</v>
      </c>
      <c r="D178" s="70">
        <f t="shared" ref="D178:S193" si="6">C178+1</f>
        <v>46253</v>
      </c>
      <c r="E178" s="70">
        <f t="shared" si="6"/>
        <v>46254</v>
      </c>
      <c r="F178" s="70">
        <f t="shared" si="6"/>
        <v>46255</v>
      </c>
      <c r="G178" s="70">
        <f t="shared" si="6"/>
        <v>46256</v>
      </c>
      <c r="H178" s="70">
        <f t="shared" si="6"/>
        <v>46257</v>
      </c>
      <c r="I178" s="70">
        <f t="shared" si="6"/>
        <v>46258</v>
      </c>
      <c r="J178" s="70">
        <f t="shared" si="6"/>
        <v>46259</v>
      </c>
      <c r="K178" s="70">
        <f t="shared" si="6"/>
        <v>46260</v>
      </c>
      <c r="L178" s="70">
        <f t="shared" si="6"/>
        <v>46261</v>
      </c>
      <c r="M178" s="70">
        <f t="shared" si="6"/>
        <v>46262</v>
      </c>
      <c r="N178" s="70">
        <f t="shared" si="6"/>
        <v>46263</v>
      </c>
      <c r="O178" s="70">
        <f t="shared" si="6"/>
        <v>46264</v>
      </c>
      <c r="P178" s="70">
        <f t="shared" si="6"/>
        <v>46265</v>
      </c>
      <c r="Q178" s="70">
        <f t="shared" si="6"/>
        <v>46266</v>
      </c>
      <c r="R178" s="70">
        <f t="shared" si="6"/>
        <v>46267</v>
      </c>
      <c r="S178" s="70">
        <f t="shared" si="6"/>
        <v>46268</v>
      </c>
      <c r="T178" s="70">
        <f t="shared" si="5"/>
        <v>46269</v>
      </c>
      <c r="U178" s="70">
        <f t="shared" si="5"/>
        <v>46270</v>
      </c>
      <c r="V178" s="70">
        <f t="shared" si="5"/>
        <v>46271</v>
      </c>
      <c r="W178" s="70">
        <f t="shared" si="5"/>
        <v>46272</v>
      </c>
      <c r="X178" s="70">
        <f t="shared" si="5"/>
        <v>46273</v>
      </c>
      <c r="Y178" s="70">
        <f t="shared" si="5"/>
        <v>46274</v>
      </c>
      <c r="Z178" s="70">
        <f t="shared" si="5"/>
        <v>46275</v>
      </c>
      <c r="AA178" s="70">
        <f t="shared" si="5"/>
        <v>46276</v>
      </c>
      <c r="AB178" s="70">
        <f t="shared" si="5"/>
        <v>46277</v>
      </c>
      <c r="AC178" s="70">
        <f t="shared" si="5"/>
        <v>46278</v>
      </c>
      <c r="AD178" s="70">
        <f t="shared" si="5"/>
        <v>46279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">
      <c r="A179" s="68"/>
      <c r="B179" s="69">
        <v>20</v>
      </c>
      <c r="C179" s="70">
        <f t="shared" si="2"/>
        <v>46280</v>
      </c>
      <c r="D179" s="70">
        <f t="shared" si="6"/>
        <v>46281</v>
      </c>
      <c r="E179" s="70">
        <f t="shared" si="6"/>
        <v>46282</v>
      </c>
      <c r="F179" s="70">
        <f t="shared" si="6"/>
        <v>46283</v>
      </c>
      <c r="G179" s="70">
        <f t="shared" si="6"/>
        <v>46284</v>
      </c>
      <c r="H179" s="70">
        <f t="shared" si="6"/>
        <v>46285</v>
      </c>
      <c r="I179" s="70">
        <f t="shared" si="6"/>
        <v>46286</v>
      </c>
      <c r="J179" s="70">
        <f t="shared" si="6"/>
        <v>46287</v>
      </c>
      <c r="K179" s="70">
        <f t="shared" si="6"/>
        <v>46288</v>
      </c>
      <c r="L179" s="70">
        <f t="shared" si="6"/>
        <v>46289</v>
      </c>
      <c r="M179" s="70">
        <f t="shared" si="6"/>
        <v>46290</v>
      </c>
      <c r="N179" s="70">
        <f t="shared" si="6"/>
        <v>46291</v>
      </c>
      <c r="O179" s="70">
        <f t="shared" si="6"/>
        <v>46292</v>
      </c>
      <c r="P179" s="70">
        <f t="shared" si="6"/>
        <v>46293</v>
      </c>
      <c r="Q179" s="70">
        <f t="shared" si="6"/>
        <v>46294</v>
      </c>
      <c r="R179" s="70">
        <f t="shared" si="6"/>
        <v>46295</v>
      </c>
      <c r="S179" s="70">
        <f t="shared" si="6"/>
        <v>46296</v>
      </c>
      <c r="T179" s="70">
        <f t="shared" si="5"/>
        <v>46297</v>
      </c>
      <c r="U179" s="70">
        <f t="shared" si="5"/>
        <v>46298</v>
      </c>
      <c r="V179" s="70">
        <f t="shared" si="5"/>
        <v>46299</v>
      </c>
      <c r="W179" s="70">
        <f t="shared" si="5"/>
        <v>46300</v>
      </c>
      <c r="X179" s="70">
        <f t="shared" si="5"/>
        <v>46301</v>
      </c>
      <c r="Y179" s="70">
        <f t="shared" si="5"/>
        <v>46302</v>
      </c>
      <c r="Z179" s="70">
        <f t="shared" si="5"/>
        <v>46303</v>
      </c>
      <c r="AA179" s="70">
        <f t="shared" si="5"/>
        <v>46304</v>
      </c>
      <c r="AB179" s="70">
        <f t="shared" si="5"/>
        <v>46305</v>
      </c>
      <c r="AC179" s="70">
        <f t="shared" si="5"/>
        <v>46306</v>
      </c>
      <c r="AD179" s="70">
        <f t="shared" si="5"/>
        <v>46307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">
      <c r="A180" s="68"/>
      <c r="B180" s="69">
        <v>21</v>
      </c>
      <c r="C180" s="70">
        <f t="shared" si="2"/>
        <v>46308</v>
      </c>
      <c r="D180" s="70">
        <f t="shared" si="6"/>
        <v>46309</v>
      </c>
      <c r="E180" s="70">
        <f t="shared" si="6"/>
        <v>46310</v>
      </c>
      <c r="F180" s="70">
        <f t="shared" si="6"/>
        <v>46311</v>
      </c>
      <c r="G180" s="70">
        <f t="shared" si="6"/>
        <v>46312</v>
      </c>
      <c r="H180" s="70">
        <f t="shared" si="6"/>
        <v>46313</v>
      </c>
      <c r="I180" s="70">
        <f t="shared" si="6"/>
        <v>46314</v>
      </c>
      <c r="J180" s="70">
        <f t="shared" si="6"/>
        <v>46315</v>
      </c>
      <c r="K180" s="70">
        <f t="shared" si="6"/>
        <v>46316</v>
      </c>
      <c r="L180" s="70">
        <f t="shared" si="6"/>
        <v>46317</v>
      </c>
      <c r="M180" s="70">
        <f t="shared" si="6"/>
        <v>46318</v>
      </c>
      <c r="N180" s="70">
        <f t="shared" si="6"/>
        <v>46319</v>
      </c>
      <c r="O180" s="70">
        <f t="shared" si="6"/>
        <v>46320</v>
      </c>
      <c r="P180" s="70">
        <f t="shared" si="6"/>
        <v>46321</v>
      </c>
      <c r="Q180" s="70">
        <f t="shared" si="6"/>
        <v>46322</v>
      </c>
      <c r="R180" s="70">
        <f t="shared" si="6"/>
        <v>46323</v>
      </c>
      <c r="S180" s="70">
        <f t="shared" si="6"/>
        <v>46324</v>
      </c>
      <c r="T180" s="70">
        <f t="shared" si="5"/>
        <v>46325</v>
      </c>
      <c r="U180" s="70">
        <f t="shared" si="5"/>
        <v>46326</v>
      </c>
      <c r="V180" s="70">
        <f t="shared" si="5"/>
        <v>46327</v>
      </c>
      <c r="W180" s="70">
        <f t="shared" si="5"/>
        <v>46328</v>
      </c>
      <c r="X180" s="70">
        <f t="shared" si="5"/>
        <v>46329</v>
      </c>
      <c r="Y180" s="70">
        <f t="shared" si="5"/>
        <v>46330</v>
      </c>
      <c r="Z180" s="70">
        <f t="shared" si="5"/>
        <v>46331</v>
      </c>
      <c r="AA180" s="70">
        <f t="shared" si="5"/>
        <v>46332</v>
      </c>
      <c r="AB180" s="70">
        <f t="shared" si="5"/>
        <v>46333</v>
      </c>
      <c r="AC180" s="70">
        <f t="shared" si="5"/>
        <v>46334</v>
      </c>
      <c r="AD180" s="70">
        <f t="shared" si="5"/>
        <v>46335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">
      <c r="A181" s="60"/>
      <c r="B181" s="69">
        <v>22</v>
      </c>
      <c r="C181" s="70">
        <f t="shared" si="2"/>
        <v>46336</v>
      </c>
      <c r="D181" s="70">
        <f t="shared" si="6"/>
        <v>46337</v>
      </c>
      <c r="E181" s="70">
        <f t="shared" si="6"/>
        <v>46338</v>
      </c>
      <c r="F181" s="70">
        <f t="shared" si="6"/>
        <v>46339</v>
      </c>
      <c r="G181" s="70">
        <f t="shared" si="6"/>
        <v>46340</v>
      </c>
      <c r="H181" s="70">
        <f t="shared" si="6"/>
        <v>46341</v>
      </c>
      <c r="I181" s="70">
        <f t="shared" si="6"/>
        <v>46342</v>
      </c>
      <c r="J181" s="70">
        <f t="shared" si="6"/>
        <v>46343</v>
      </c>
      <c r="K181" s="70">
        <f t="shared" si="6"/>
        <v>46344</v>
      </c>
      <c r="L181" s="70">
        <f t="shared" si="6"/>
        <v>46345</v>
      </c>
      <c r="M181" s="70">
        <f t="shared" si="6"/>
        <v>46346</v>
      </c>
      <c r="N181" s="70">
        <f t="shared" si="6"/>
        <v>46347</v>
      </c>
      <c r="O181" s="70">
        <f t="shared" si="6"/>
        <v>46348</v>
      </c>
      <c r="P181" s="70">
        <f t="shared" si="6"/>
        <v>46349</v>
      </c>
      <c r="Q181" s="70">
        <f t="shared" si="6"/>
        <v>46350</v>
      </c>
      <c r="R181" s="70">
        <f t="shared" si="6"/>
        <v>46351</v>
      </c>
      <c r="S181" s="70">
        <f t="shared" si="6"/>
        <v>46352</v>
      </c>
      <c r="T181" s="70">
        <f t="shared" si="5"/>
        <v>46353</v>
      </c>
      <c r="U181" s="70">
        <f t="shared" si="5"/>
        <v>46354</v>
      </c>
      <c r="V181" s="70">
        <f t="shared" si="5"/>
        <v>46355</v>
      </c>
      <c r="W181" s="70">
        <f t="shared" si="5"/>
        <v>46356</v>
      </c>
      <c r="X181" s="70">
        <f t="shared" si="5"/>
        <v>46357</v>
      </c>
      <c r="Y181" s="70">
        <f t="shared" si="5"/>
        <v>46358</v>
      </c>
      <c r="Z181" s="70">
        <f t="shared" si="5"/>
        <v>46359</v>
      </c>
      <c r="AA181" s="70">
        <f t="shared" si="5"/>
        <v>46360</v>
      </c>
      <c r="AB181" s="70">
        <f t="shared" si="5"/>
        <v>46361</v>
      </c>
      <c r="AC181" s="70">
        <f t="shared" si="5"/>
        <v>46362</v>
      </c>
      <c r="AD181" s="70">
        <f t="shared" si="5"/>
        <v>46363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">
      <c r="A182" s="60"/>
      <c r="B182" s="69">
        <v>23</v>
      </c>
      <c r="C182" s="70">
        <f t="shared" si="2"/>
        <v>46364</v>
      </c>
      <c r="D182" s="70">
        <f t="shared" si="6"/>
        <v>46365</v>
      </c>
      <c r="E182" s="70">
        <f t="shared" si="6"/>
        <v>46366</v>
      </c>
      <c r="F182" s="70">
        <f t="shared" si="6"/>
        <v>46367</v>
      </c>
      <c r="G182" s="70">
        <f t="shared" si="6"/>
        <v>46368</v>
      </c>
      <c r="H182" s="70">
        <f t="shared" si="6"/>
        <v>46369</v>
      </c>
      <c r="I182" s="70">
        <f t="shared" si="6"/>
        <v>46370</v>
      </c>
      <c r="J182" s="70">
        <f t="shared" si="6"/>
        <v>46371</v>
      </c>
      <c r="K182" s="70">
        <f t="shared" si="6"/>
        <v>46372</v>
      </c>
      <c r="L182" s="70">
        <f t="shared" si="6"/>
        <v>46373</v>
      </c>
      <c r="M182" s="70">
        <f t="shared" si="6"/>
        <v>46374</v>
      </c>
      <c r="N182" s="70">
        <f t="shared" si="6"/>
        <v>46375</v>
      </c>
      <c r="O182" s="70">
        <f t="shared" si="6"/>
        <v>46376</v>
      </c>
      <c r="P182" s="70">
        <f t="shared" si="5"/>
        <v>46377</v>
      </c>
      <c r="Q182" s="70">
        <f t="shared" si="5"/>
        <v>46378</v>
      </c>
      <c r="R182" s="70">
        <f t="shared" si="5"/>
        <v>46379</v>
      </c>
      <c r="S182" s="70">
        <f t="shared" si="5"/>
        <v>46380</v>
      </c>
      <c r="T182" s="70">
        <f t="shared" si="5"/>
        <v>46381</v>
      </c>
      <c r="U182" s="70">
        <f t="shared" si="5"/>
        <v>46382</v>
      </c>
      <c r="V182" s="70">
        <f t="shared" si="5"/>
        <v>46383</v>
      </c>
      <c r="W182" s="70">
        <f t="shared" si="5"/>
        <v>46384</v>
      </c>
      <c r="X182" s="70">
        <f t="shared" si="5"/>
        <v>46385</v>
      </c>
      <c r="Y182" s="70">
        <f t="shared" si="5"/>
        <v>46386</v>
      </c>
      <c r="Z182" s="70">
        <f t="shared" si="5"/>
        <v>46387</v>
      </c>
      <c r="AA182" s="70">
        <f t="shared" si="5"/>
        <v>46388</v>
      </c>
      <c r="AB182" s="70">
        <f t="shared" si="5"/>
        <v>46389</v>
      </c>
      <c r="AC182" s="70">
        <f t="shared" si="5"/>
        <v>46390</v>
      </c>
      <c r="AD182" s="70">
        <f t="shared" si="5"/>
        <v>46391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">
      <c r="A183" s="60"/>
      <c r="B183" s="69">
        <v>24</v>
      </c>
      <c r="C183" s="70">
        <f t="shared" si="2"/>
        <v>46392</v>
      </c>
      <c r="D183" s="70">
        <f t="shared" si="6"/>
        <v>46393</v>
      </c>
      <c r="E183" s="70">
        <f t="shared" si="6"/>
        <v>46394</v>
      </c>
      <c r="F183" s="70">
        <f t="shared" si="6"/>
        <v>46395</v>
      </c>
      <c r="G183" s="70">
        <f t="shared" si="6"/>
        <v>46396</v>
      </c>
      <c r="H183" s="70">
        <f t="shared" si="6"/>
        <v>46397</v>
      </c>
      <c r="I183" s="70">
        <f t="shared" si="6"/>
        <v>46398</v>
      </c>
      <c r="J183" s="70">
        <f t="shared" si="6"/>
        <v>46399</v>
      </c>
      <c r="K183" s="70">
        <f t="shared" si="6"/>
        <v>46400</v>
      </c>
      <c r="L183" s="70">
        <f t="shared" si="6"/>
        <v>46401</v>
      </c>
      <c r="M183" s="70">
        <f t="shared" si="6"/>
        <v>46402</v>
      </c>
      <c r="N183" s="70">
        <f t="shared" si="6"/>
        <v>46403</v>
      </c>
      <c r="O183" s="70">
        <f t="shared" si="6"/>
        <v>46404</v>
      </c>
      <c r="P183" s="70">
        <f t="shared" si="5"/>
        <v>46405</v>
      </c>
      <c r="Q183" s="70">
        <f t="shared" si="5"/>
        <v>46406</v>
      </c>
      <c r="R183" s="70">
        <f t="shared" si="5"/>
        <v>46407</v>
      </c>
      <c r="S183" s="70">
        <f t="shared" si="5"/>
        <v>46408</v>
      </c>
      <c r="T183" s="70">
        <f t="shared" si="5"/>
        <v>46409</v>
      </c>
      <c r="U183" s="70">
        <f t="shared" si="5"/>
        <v>46410</v>
      </c>
      <c r="V183" s="70">
        <f t="shared" si="5"/>
        <v>46411</v>
      </c>
      <c r="W183" s="70">
        <f t="shared" si="5"/>
        <v>46412</v>
      </c>
      <c r="X183" s="70">
        <f t="shared" si="5"/>
        <v>46413</v>
      </c>
      <c r="Y183" s="70">
        <f t="shared" si="5"/>
        <v>46414</v>
      </c>
      <c r="Z183" s="70">
        <f t="shared" si="5"/>
        <v>46415</v>
      </c>
      <c r="AA183" s="70">
        <f t="shared" si="5"/>
        <v>46416</v>
      </c>
      <c r="AB183" s="70">
        <f t="shared" si="5"/>
        <v>46417</v>
      </c>
      <c r="AC183" s="70">
        <f t="shared" si="5"/>
        <v>46418</v>
      </c>
      <c r="AD183" s="70">
        <f t="shared" si="5"/>
        <v>46419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">
      <c r="A184" s="60"/>
      <c r="B184" s="69">
        <v>25</v>
      </c>
      <c r="C184" s="70">
        <f t="shared" si="2"/>
        <v>46420</v>
      </c>
      <c r="D184" s="70">
        <f t="shared" si="6"/>
        <v>46421</v>
      </c>
      <c r="E184" s="70">
        <f t="shared" si="6"/>
        <v>46422</v>
      </c>
      <c r="F184" s="70">
        <f t="shared" si="6"/>
        <v>46423</v>
      </c>
      <c r="G184" s="70">
        <f t="shared" si="6"/>
        <v>46424</v>
      </c>
      <c r="H184" s="70">
        <f t="shared" si="6"/>
        <v>46425</v>
      </c>
      <c r="I184" s="70">
        <f t="shared" si="6"/>
        <v>46426</v>
      </c>
      <c r="J184" s="70">
        <f t="shared" si="6"/>
        <v>46427</v>
      </c>
      <c r="K184" s="70">
        <f t="shared" si="6"/>
        <v>46428</v>
      </c>
      <c r="L184" s="70">
        <f t="shared" si="6"/>
        <v>46429</v>
      </c>
      <c r="M184" s="70">
        <f t="shared" si="6"/>
        <v>46430</v>
      </c>
      <c r="N184" s="70">
        <f t="shared" si="6"/>
        <v>46431</v>
      </c>
      <c r="O184" s="70">
        <f t="shared" si="6"/>
        <v>46432</v>
      </c>
      <c r="P184" s="70">
        <f t="shared" si="5"/>
        <v>46433</v>
      </c>
      <c r="Q184" s="70">
        <f t="shared" si="5"/>
        <v>46434</v>
      </c>
      <c r="R184" s="70">
        <f t="shared" si="5"/>
        <v>46435</v>
      </c>
      <c r="S184" s="70">
        <f t="shared" si="5"/>
        <v>46436</v>
      </c>
      <c r="T184" s="70">
        <f t="shared" si="5"/>
        <v>46437</v>
      </c>
      <c r="U184" s="70">
        <f t="shared" si="5"/>
        <v>46438</v>
      </c>
      <c r="V184" s="70">
        <f t="shared" si="5"/>
        <v>46439</v>
      </c>
      <c r="W184" s="70">
        <f t="shared" si="5"/>
        <v>46440</v>
      </c>
      <c r="X184" s="70">
        <f t="shared" si="5"/>
        <v>46441</v>
      </c>
      <c r="Y184" s="70">
        <f t="shared" si="5"/>
        <v>46442</v>
      </c>
      <c r="Z184" s="70">
        <f t="shared" si="5"/>
        <v>46443</v>
      </c>
      <c r="AA184" s="70">
        <f t="shared" si="5"/>
        <v>46444</v>
      </c>
      <c r="AB184" s="70">
        <f t="shared" si="5"/>
        <v>46445</v>
      </c>
      <c r="AC184" s="70">
        <f t="shared" si="5"/>
        <v>46446</v>
      </c>
      <c r="AD184" s="70">
        <f t="shared" si="5"/>
        <v>46447</v>
      </c>
      <c r="AE184" s="62"/>
      <c r="AF184" s="62"/>
      <c r="AG184" s="62"/>
      <c r="AH184" s="62"/>
      <c r="AI184" s="63"/>
      <c r="AJ184" s="62"/>
    </row>
    <row r="185" spans="1:52" hidden="1" x14ac:dyDescent="0.4">
      <c r="A185" s="60"/>
      <c r="B185" s="69">
        <v>26</v>
      </c>
      <c r="C185" s="70">
        <f t="shared" si="2"/>
        <v>46448</v>
      </c>
      <c r="D185" s="70">
        <f t="shared" si="6"/>
        <v>46449</v>
      </c>
      <c r="E185" s="70">
        <f t="shared" si="6"/>
        <v>46450</v>
      </c>
      <c r="F185" s="70">
        <f t="shared" si="6"/>
        <v>46451</v>
      </c>
      <c r="G185" s="70">
        <f t="shared" si="6"/>
        <v>46452</v>
      </c>
      <c r="H185" s="70">
        <f t="shared" si="6"/>
        <v>46453</v>
      </c>
      <c r="I185" s="70">
        <f t="shared" si="6"/>
        <v>46454</v>
      </c>
      <c r="J185" s="70">
        <f t="shared" si="6"/>
        <v>46455</v>
      </c>
      <c r="K185" s="70">
        <f t="shared" si="6"/>
        <v>46456</v>
      </c>
      <c r="L185" s="70">
        <f t="shared" si="6"/>
        <v>46457</v>
      </c>
      <c r="M185" s="70">
        <f t="shared" si="6"/>
        <v>46458</v>
      </c>
      <c r="N185" s="70">
        <f t="shared" si="6"/>
        <v>46459</v>
      </c>
      <c r="O185" s="70">
        <f t="shared" si="6"/>
        <v>46460</v>
      </c>
      <c r="P185" s="70">
        <f t="shared" si="5"/>
        <v>46461</v>
      </c>
      <c r="Q185" s="70">
        <f t="shared" si="5"/>
        <v>46462</v>
      </c>
      <c r="R185" s="70">
        <f t="shared" si="5"/>
        <v>46463</v>
      </c>
      <c r="S185" s="70">
        <f t="shared" si="5"/>
        <v>46464</v>
      </c>
      <c r="T185" s="70">
        <f t="shared" si="5"/>
        <v>46465</v>
      </c>
      <c r="U185" s="70">
        <f t="shared" si="5"/>
        <v>46466</v>
      </c>
      <c r="V185" s="70">
        <f t="shared" si="5"/>
        <v>46467</v>
      </c>
      <c r="W185" s="70">
        <f t="shared" si="5"/>
        <v>46468</v>
      </c>
      <c r="X185" s="70">
        <f t="shared" si="5"/>
        <v>46469</v>
      </c>
      <c r="Y185" s="70">
        <f t="shared" si="5"/>
        <v>46470</v>
      </c>
      <c r="Z185" s="70">
        <f t="shared" si="5"/>
        <v>46471</v>
      </c>
      <c r="AA185" s="70">
        <f t="shared" si="5"/>
        <v>46472</v>
      </c>
      <c r="AB185" s="70">
        <f t="shared" si="5"/>
        <v>46473</v>
      </c>
      <c r="AC185" s="70">
        <f t="shared" si="5"/>
        <v>46474</v>
      </c>
      <c r="AD185" s="70">
        <f t="shared" si="5"/>
        <v>46475</v>
      </c>
      <c r="AE185" s="62"/>
      <c r="AF185" s="62"/>
      <c r="AG185" s="62"/>
      <c r="AH185" s="62"/>
      <c r="AI185" s="63"/>
      <c r="AJ185" s="62"/>
    </row>
    <row r="186" spans="1:52" hidden="1" x14ac:dyDescent="0.4">
      <c r="A186" s="60"/>
      <c r="B186" s="69">
        <v>27</v>
      </c>
      <c r="C186" s="70">
        <f t="shared" si="2"/>
        <v>46476</v>
      </c>
      <c r="D186" s="70">
        <f t="shared" si="6"/>
        <v>46477</v>
      </c>
      <c r="E186" s="70">
        <f t="shared" si="6"/>
        <v>46478</v>
      </c>
      <c r="F186" s="70">
        <f t="shared" si="6"/>
        <v>46479</v>
      </c>
      <c r="G186" s="70">
        <f t="shared" si="6"/>
        <v>46480</v>
      </c>
      <c r="H186" s="70">
        <f t="shared" si="6"/>
        <v>46481</v>
      </c>
      <c r="I186" s="70">
        <f t="shared" si="6"/>
        <v>46482</v>
      </c>
      <c r="J186" s="70">
        <f t="shared" si="6"/>
        <v>46483</v>
      </c>
      <c r="K186" s="70">
        <f t="shared" si="6"/>
        <v>46484</v>
      </c>
      <c r="L186" s="70">
        <f t="shared" si="6"/>
        <v>46485</v>
      </c>
      <c r="M186" s="70">
        <f t="shared" si="6"/>
        <v>46486</v>
      </c>
      <c r="N186" s="70">
        <f t="shared" si="6"/>
        <v>46487</v>
      </c>
      <c r="O186" s="70">
        <f t="shared" si="6"/>
        <v>46488</v>
      </c>
      <c r="P186" s="70">
        <f t="shared" si="5"/>
        <v>46489</v>
      </c>
      <c r="Q186" s="70">
        <f t="shared" si="5"/>
        <v>46490</v>
      </c>
      <c r="R186" s="70">
        <f t="shared" si="5"/>
        <v>46491</v>
      </c>
      <c r="S186" s="70">
        <f t="shared" si="5"/>
        <v>46492</v>
      </c>
      <c r="T186" s="70">
        <f t="shared" si="5"/>
        <v>46493</v>
      </c>
      <c r="U186" s="70">
        <f t="shared" si="5"/>
        <v>46494</v>
      </c>
      <c r="V186" s="70">
        <f t="shared" si="5"/>
        <v>46495</v>
      </c>
      <c r="W186" s="70">
        <f t="shared" si="5"/>
        <v>46496</v>
      </c>
      <c r="X186" s="70">
        <f t="shared" si="5"/>
        <v>46497</v>
      </c>
      <c r="Y186" s="70">
        <f t="shared" si="5"/>
        <v>46498</v>
      </c>
      <c r="Z186" s="70">
        <f t="shared" si="5"/>
        <v>46499</v>
      </c>
      <c r="AA186" s="70">
        <f t="shared" si="5"/>
        <v>46500</v>
      </c>
      <c r="AB186" s="70">
        <f t="shared" si="5"/>
        <v>46501</v>
      </c>
      <c r="AC186" s="70">
        <f t="shared" si="5"/>
        <v>46502</v>
      </c>
      <c r="AD186" s="70">
        <f t="shared" si="5"/>
        <v>46503</v>
      </c>
      <c r="AE186" s="62"/>
      <c r="AF186" s="62"/>
      <c r="AG186" s="62"/>
      <c r="AH186" s="62"/>
      <c r="AI186" s="63"/>
      <c r="AJ186" s="62"/>
    </row>
    <row r="187" spans="1:52" hidden="1" x14ac:dyDescent="0.4">
      <c r="A187" s="60"/>
      <c r="B187" s="69">
        <v>28</v>
      </c>
      <c r="C187" s="70">
        <f t="shared" si="2"/>
        <v>46504</v>
      </c>
      <c r="D187" s="70">
        <f t="shared" si="6"/>
        <v>46505</v>
      </c>
      <c r="E187" s="70">
        <f t="shared" si="6"/>
        <v>46506</v>
      </c>
      <c r="F187" s="70">
        <f t="shared" si="6"/>
        <v>46507</v>
      </c>
      <c r="G187" s="70">
        <f t="shared" si="6"/>
        <v>46508</v>
      </c>
      <c r="H187" s="70">
        <f t="shared" si="6"/>
        <v>46509</v>
      </c>
      <c r="I187" s="70">
        <f t="shared" si="6"/>
        <v>46510</v>
      </c>
      <c r="J187" s="70">
        <f t="shared" si="6"/>
        <v>46511</v>
      </c>
      <c r="K187" s="70">
        <f t="shared" si="6"/>
        <v>46512</v>
      </c>
      <c r="L187" s="70">
        <f t="shared" si="6"/>
        <v>46513</v>
      </c>
      <c r="M187" s="70">
        <f t="shared" si="6"/>
        <v>46514</v>
      </c>
      <c r="N187" s="70">
        <f t="shared" si="6"/>
        <v>46515</v>
      </c>
      <c r="O187" s="70">
        <f t="shared" si="6"/>
        <v>46516</v>
      </c>
      <c r="P187" s="70">
        <f t="shared" si="5"/>
        <v>46517</v>
      </c>
      <c r="Q187" s="70">
        <f t="shared" si="5"/>
        <v>46518</v>
      </c>
      <c r="R187" s="70">
        <f t="shared" si="5"/>
        <v>46519</v>
      </c>
      <c r="S187" s="70">
        <f t="shared" si="5"/>
        <v>46520</v>
      </c>
      <c r="T187" s="70">
        <f t="shared" si="5"/>
        <v>46521</v>
      </c>
      <c r="U187" s="70">
        <f t="shared" si="5"/>
        <v>46522</v>
      </c>
      <c r="V187" s="70">
        <f t="shared" si="5"/>
        <v>46523</v>
      </c>
      <c r="W187" s="70">
        <f t="shared" si="5"/>
        <v>46524</v>
      </c>
      <c r="X187" s="70">
        <f t="shared" si="5"/>
        <v>46525</v>
      </c>
      <c r="Y187" s="70">
        <f t="shared" si="5"/>
        <v>46526</v>
      </c>
      <c r="Z187" s="70">
        <f t="shared" si="5"/>
        <v>46527</v>
      </c>
      <c r="AA187" s="70">
        <f t="shared" si="5"/>
        <v>46528</v>
      </c>
      <c r="AB187" s="70">
        <f t="shared" si="5"/>
        <v>46529</v>
      </c>
      <c r="AC187" s="70">
        <f t="shared" si="5"/>
        <v>46530</v>
      </c>
      <c r="AD187" s="70">
        <f t="shared" si="5"/>
        <v>46531</v>
      </c>
      <c r="AE187" s="62"/>
      <c r="AF187" s="62"/>
      <c r="AG187" s="62"/>
      <c r="AH187" s="62"/>
      <c r="AI187" s="63"/>
      <c r="AJ187" s="62"/>
    </row>
    <row r="188" spans="1:52" hidden="1" x14ac:dyDescent="0.4">
      <c r="A188" s="60"/>
      <c r="B188" s="69">
        <v>29</v>
      </c>
      <c r="C188" s="70">
        <f t="shared" si="2"/>
        <v>46532</v>
      </c>
      <c r="D188" s="70">
        <f t="shared" si="6"/>
        <v>46533</v>
      </c>
      <c r="E188" s="70">
        <f t="shared" si="6"/>
        <v>46534</v>
      </c>
      <c r="F188" s="70">
        <f t="shared" si="6"/>
        <v>46535</v>
      </c>
      <c r="G188" s="70">
        <f t="shared" si="6"/>
        <v>46536</v>
      </c>
      <c r="H188" s="70">
        <f t="shared" si="6"/>
        <v>46537</v>
      </c>
      <c r="I188" s="70">
        <f t="shared" si="6"/>
        <v>46538</v>
      </c>
      <c r="J188" s="70">
        <f t="shared" si="6"/>
        <v>46539</v>
      </c>
      <c r="K188" s="70">
        <f t="shared" si="6"/>
        <v>46540</v>
      </c>
      <c r="L188" s="70">
        <f t="shared" si="6"/>
        <v>46541</v>
      </c>
      <c r="M188" s="70">
        <f t="shared" si="6"/>
        <v>46542</v>
      </c>
      <c r="N188" s="70">
        <f t="shared" si="6"/>
        <v>46543</v>
      </c>
      <c r="O188" s="70">
        <f t="shared" si="6"/>
        <v>46544</v>
      </c>
      <c r="P188" s="70">
        <f t="shared" si="5"/>
        <v>46545</v>
      </c>
      <c r="Q188" s="70">
        <f t="shared" si="5"/>
        <v>46546</v>
      </c>
      <c r="R188" s="70">
        <f t="shared" si="5"/>
        <v>46547</v>
      </c>
      <c r="S188" s="70">
        <f t="shared" si="5"/>
        <v>46548</v>
      </c>
      <c r="T188" s="70">
        <f t="shared" si="5"/>
        <v>46549</v>
      </c>
      <c r="U188" s="70">
        <f t="shared" si="5"/>
        <v>46550</v>
      </c>
      <c r="V188" s="70">
        <f t="shared" si="5"/>
        <v>46551</v>
      </c>
      <c r="W188" s="70">
        <f t="shared" si="5"/>
        <v>46552</v>
      </c>
      <c r="X188" s="70">
        <f t="shared" si="5"/>
        <v>46553</v>
      </c>
      <c r="Y188" s="70">
        <f t="shared" si="5"/>
        <v>46554</v>
      </c>
      <c r="Z188" s="70">
        <f t="shared" si="5"/>
        <v>46555</v>
      </c>
      <c r="AA188" s="70">
        <f t="shared" si="5"/>
        <v>46556</v>
      </c>
      <c r="AB188" s="70">
        <f t="shared" si="5"/>
        <v>46557</v>
      </c>
      <c r="AC188" s="70">
        <f t="shared" si="5"/>
        <v>46558</v>
      </c>
      <c r="AD188" s="70">
        <f t="shared" si="5"/>
        <v>46559</v>
      </c>
      <c r="AE188" s="62"/>
      <c r="AF188" s="62"/>
      <c r="AG188" s="62"/>
      <c r="AH188" s="62"/>
      <c r="AI188" s="63"/>
      <c r="AJ188" s="62"/>
    </row>
    <row r="189" spans="1:52" hidden="1" x14ac:dyDescent="0.4">
      <c r="A189" s="60"/>
      <c r="B189" s="69">
        <v>30</v>
      </c>
      <c r="C189" s="70">
        <f t="shared" si="2"/>
        <v>46560</v>
      </c>
      <c r="D189" s="70">
        <f t="shared" si="6"/>
        <v>46561</v>
      </c>
      <c r="E189" s="70">
        <f t="shared" si="6"/>
        <v>46562</v>
      </c>
      <c r="F189" s="70">
        <f t="shared" si="6"/>
        <v>46563</v>
      </c>
      <c r="G189" s="70">
        <f t="shared" si="6"/>
        <v>46564</v>
      </c>
      <c r="H189" s="70">
        <f t="shared" si="6"/>
        <v>46565</v>
      </c>
      <c r="I189" s="70">
        <f t="shared" si="6"/>
        <v>46566</v>
      </c>
      <c r="J189" s="70">
        <f t="shared" si="6"/>
        <v>46567</v>
      </c>
      <c r="K189" s="70">
        <f t="shared" si="6"/>
        <v>46568</v>
      </c>
      <c r="L189" s="70">
        <f t="shared" si="6"/>
        <v>46569</v>
      </c>
      <c r="M189" s="70">
        <f t="shared" si="6"/>
        <v>46570</v>
      </c>
      <c r="N189" s="70">
        <f t="shared" si="6"/>
        <v>46571</v>
      </c>
      <c r="O189" s="70">
        <f t="shared" si="6"/>
        <v>46572</v>
      </c>
      <c r="P189" s="70">
        <f t="shared" si="5"/>
        <v>46573</v>
      </c>
      <c r="Q189" s="70">
        <f t="shared" si="5"/>
        <v>46574</v>
      </c>
      <c r="R189" s="70">
        <f t="shared" si="5"/>
        <v>46575</v>
      </c>
      <c r="S189" s="70">
        <f t="shared" si="5"/>
        <v>46576</v>
      </c>
      <c r="T189" s="70">
        <f t="shared" si="5"/>
        <v>46577</v>
      </c>
      <c r="U189" s="70">
        <f t="shared" si="5"/>
        <v>46578</v>
      </c>
      <c r="V189" s="70">
        <f t="shared" si="5"/>
        <v>46579</v>
      </c>
      <c r="W189" s="70">
        <f t="shared" si="5"/>
        <v>46580</v>
      </c>
      <c r="X189" s="70">
        <f t="shared" si="5"/>
        <v>46581</v>
      </c>
      <c r="Y189" s="70">
        <f t="shared" si="5"/>
        <v>46582</v>
      </c>
      <c r="Z189" s="70">
        <f t="shared" si="5"/>
        <v>46583</v>
      </c>
      <c r="AA189" s="70">
        <f t="shared" si="5"/>
        <v>46584</v>
      </c>
      <c r="AB189" s="70">
        <f t="shared" si="5"/>
        <v>46585</v>
      </c>
      <c r="AC189" s="70">
        <f t="shared" si="5"/>
        <v>46586</v>
      </c>
      <c r="AD189" s="70">
        <f t="shared" si="5"/>
        <v>46587</v>
      </c>
      <c r="AE189" s="62"/>
      <c r="AF189" s="62"/>
      <c r="AG189" s="62"/>
      <c r="AH189" s="62"/>
      <c r="AI189" s="63"/>
      <c r="AJ189" s="62"/>
    </row>
    <row r="190" spans="1:52" hidden="1" x14ac:dyDescent="0.4">
      <c r="A190" s="60"/>
      <c r="B190" s="69">
        <v>31</v>
      </c>
      <c r="C190" s="70">
        <f t="shared" si="2"/>
        <v>46588</v>
      </c>
      <c r="D190" s="70">
        <f t="shared" si="6"/>
        <v>46589</v>
      </c>
      <c r="E190" s="70">
        <f t="shared" si="6"/>
        <v>46590</v>
      </c>
      <c r="F190" s="70">
        <f t="shared" si="6"/>
        <v>46591</v>
      </c>
      <c r="G190" s="70">
        <f t="shared" si="6"/>
        <v>46592</v>
      </c>
      <c r="H190" s="70">
        <f t="shared" si="6"/>
        <v>46593</v>
      </c>
      <c r="I190" s="70">
        <f t="shared" si="6"/>
        <v>46594</v>
      </c>
      <c r="J190" s="70">
        <f t="shared" si="6"/>
        <v>46595</v>
      </c>
      <c r="K190" s="70">
        <f t="shared" si="6"/>
        <v>46596</v>
      </c>
      <c r="L190" s="70">
        <f t="shared" si="6"/>
        <v>46597</v>
      </c>
      <c r="M190" s="70">
        <f t="shared" si="6"/>
        <v>46598</v>
      </c>
      <c r="N190" s="70">
        <f t="shared" si="6"/>
        <v>46599</v>
      </c>
      <c r="O190" s="70">
        <f t="shared" si="6"/>
        <v>46600</v>
      </c>
      <c r="P190" s="70">
        <f t="shared" si="5"/>
        <v>46601</v>
      </c>
      <c r="Q190" s="70">
        <f t="shared" si="5"/>
        <v>46602</v>
      </c>
      <c r="R190" s="70">
        <f t="shared" si="5"/>
        <v>46603</v>
      </c>
      <c r="S190" s="70">
        <f t="shared" si="5"/>
        <v>46604</v>
      </c>
      <c r="T190" s="70">
        <f t="shared" si="5"/>
        <v>46605</v>
      </c>
      <c r="U190" s="70">
        <f t="shared" si="5"/>
        <v>46606</v>
      </c>
      <c r="V190" s="70">
        <f t="shared" si="5"/>
        <v>46607</v>
      </c>
      <c r="W190" s="70">
        <f t="shared" si="5"/>
        <v>46608</v>
      </c>
      <c r="X190" s="70">
        <f t="shared" si="5"/>
        <v>46609</v>
      </c>
      <c r="Y190" s="70">
        <f t="shared" si="5"/>
        <v>46610</v>
      </c>
      <c r="Z190" s="70">
        <f t="shared" si="5"/>
        <v>46611</v>
      </c>
      <c r="AA190" s="70">
        <f t="shared" si="5"/>
        <v>46612</v>
      </c>
      <c r="AB190" s="70">
        <f t="shared" si="5"/>
        <v>46613</v>
      </c>
      <c r="AC190" s="70">
        <f t="shared" si="5"/>
        <v>46614</v>
      </c>
      <c r="AD190" s="70">
        <f t="shared" si="5"/>
        <v>46615</v>
      </c>
      <c r="AE190" s="62"/>
      <c r="AF190" s="62"/>
      <c r="AG190" s="62"/>
      <c r="AH190" s="62"/>
      <c r="AI190" s="63"/>
      <c r="AJ190" s="62"/>
    </row>
    <row r="191" spans="1:52" hidden="1" x14ac:dyDescent="0.4">
      <c r="A191" s="60"/>
      <c r="B191" s="69">
        <v>32</v>
      </c>
      <c r="C191" s="70">
        <f t="shared" si="2"/>
        <v>46616</v>
      </c>
      <c r="D191" s="70">
        <f t="shared" si="6"/>
        <v>46617</v>
      </c>
      <c r="E191" s="70">
        <f t="shared" si="6"/>
        <v>46618</v>
      </c>
      <c r="F191" s="70">
        <f t="shared" si="6"/>
        <v>46619</v>
      </c>
      <c r="G191" s="70">
        <f t="shared" si="6"/>
        <v>46620</v>
      </c>
      <c r="H191" s="70">
        <f t="shared" si="6"/>
        <v>46621</v>
      </c>
      <c r="I191" s="70">
        <f t="shared" si="6"/>
        <v>46622</v>
      </c>
      <c r="J191" s="70">
        <f t="shared" si="6"/>
        <v>46623</v>
      </c>
      <c r="K191" s="70">
        <f t="shared" si="6"/>
        <v>46624</v>
      </c>
      <c r="L191" s="70">
        <f t="shared" si="6"/>
        <v>46625</v>
      </c>
      <c r="M191" s="70">
        <f t="shared" si="6"/>
        <v>46626</v>
      </c>
      <c r="N191" s="70">
        <f t="shared" si="6"/>
        <v>46627</v>
      </c>
      <c r="O191" s="70">
        <f t="shared" si="6"/>
        <v>46628</v>
      </c>
      <c r="P191" s="70">
        <f t="shared" si="5"/>
        <v>46629</v>
      </c>
      <c r="Q191" s="70">
        <f t="shared" si="5"/>
        <v>46630</v>
      </c>
      <c r="R191" s="70">
        <f t="shared" si="5"/>
        <v>46631</v>
      </c>
      <c r="S191" s="70">
        <f t="shared" si="5"/>
        <v>46632</v>
      </c>
      <c r="T191" s="70">
        <f t="shared" si="5"/>
        <v>46633</v>
      </c>
      <c r="U191" s="70">
        <f t="shared" si="5"/>
        <v>46634</v>
      </c>
      <c r="V191" s="70">
        <f t="shared" si="5"/>
        <v>46635</v>
      </c>
      <c r="W191" s="70">
        <f t="shared" si="5"/>
        <v>46636</v>
      </c>
      <c r="X191" s="70">
        <f t="shared" si="5"/>
        <v>46637</v>
      </c>
      <c r="Y191" s="70">
        <f t="shared" si="5"/>
        <v>46638</v>
      </c>
      <c r="Z191" s="70">
        <f t="shared" si="5"/>
        <v>46639</v>
      </c>
      <c r="AA191" s="70">
        <f t="shared" si="5"/>
        <v>46640</v>
      </c>
      <c r="AB191" s="70">
        <f t="shared" si="5"/>
        <v>46641</v>
      </c>
      <c r="AC191" s="70">
        <f t="shared" si="5"/>
        <v>46642</v>
      </c>
      <c r="AD191" s="70">
        <f t="shared" si="5"/>
        <v>46643</v>
      </c>
      <c r="AE191" s="62"/>
      <c r="AF191" s="62"/>
      <c r="AG191" s="62"/>
      <c r="AH191" s="62"/>
      <c r="AI191" s="63"/>
      <c r="AJ191" s="62"/>
    </row>
    <row r="192" spans="1:52" hidden="1" x14ac:dyDescent="0.4">
      <c r="A192" s="60"/>
      <c r="B192" s="69">
        <v>33</v>
      </c>
      <c r="C192" s="70">
        <f t="shared" si="2"/>
        <v>46644</v>
      </c>
      <c r="D192" s="70">
        <f t="shared" si="6"/>
        <v>46645</v>
      </c>
      <c r="E192" s="70">
        <f t="shared" si="6"/>
        <v>46646</v>
      </c>
      <c r="F192" s="70">
        <f t="shared" si="6"/>
        <v>46647</v>
      </c>
      <c r="G192" s="70">
        <f t="shared" si="6"/>
        <v>46648</v>
      </c>
      <c r="H192" s="70">
        <f t="shared" si="6"/>
        <v>46649</v>
      </c>
      <c r="I192" s="70">
        <f t="shared" si="6"/>
        <v>46650</v>
      </c>
      <c r="J192" s="70">
        <f t="shared" si="6"/>
        <v>46651</v>
      </c>
      <c r="K192" s="70">
        <f t="shared" si="6"/>
        <v>46652</v>
      </c>
      <c r="L192" s="70">
        <f t="shared" si="6"/>
        <v>46653</v>
      </c>
      <c r="M192" s="70">
        <f t="shared" si="6"/>
        <v>46654</v>
      </c>
      <c r="N192" s="70">
        <f t="shared" si="6"/>
        <v>46655</v>
      </c>
      <c r="O192" s="70">
        <f t="shared" si="6"/>
        <v>46656</v>
      </c>
      <c r="P192" s="70">
        <f t="shared" si="5"/>
        <v>46657</v>
      </c>
      <c r="Q192" s="70">
        <f t="shared" si="5"/>
        <v>46658</v>
      </c>
      <c r="R192" s="70">
        <f t="shared" si="5"/>
        <v>46659</v>
      </c>
      <c r="S192" s="70">
        <f t="shared" si="5"/>
        <v>46660</v>
      </c>
      <c r="T192" s="70">
        <f t="shared" si="5"/>
        <v>46661</v>
      </c>
      <c r="U192" s="70">
        <f t="shared" si="5"/>
        <v>46662</v>
      </c>
      <c r="V192" s="70">
        <f t="shared" si="5"/>
        <v>46663</v>
      </c>
      <c r="W192" s="70">
        <f t="shared" si="5"/>
        <v>46664</v>
      </c>
      <c r="X192" s="70">
        <f t="shared" si="5"/>
        <v>46665</v>
      </c>
      <c r="Y192" s="70">
        <f t="shared" si="5"/>
        <v>46666</v>
      </c>
      <c r="Z192" s="70">
        <f t="shared" si="5"/>
        <v>46667</v>
      </c>
      <c r="AA192" s="70">
        <f t="shared" si="5"/>
        <v>46668</v>
      </c>
      <c r="AB192" s="70">
        <f t="shared" si="5"/>
        <v>46669</v>
      </c>
      <c r="AC192" s="70">
        <f t="shared" si="5"/>
        <v>46670</v>
      </c>
      <c r="AD192" s="70">
        <f t="shared" si="5"/>
        <v>46671</v>
      </c>
      <c r="AE192" s="62"/>
      <c r="AF192" s="62"/>
      <c r="AG192" s="62"/>
      <c r="AH192" s="62"/>
      <c r="AI192" s="63"/>
      <c r="AJ192" s="62"/>
    </row>
    <row r="193" spans="1:52" hidden="1" x14ac:dyDescent="0.4">
      <c r="A193" s="60"/>
      <c r="B193" s="69">
        <v>34</v>
      </c>
      <c r="C193" s="70">
        <f t="shared" si="2"/>
        <v>46672</v>
      </c>
      <c r="D193" s="70">
        <f t="shared" si="6"/>
        <v>46673</v>
      </c>
      <c r="E193" s="70">
        <f t="shared" si="6"/>
        <v>46674</v>
      </c>
      <c r="F193" s="70">
        <f t="shared" si="6"/>
        <v>46675</v>
      </c>
      <c r="G193" s="70">
        <f t="shared" si="6"/>
        <v>46676</v>
      </c>
      <c r="H193" s="70">
        <f t="shared" si="6"/>
        <v>46677</v>
      </c>
      <c r="I193" s="70">
        <f t="shared" si="6"/>
        <v>46678</v>
      </c>
      <c r="J193" s="70">
        <f t="shared" si="6"/>
        <v>46679</v>
      </c>
      <c r="K193" s="70">
        <f t="shared" si="6"/>
        <v>46680</v>
      </c>
      <c r="L193" s="70">
        <f t="shared" si="6"/>
        <v>46681</v>
      </c>
      <c r="M193" s="70">
        <f t="shared" si="6"/>
        <v>46682</v>
      </c>
      <c r="N193" s="70">
        <f t="shared" si="6"/>
        <v>46683</v>
      </c>
      <c r="O193" s="70">
        <f t="shared" si="6"/>
        <v>46684</v>
      </c>
      <c r="P193" s="70">
        <f t="shared" si="6"/>
        <v>46685</v>
      </c>
      <c r="Q193" s="70">
        <f t="shared" si="6"/>
        <v>46686</v>
      </c>
      <c r="R193" s="70">
        <f t="shared" si="6"/>
        <v>46687</v>
      </c>
      <c r="S193" s="70">
        <f t="shared" si="6"/>
        <v>46688</v>
      </c>
      <c r="T193" s="70">
        <f t="shared" ref="P193:AD199" si="7">S193+1</f>
        <v>46689</v>
      </c>
      <c r="U193" s="70">
        <f t="shared" si="7"/>
        <v>46690</v>
      </c>
      <c r="V193" s="70">
        <f t="shared" si="7"/>
        <v>46691</v>
      </c>
      <c r="W193" s="70">
        <f t="shared" si="7"/>
        <v>46692</v>
      </c>
      <c r="X193" s="70">
        <f t="shared" si="7"/>
        <v>46693</v>
      </c>
      <c r="Y193" s="70">
        <f t="shared" si="7"/>
        <v>46694</v>
      </c>
      <c r="Z193" s="70">
        <f t="shared" si="7"/>
        <v>46695</v>
      </c>
      <c r="AA193" s="70">
        <f t="shared" si="7"/>
        <v>46696</v>
      </c>
      <c r="AB193" s="70">
        <f t="shared" si="7"/>
        <v>46697</v>
      </c>
      <c r="AC193" s="70">
        <f t="shared" si="7"/>
        <v>46698</v>
      </c>
      <c r="AD193" s="70">
        <f t="shared" si="7"/>
        <v>46699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">
      <c r="A194" s="60"/>
      <c r="B194" s="69">
        <v>35</v>
      </c>
      <c r="C194" s="70">
        <f t="shared" si="2"/>
        <v>46700</v>
      </c>
      <c r="D194" s="70">
        <f t="shared" ref="D194:S199" si="8">C194+1</f>
        <v>46701</v>
      </c>
      <c r="E194" s="70">
        <f t="shared" si="8"/>
        <v>46702</v>
      </c>
      <c r="F194" s="70">
        <f t="shared" si="8"/>
        <v>46703</v>
      </c>
      <c r="G194" s="70">
        <f t="shared" si="8"/>
        <v>46704</v>
      </c>
      <c r="H194" s="70">
        <f t="shared" si="8"/>
        <v>46705</v>
      </c>
      <c r="I194" s="70">
        <f t="shared" si="8"/>
        <v>46706</v>
      </c>
      <c r="J194" s="70">
        <f t="shared" si="8"/>
        <v>46707</v>
      </c>
      <c r="K194" s="70">
        <f t="shared" si="8"/>
        <v>46708</v>
      </c>
      <c r="L194" s="70">
        <f t="shared" si="8"/>
        <v>46709</v>
      </c>
      <c r="M194" s="70">
        <f t="shared" si="8"/>
        <v>46710</v>
      </c>
      <c r="N194" s="70">
        <f t="shared" si="8"/>
        <v>46711</v>
      </c>
      <c r="O194" s="70">
        <f t="shared" si="8"/>
        <v>46712</v>
      </c>
      <c r="P194" s="70">
        <f t="shared" si="7"/>
        <v>46713</v>
      </c>
      <c r="Q194" s="70">
        <f t="shared" si="7"/>
        <v>46714</v>
      </c>
      <c r="R194" s="70">
        <f t="shared" si="7"/>
        <v>46715</v>
      </c>
      <c r="S194" s="70">
        <f t="shared" si="7"/>
        <v>46716</v>
      </c>
      <c r="T194" s="70">
        <f t="shared" si="7"/>
        <v>46717</v>
      </c>
      <c r="U194" s="70">
        <f t="shared" si="7"/>
        <v>46718</v>
      </c>
      <c r="V194" s="70">
        <f t="shared" si="7"/>
        <v>46719</v>
      </c>
      <c r="W194" s="70">
        <f t="shared" si="7"/>
        <v>46720</v>
      </c>
      <c r="X194" s="70">
        <f t="shared" si="7"/>
        <v>46721</v>
      </c>
      <c r="Y194" s="70">
        <f t="shared" si="7"/>
        <v>46722</v>
      </c>
      <c r="Z194" s="70">
        <f t="shared" si="7"/>
        <v>46723</v>
      </c>
      <c r="AA194" s="70">
        <f t="shared" si="7"/>
        <v>46724</v>
      </c>
      <c r="AB194" s="70">
        <f t="shared" si="7"/>
        <v>46725</v>
      </c>
      <c r="AC194" s="70">
        <f t="shared" si="7"/>
        <v>46726</v>
      </c>
      <c r="AD194" s="70">
        <f t="shared" si="7"/>
        <v>46727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">
      <c r="A195" s="60"/>
      <c r="B195" s="69">
        <v>36</v>
      </c>
      <c r="C195" s="70">
        <f t="shared" si="2"/>
        <v>46728</v>
      </c>
      <c r="D195" s="70">
        <f t="shared" si="8"/>
        <v>46729</v>
      </c>
      <c r="E195" s="70">
        <f t="shared" si="8"/>
        <v>46730</v>
      </c>
      <c r="F195" s="70">
        <f t="shared" si="8"/>
        <v>46731</v>
      </c>
      <c r="G195" s="70">
        <f t="shared" si="8"/>
        <v>46732</v>
      </c>
      <c r="H195" s="70">
        <f t="shared" si="8"/>
        <v>46733</v>
      </c>
      <c r="I195" s="70">
        <f t="shared" si="8"/>
        <v>46734</v>
      </c>
      <c r="J195" s="70">
        <f t="shared" si="8"/>
        <v>46735</v>
      </c>
      <c r="K195" s="70">
        <f t="shared" si="8"/>
        <v>46736</v>
      </c>
      <c r="L195" s="70">
        <f t="shared" si="8"/>
        <v>46737</v>
      </c>
      <c r="M195" s="70">
        <f t="shared" si="8"/>
        <v>46738</v>
      </c>
      <c r="N195" s="70">
        <f t="shared" si="8"/>
        <v>46739</v>
      </c>
      <c r="O195" s="70">
        <f t="shared" si="8"/>
        <v>46740</v>
      </c>
      <c r="P195" s="70">
        <f t="shared" si="7"/>
        <v>46741</v>
      </c>
      <c r="Q195" s="70">
        <f t="shared" si="7"/>
        <v>46742</v>
      </c>
      <c r="R195" s="70">
        <f t="shared" si="7"/>
        <v>46743</v>
      </c>
      <c r="S195" s="70">
        <f t="shared" si="7"/>
        <v>46744</v>
      </c>
      <c r="T195" s="70">
        <f t="shared" si="7"/>
        <v>46745</v>
      </c>
      <c r="U195" s="70">
        <f t="shared" si="7"/>
        <v>46746</v>
      </c>
      <c r="V195" s="70">
        <f t="shared" si="7"/>
        <v>46747</v>
      </c>
      <c r="W195" s="70">
        <f t="shared" si="7"/>
        <v>46748</v>
      </c>
      <c r="X195" s="70">
        <f t="shared" si="7"/>
        <v>46749</v>
      </c>
      <c r="Y195" s="70">
        <f t="shared" si="7"/>
        <v>46750</v>
      </c>
      <c r="Z195" s="70">
        <f t="shared" si="7"/>
        <v>46751</v>
      </c>
      <c r="AA195" s="70">
        <f t="shared" si="7"/>
        <v>46752</v>
      </c>
      <c r="AB195" s="70">
        <f t="shared" si="7"/>
        <v>46753</v>
      </c>
      <c r="AC195" s="70">
        <f t="shared" si="7"/>
        <v>46754</v>
      </c>
      <c r="AD195" s="70">
        <f t="shared" si="7"/>
        <v>46755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">
      <c r="A196" s="60"/>
      <c r="B196" s="69">
        <v>37</v>
      </c>
      <c r="C196" s="70">
        <f t="shared" si="2"/>
        <v>46756</v>
      </c>
      <c r="D196" s="70">
        <f t="shared" si="8"/>
        <v>46757</v>
      </c>
      <c r="E196" s="70">
        <f t="shared" si="8"/>
        <v>46758</v>
      </c>
      <c r="F196" s="70">
        <f t="shared" si="8"/>
        <v>46759</v>
      </c>
      <c r="G196" s="70">
        <f t="shared" si="8"/>
        <v>46760</v>
      </c>
      <c r="H196" s="70">
        <f t="shared" si="8"/>
        <v>46761</v>
      </c>
      <c r="I196" s="70">
        <f t="shared" si="8"/>
        <v>46762</v>
      </c>
      <c r="J196" s="70">
        <f t="shared" si="8"/>
        <v>46763</v>
      </c>
      <c r="K196" s="70">
        <f t="shared" si="8"/>
        <v>46764</v>
      </c>
      <c r="L196" s="70">
        <f t="shared" si="8"/>
        <v>46765</v>
      </c>
      <c r="M196" s="70">
        <f t="shared" si="8"/>
        <v>46766</v>
      </c>
      <c r="N196" s="70">
        <f t="shared" si="8"/>
        <v>46767</v>
      </c>
      <c r="O196" s="70">
        <f t="shared" si="8"/>
        <v>46768</v>
      </c>
      <c r="P196" s="70">
        <f t="shared" si="7"/>
        <v>46769</v>
      </c>
      <c r="Q196" s="70">
        <f t="shared" si="7"/>
        <v>46770</v>
      </c>
      <c r="R196" s="70">
        <f t="shared" si="7"/>
        <v>46771</v>
      </c>
      <c r="S196" s="70">
        <f t="shared" si="7"/>
        <v>46772</v>
      </c>
      <c r="T196" s="70">
        <f t="shared" si="7"/>
        <v>46773</v>
      </c>
      <c r="U196" s="70">
        <f t="shared" si="7"/>
        <v>46774</v>
      </c>
      <c r="V196" s="70">
        <f t="shared" si="7"/>
        <v>46775</v>
      </c>
      <c r="W196" s="70">
        <f t="shared" si="7"/>
        <v>46776</v>
      </c>
      <c r="X196" s="70">
        <f t="shared" si="7"/>
        <v>46777</v>
      </c>
      <c r="Y196" s="70">
        <f t="shared" si="7"/>
        <v>46778</v>
      </c>
      <c r="Z196" s="70">
        <f t="shared" si="7"/>
        <v>46779</v>
      </c>
      <c r="AA196" s="70">
        <f t="shared" si="7"/>
        <v>46780</v>
      </c>
      <c r="AB196" s="70">
        <f t="shared" si="7"/>
        <v>46781</v>
      </c>
      <c r="AC196" s="70">
        <f t="shared" si="7"/>
        <v>46782</v>
      </c>
      <c r="AD196" s="70">
        <f t="shared" si="7"/>
        <v>46783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">
      <c r="A197" s="60"/>
      <c r="B197" s="69">
        <v>38</v>
      </c>
      <c r="C197" s="70">
        <f t="shared" si="2"/>
        <v>46784</v>
      </c>
      <c r="D197" s="70">
        <f t="shared" si="8"/>
        <v>46785</v>
      </c>
      <c r="E197" s="70">
        <f t="shared" si="8"/>
        <v>46786</v>
      </c>
      <c r="F197" s="70">
        <f t="shared" si="8"/>
        <v>46787</v>
      </c>
      <c r="G197" s="70">
        <f t="shared" si="8"/>
        <v>46788</v>
      </c>
      <c r="H197" s="70">
        <f t="shared" si="8"/>
        <v>46789</v>
      </c>
      <c r="I197" s="70">
        <f t="shared" si="8"/>
        <v>46790</v>
      </c>
      <c r="J197" s="70">
        <f t="shared" si="8"/>
        <v>46791</v>
      </c>
      <c r="K197" s="70">
        <f t="shared" si="8"/>
        <v>46792</v>
      </c>
      <c r="L197" s="70">
        <f t="shared" si="8"/>
        <v>46793</v>
      </c>
      <c r="M197" s="70">
        <f t="shared" si="8"/>
        <v>46794</v>
      </c>
      <c r="N197" s="70">
        <f t="shared" si="8"/>
        <v>46795</v>
      </c>
      <c r="O197" s="70">
        <f t="shared" si="8"/>
        <v>46796</v>
      </c>
      <c r="P197" s="70">
        <f t="shared" si="7"/>
        <v>46797</v>
      </c>
      <c r="Q197" s="70">
        <f t="shared" si="7"/>
        <v>46798</v>
      </c>
      <c r="R197" s="70">
        <f t="shared" si="7"/>
        <v>46799</v>
      </c>
      <c r="S197" s="70">
        <f t="shared" si="7"/>
        <v>46800</v>
      </c>
      <c r="T197" s="70">
        <f t="shared" si="7"/>
        <v>46801</v>
      </c>
      <c r="U197" s="70">
        <f t="shared" si="7"/>
        <v>46802</v>
      </c>
      <c r="V197" s="70">
        <f t="shared" si="7"/>
        <v>46803</v>
      </c>
      <c r="W197" s="70">
        <f t="shared" si="7"/>
        <v>46804</v>
      </c>
      <c r="X197" s="70">
        <f t="shared" si="7"/>
        <v>46805</v>
      </c>
      <c r="Y197" s="70">
        <f t="shared" si="7"/>
        <v>46806</v>
      </c>
      <c r="Z197" s="70">
        <f t="shared" si="7"/>
        <v>46807</v>
      </c>
      <c r="AA197" s="70">
        <f t="shared" si="7"/>
        <v>46808</v>
      </c>
      <c r="AB197" s="70">
        <f t="shared" si="7"/>
        <v>46809</v>
      </c>
      <c r="AC197" s="70">
        <f t="shared" si="7"/>
        <v>46810</v>
      </c>
      <c r="AD197" s="70">
        <f t="shared" si="7"/>
        <v>46811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">
      <c r="A198" s="60"/>
      <c r="B198" s="69">
        <v>39</v>
      </c>
      <c r="C198" s="70">
        <f t="shared" si="2"/>
        <v>46812</v>
      </c>
      <c r="D198" s="70">
        <f t="shared" si="8"/>
        <v>46813</v>
      </c>
      <c r="E198" s="70">
        <f t="shared" si="8"/>
        <v>46814</v>
      </c>
      <c r="F198" s="70">
        <f t="shared" si="8"/>
        <v>46815</v>
      </c>
      <c r="G198" s="70">
        <f t="shared" si="8"/>
        <v>46816</v>
      </c>
      <c r="H198" s="70">
        <f t="shared" si="8"/>
        <v>46817</v>
      </c>
      <c r="I198" s="70">
        <f t="shared" si="8"/>
        <v>46818</v>
      </c>
      <c r="J198" s="70">
        <f t="shared" si="8"/>
        <v>46819</v>
      </c>
      <c r="K198" s="70">
        <f t="shared" si="8"/>
        <v>46820</v>
      </c>
      <c r="L198" s="70">
        <f t="shared" si="8"/>
        <v>46821</v>
      </c>
      <c r="M198" s="70">
        <f t="shared" si="8"/>
        <v>46822</v>
      </c>
      <c r="N198" s="70">
        <f t="shared" si="8"/>
        <v>46823</v>
      </c>
      <c r="O198" s="70">
        <f t="shared" si="8"/>
        <v>46824</v>
      </c>
      <c r="P198" s="70">
        <f t="shared" si="8"/>
        <v>46825</v>
      </c>
      <c r="Q198" s="70">
        <f t="shared" si="8"/>
        <v>46826</v>
      </c>
      <c r="R198" s="70">
        <f t="shared" si="8"/>
        <v>46827</v>
      </c>
      <c r="S198" s="70">
        <f t="shared" si="8"/>
        <v>46828</v>
      </c>
      <c r="T198" s="70">
        <f t="shared" si="7"/>
        <v>46829</v>
      </c>
      <c r="U198" s="70">
        <f t="shared" si="7"/>
        <v>46830</v>
      </c>
      <c r="V198" s="70">
        <f t="shared" si="7"/>
        <v>46831</v>
      </c>
      <c r="W198" s="70">
        <f t="shared" si="7"/>
        <v>46832</v>
      </c>
      <c r="X198" s="70">
        <f t="shared" si="7"/>
        <v>46833</v>
      </c>
      <c r="Y198" s="70">
        <f t="shared" si="7"/>
        <v>46834</v>
      </c>
      <c r="Z198" s="70">
        <f t="shared" si="7"/>
        <v>46835</v>
      </c>
      <c r="AA198" s="70">
        <f t="shared" si="7"/>
        <v>46836</v>
      </c>
      <c r="AB198" s="70">
        <f t="shared" si="7"/>
        <v>46837</v>
      </c>
      <c r="AC198" s="70">
        <f t="shared" si="7"/>
        <v>46838</v>
      </c>
      <c r="AD198" s="70">
        <f t="shared" si="7"/>
        <v>46839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">
      <c r="A199" s="76"/>
      <c r="B199" s="77">
        <v>40</v>
      </c>
      <c r="C199" s="78">
        <f t="shared" si="2"/>
        <v>46840</v>
      </c>
      <c r="D199" s="78">
        <f t="shared" si="8"/>
        <v>46841</v>
      </c>
      <c r="E199" s="78">
        <f t="shared" si="8"/>
        <v>46842</v>
      </c>
      <c r="F199" s="78">
        <f t="shared" si="8"/>
        <v>46843</v>
      </c>
      <c r="G199" s="78">
        <f t="shared" si="8"/>
        <v>46844</v>
      </c>
      <c r="H199" s="78">
        <f t="shared" si="8"/>
        <v>46845</v>
      </c>
      <c r="I199" s="78">
        <f t="shared" si="8"/>
        <v>46846</v>
      </c>
      <c r="J199" s="78">
        <f t="shared" si="8"/>
        <v>46847</v>
      </c>
      <c r="K199" s="78">
        <f t="shared" si="8"/>
        <v>46848</v>
      </c>
      <c r="L199" s="78">
        <f t="shared" si="8"/>
        <v>46849</v>
      </c>
      <c r="M199" s="78">
        <f t="shared" si="8"/>
        <v>46850</v>
      </c>
      <c r="N199" s="78">
        <f t="shared" si="8"/>
        <v>46851</v>
      </c>
      <c r="O199" s="78">
        <f t="shared" si="8"/>
        <v>46852</v>
      </c>
      <c r="P199" s="78">
        <f t="shared" si="8"/>
        <v>46853</v>
      </c>
      <c r="Q199" s="78">
        <f t="shared" si="8"/>
        <v>46854</v>
      </c>
      <c r="R199" s="78">
        <f t="shared" si="8"/>
        <v>46855</v>
      </c>
      <c r="S199" s="78">
        <f t="shared" si="8"/>
        <v>46856</v>
      </c>
      <c r="T199" s="78">
        <f t="shared" si="7"/>
        <v>46857</v>
      </c>
      <c r="U199" s="78">
        <f t="shared" si="7"/>
        <v>46858</v>
      </c>
      <c r="V199" s="78">
        <f t="shared" si="7"/>
        <v>46859</v>
      </c>
      <c r="W199" s="78">
        <f t="shared" si="7"/>
        <v>46860</v>
      </c>
      <c r="X199" s="78">
        <f t="shared" si="7"/>
        <v>46861</v>
      </c>
      <c r="Y199" s="78">
        <f t="shared" si="7"/>
        <v>46862</v>
      </c>
      <c r="Z199" s="78">
        <f t="shared" si="7"/>
        <v>46863</v>
      </c>
      <c r="AA199" s="78">
        <f t="shared" si="7"/>
        <v>46864</v>
      </c>
      <c r="AB199" s="78">
        <f t="shared" si="7"/>
        <v>46865</v>
      </c>
      <c r="AC199" s="78">
        <f t="shared" si="7"/>
        <v>46866</v>
      </c>
      <c r="AD199" s="78">
        <f t="shared" si="7"/>
        <v>46867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mergeCells count="272"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</mergeCells>
  <phoneticPr fontId="1"/>
  <conditionalFormatting sqref="AM11 C18:AD18">
    <cfRule type="containsText" dxfId="2095" priority="319" operator="containsText" text="日">
      <formula>NOT(ISERROR(SEARCH("日",C11)))</formula>
    </cfRule>
    <cfRule type="containsText" dxfId="2094" priority="320" operator="containsText" text="土">
      <formula>NOT(ISERROR(SEARCH("土",C11)))</formula>
    </cfRule>
  </conditionalFormatting>
  <conditionalFormatting sqref="C20:AD20">
    <cfRule type="containsText" dxfId="2093" priority="317" operator="containsText" text="正月">
      <formula>NOT(ISERROR(SEARCH("正月",C20)))</formula>
    </cfRule>
    <cfRule type="containsText" dxfId="2092" priority="318" operator="containsText" text="夏休">
      <formula>NOT(ISERROR(SEARCH("夏休",C20)))</formula>
    </cfRule>
  </conditionalFormatting>
  <conditionalFormatting sqref="C21:AD21">
    <cfRule type="containsText" dxfId="2091" priority="315" operator="containsText" text="正月">
      <formula>NOT(ISERROR(SEARCH("正月",C21)))</formula>
    </cfRule>
    <cfRule type="containsText" dxfId="2090" priority="316" operator="containsText" text="夏休">
      <formula>NOT(ISERROR(SEARCH("夏休",C21)))</formula>
    </cfRule>
  </conditionalFormatting>
  <conditionalFormatting sqref="C60:AD60">
    <cfRule type="containsText" dxfId="2089" priority="313" operator="containsText" text="日">
      <formula>NOT(ISERROR(SEARCH("日",C60)))</formula>
    </cfRule>
    <cfRule type="containsText" dxfId="2088" priority="314" operator="containsText" text="土">
      <formula>NOT(ISERROR(SEARCH("土",C60)))</formula>
    </cfRule>
  </conditionalFormatting>
  <conditionalFormatting sqref="C96:AD96">
    <cfRule type="containsText" dxfId="2087" priority="311" operator="containsText" text="日">
      <formula>NOT(ISERROR(SEARCH("日",C96)))</formula>
    </cfRule>
    <cfRule type="containsText" dxfId="2086" priority="312" operator="containsText" text="土">
      <formula>NOT(ISERROR(SEARCH("土",C96)))</formula>
    </cfRule>
  </conditionalFormatting>
  <conditionalFormatting sqref="C126:AD126">
    <cfRule type="containsText" dxfId="2085" priority="309" operator="containsText" text="日">
      <formula>NOT(ISERROR(SEARCH("日",C126)))</formula>
    </cfRule>
    <cfRule type="containsText" dxfId="2084" priority="310" operator="containsText" text="土">
      <formula>NOT(ISERROR(SEARCH("土",C126)))</formula>
    </cfRule>
  </conditionalFormatting>
  <conditionalFormatting sqref="C20:AD21">
    <cfRule type="containsText" dxfId="2083" priority="201" operator="containsText" text="中止">
      <formula>NOT(ISERROR(SEARCH("中止",C20)))</formula>
    </cfRule>
    <cfRule type="containsText" dxfId="2082" priority="308" operator="containsText" text="休">
      <formula>NOT(ISERROR(SEARCH("休",C20)))</formula>
    </cfRule>
  </conditionalFormatting>
  <conditionalFormatting sqref="C18:AD18">
    <cfRule type="expression" priority="307">
      <formula>IF($C$19&lt;&gt;""+$D$18,)</formula>
    </cfRule>
  </conditionalFormatting>
  <conditionalFormatting sqref="C18:AD18">
    <cfRule type="expression" dxfId="2081" priority="306">
      <formula>IF(COUNTIF(C19,"*日*"),TRUE,FALSE)</formula>
    </cfRule>
  </conditionalFormatting>
  <conditionalFormatting sqref="C24:AD24">
    <cfRule type="containsText" dxfId="2080" priority="304" operator="containsText" text="日">
      <formula>NOT(ISERROR(SEARCH("日",C24)))</formula>
    </cfRule>
    <cfRule type="containsText" dxfId="2079" priority="305" operator="containsText" text="土">
      <formula>NOT(ISERROR(SEARCH("土",C24)))</formula>
    </cfRule>
  </conditionalFormatting>
  <conditionalFormatting sqref="C24:AD24">
    <cfRule type="expression" priority="303">
      <formula>IF($C$19&lt;&gt;""+$D$18,)</formula>
    </cfRule>
  </conditionalFormatting>
  <conditionalFormatting sqref="C24:AD24">
    <cfRule type="expression" dxfId="2078" priority="302">
      <formula>IF(COUNTIF(C25,"*日*"),TRUE,FALSE)</formula>
    </cfRule>
  </conditionalFormatting>
  <conditionalFormatting sqref="C30:AD30">
    <cfRule type="containsText" dxfId="2077" priority="300" operator="containsText" text="日">
      <formula>NOT(ISERROR(SEARCH("日",C30)))</formula>
    </cfRule>
    <cfRule type="containsText" dxfId="2076" priority="301" operator="containsText" text="土">
      <formula>NOT(ISERROR(SEARCH("土",C30)))</formula>
    </cfRule>
  </conditionalFormatting>
  <conditionalFormatting sqref="C30:AD30">
    <cfRule type="expression" priority="299">
      <formula>IF($C$19&lt;&gt;""+$D$18,)</formula>
    </cfRule>
  </conditionalFormatting>
  <conditionalFormatting sqref="C30:AD30">
    <cfRule type="expression" dxfId="2075" priority="298">
      <formula>IF(COUNTIF(C31,"*日*"),TRUE,FALSE)</formula>
    </cfRule>
  </conditionalFormatting>
  <conditionalFormatting sqref="C36:AD36">
    <cfRule type="containsText" dxfId="2074" priority="296" operator="containsText" text="日">
      <formula>NOT(ISERROR(SEARCH("日",C36)))</formula>
    </cfRule>
    <cfRule type="containsText" dxfId="2073" priority="297" operator="containsText" text="土">
      <formula>NOT(ISERROR(SEARCH("土",C36)))</formula>
    </cfRule>
  </conditionalFormatting>
  <conditionalFormatting sqref="C36:AD36">
    <cfRule type="expression" priority="295">
      <formula>IF($C$19&lt;&gt;""+$D$18,)</formula>
    </cfRule>
  </conditionalFormatting>
  <conditionalFormatting sqref="C36:AD36">
    <cfRule type="expression" dxfId="2072" priority="294">
      <formula>IF(COUNTIF(C37,"*日*"),TRUE,FALSE)</formula>
    </cfRule>
  </conditionalFormatting>
  <conditionalFormatting sqref="C42:AD42">
    <cfRule type="containsText" dxfId="2071" priority="292" operator="containsText" text="日">
      <formula>NOT(ISERROR(SEARCH("日",C42)))</formula>
    </cfRule>
    <cfRule type="containsText" dxfId="2070" priority="293" operator="containsText" text="土">
      <formula>NOT(ISERROR(SEARCH("土",C42)))</formula>
    </cfRule>
  </conditionalFormatting>
  <conditionalFormatting sqref="C42:AD42">
    <cfRule type="expression" priority="291">
      <formula>IF($C$19&lt;&gt;""+$D$18,)</formula>
    </cfRule>
  </conditionalFormatting>
  <conditionalFormatting sqref="C42:AD42">
    <cfRule type="expression" dxfId="2069" priority="290">
      <formula>IF(COUNTIF(C43,"*日*"),TRUE,FALSE)</formula>
    </cfRule>
  </conditionalFormatting>
  <conditionalFormatting sqref="C48:AD48">
    <cfRule type="containsText" dxfId="2068" priority="288" operator="containsText" text="日">
      <formula>NOT(ISERROR(SEARCH("日",C48)))</formula>
    </cfRule>
    <cfRule type="containsText" dxfId="2067" priority="289" operator="containsText" text="土">
      <formula>NOT(ISERROR(SEARCH("土",C48)))</formula>
    </cfRule>
  </conditionalFormatting>
  <conditionalFormatting sqref="C48:AD48">
    <cfRule type="expression" priority="287">
      <formula>IF($C$19&lt;&gt;""+$D$18,)</formula>
    </cfRule>
  </conditionalFormatting>
  <conditionalFormatting sqref="C48:AD48">
    <cfRule type="expression" dxfId="2066" priority="286">
      <formula>IF(COUNTIF(C49,"*日*"),TRUE,FALSE)</formula>
    </cfRule>
  </conditionalFormatting>
  <conditionalFormatting sqref="C54:AD54">
    <cfRule type="containsText" dxfId="2065" priority="284" operator="containsText" text="日">
      <formula>NOT(ISERROR(SEARCH("日",C54)))</formula>
    </cfRule>
    <cfRule type="containsText" dxfId="2064" priority="285" operator="containsText" text="土">
      <formula>NOT(ISERROR(SEARCH("土",C54)))</formula>
    </cfRule>
  </conditionalFormatting>
  <conditionalFormatting sqref="C54:AD54">
    <cfRule type="expression" priority="283">
      <formula>IF($C$19&lt;&gt;""+$D$18,)</formula>
    </cfRule>
  </conditionalFormatting>
  <conditionalFormatting sqref="C54:AD54">
    <cfRule type="expression" dxfId="2063" priority="282">
      <formula>IF(COUNTIF(C55,"*日*"),TRUE,FALSE)</formula>
    </cfRule>
  </conditionalFormatting>
  <conditionalFormatting sqref="C60:AD60">
    <cfRule type="expression" dxfId="2062" priority="281">
      <formula>IF(COUNTIF(C61,"*日*"),TRUE,FALSE)</formula>
    </cfRule>
  </conditionalFormatting>
  <conditionalFormatting sqref="C66:AD66">
    <cfRule type="containsText" dxfId="2061" priority="279" operator="containsText" text="日">
      <formula>NOT(ISERROR(SEARCH("日",C66)))</formula>
    </cfRule>
    <cfRule type="containsText" dxfId="2060" priority="280" operator="containsText" text="土">
      <formula>NOT(ISERROR(SEARCH("土",C66)))</formula>
    </cfRule>
  </conditionalFormatting>
  <conditionalFormatting sqref="C66:AD66">
    <cfRule type="expression" dxfId="2059" priority="278">
      <formula>IF(COUNTIF(C67,"*日*"),TRUE,FALSE)</formula>
    </cfRule>
  </conditionalFormatting>
  <conditionalFormatting sqref="C72:AD72">
    <cfRule type="containsText" dxfId="2058" priority="276" operator="containsText" text="日">
      <formula>NOT(ISERROR(SEARCH("日",C72)))</formula>
    </cfRule>
    <cfRule type="containsText" dxfId="2057" priority="277" operator="containsText" text="土">
      <formula>NOT(ISERROR(SEARCH("土",C72)))</formula>
    </cfRule>
  </conditionalFormatting>
  <conditionalFormatting sqref="C72:AD72">
    <cfRule type="expression" dxfId="2056" priority="275">
      <formula>IF(COUNTIF(C73,"*日*"),TRUE,FALSE)</formula>
    </cfRule>
  </conditionalFormatting>
  <conditionalFormatting sqref="C78:AD78">
    <cfRule type="containsText" dxfId="2055" priority="273" operator="containsText" text="日">
      <formula>NOT(ISERROR(SEARCH("日",C78)))</formula>
    </cfRule>
    <cfRule type="containsText" dxfId="2054" priority="274" operator="containsText" text="土">
      <formula>NOT(ISERROR(SEARCH("土",C78)))</formula>
    </cfRule>
  </conditionalFormatting>
  <conditionalFormatting sqref="C78:AD78">
    <cfRule type="expression" dxfId="2053" priority="272">
      <formula>IF(COUNTIF(C79,"*日*"),TRUE,FALSE)</formula>
    </cfRule>
  </conditionalFormatting>
  <conditionalFormatting sqref="C84:AD84">
    <cfRule type="containsText" dxfId="2052" priority="270" operator="containsText" text="日">
      <formula>NOT(ISERROR(SEARCH("日",C84)))</formula>
    </cfRule>
    <cfRule type="containsText" dxfId="2051" priority="271" operator="containsText" text="土">
      <formula>NOT(ISERROR(SEARCH("土",C84)))</formula>
    </cfRule>
  </conditionalFormatting>
  <conditionalFormatting sqref="C84:AD84">
    <cfRule type="expression" dxfId="2050" priority="269">
      <formula>IF(COUNTIF(C85,"*日*"),TRUE,FALSE)</formula>
    </cfRule>
  </conditionalFormatting>
  <conditionalFormatting sqref="C90:AD90">
    <cfRule type="containsText" dxfId="2049" priority="267" operator="containsText" text="日">
      <formula>NOT(ISERROR(SEARCH("日",C90)))</formula>
    </cfRule>
    <cfRule type="containsText" dxfId="2048" priority="268" operator="containsText" text="土">
      <formula>NOT(ISERROR(SEARCH("土",C90)))</formula>
    </cfRule>
  </conditionalFormatting>
  <conditionalFormatting sqref="C90:AD90">
    <cfRule type="expression" dxfId="2047" priority="266">
      <formula>IF(COUNTIF(C91,"*日*"),TRUE,FALSE)</formula>
    </cfRule>
  </conditionalFormatting>
  <conditionalFormatting sqref="C96:AD96">
    <cfRule type="expression" dxfId="2046" priority="265">
      <formula>IF(COUNTIF(C97,"*日*"),TRUE,FALSE)</formula>
    </cfRule>
  </conditionalFormatting>
  <conditionalFormatting sqref="C102:AD102">
    <cfRule type="containsText" dxfId="2045" priority="263" operator="containsText" text="日">
      <formula>NOT(ISERROR(SEARCH("日",C102)))</formula>
    </cfRule>
    <cfRule type="containsText" dxfId="2044" priority="264" operator="containsText" text="土">
      <formula>NOT(ISERROR(SEARCH("土",C102)))</formula>
    </cfRule>
  </conditionalFormatting>
  <conditionalFormatting sqref="C102:AD102">
    <cfRule type="expression" dxfId="2043" priority="262">
      <formula>IF(COUNTIF(C103,"*日*"),TRUE,FALSE)</formula>
    </cfRule>
  </conditionalFormatting>
  <conditionalFormatting sqref="C108:AD108">
    <cfRule type="containsText" dxfId="2042" priority="260" operator="containsText" text="日">
      <formula>NOT(ISERROR(SEARCH("日",C108)))</formula>
    </cfRule>
    <cfRule type="containsText" dxfId="2041" priority="261" operator="containsText" text="土">
      <formula>NOT(ISERROR(SEARCH("土",C108)))</formula>
    </cfRule>
  </conditionalFormatting>
  <conditionalFormatting sqref="C108:AD108">
    <cfRule type="expression" dxfId="2040" priority="259">
      <formula>IF(COUNTIF(C109,"*日*"),TRUE,FALSE)</formula>
    </cfRule>
  </conditionalFormatting>
  <conditionalFormatting sqref="C114:AD114">
    <cfRule type="containsText" dxfId="2039" priority="257" operator="containsText" text="日">
      <formula>NOT(ISERROR(SEARCH("日",C114)))</formula>
    </cfRule>
    <cfRule type="containsText" dxfId="2038" priority="258" operator="containsText" text="土">
      <formula>NOT(ISERROR(SEARCH("土",C114)))</formula>
    </cfRule>
  </conditionalFormatting>
  <conditionalFormatting sqref="C114:AD114">
    <cfRule type="expression" dxfId="2037" priority="256">
      <formula>IF(COUNTIF(C115,"*日*"),TRUE,FALSE)</formula>
    </cfRule>
  </conditionalFormatting>
  <conditionalFormatting sqref="C120:AD120">
    <cfRule type="containsText" dxfId="2036" priority="254" operator="containsText" text="日">
      <formula>NOT(ISERROR(SEARCH("日",C120)))</formula>
    </cfRule>
    <cfRule type="containsText" dxfId="2035" priority="255" operator="containsText" text="土">
      <formula>NOT(ISERROR(SEARCH("土",C120)))</formula>
    </cfRule>
  </conditionalFormatting>
  <conditionalFormatting sqref="C120:AD120">
    <cfRule type="expression" dxfId="2034" priority="253">
      <formula>IF(COUNTIF(C121,"*日*"),TRUE,FALSE)</formula>
    </cfRule>
  </conditionalFormatting>
  <conditionalFormatting sqref="C126:AD126">
    <cfRule type="expression" dxfId="2033" priority="252">
      <formula>IF(COUNTIF(C127,"*日*"),TRUE,FALSE)</formula>
    </cfRule>
  </conditionalFormatting>
  <conditionalFormatting sqref="C132:AD132">
    <cfRule type="containsText" dxfId="2032" priority="250" operator="containsText" text="日">
      <formula>NOT(ISERROR(SEARCH("日",C132)))</formula>
    </cfRule>
    <cfRule type="containsText" dxfId="2031" priority="251" operator="containsText" text="土">
      <formula>NOT(ISERROR(SEARCH("土",C132)))</formula>
    </cfRule>
  </conditionalFormatting>
  <conditionalFormatting sqref="C132:AD132">
    <cfRule type="expression" dxfId="2030" priority="249">
      <formula>IF(COUNTIF(C133,"*日*"),TRUE,FALSE)</formula>
    </cfRule>
  </conditionalFormatting>
  <conditionalFormatting sqref="C26:AC26">
    <cfRule type="containsText" dxfId="2029" priority="247" operator="containsText" text="正月">
      <formula>NOT(ISERROR(SEARCH("正月",C26)))</formula>
    </cfRule>
    <cfRule type="containsText" dxfId="2028" priority="248" operator="containsText" text="夏休">
      <formula>NOT(ISERROR(SEARCH("夏休",C26)))</formula>
    </cfRule>
  </conditionalFormatting>
  <conditionalFormatting sqref="X27:AB27 C27:U27">
    <cfRule type="containsText" dxfId="2027" priority="245" operator="containsText" text="正月">
      <formula>NOT(ISERROR(SEARCH("正月",C27)))</formula>
    </cfRule>
    <cfRule type="containsText" dxfId="2026" priority="246" operator="containsText" text="夏休">
      <formula>NOT(ISERROR(SEARCH("夏休",C27)))</formula>
    </cfRule>
  </conditionalFormatting>
  <conditionalFormatting sqref="X27:AB27 C27:U27 C26:AC26">
    <cfRule type="containsText" dxfId="2025" priority="200" operator="containsText" text="中止">
      <formula>NOT(ISERROR(SEARCH("中止",C26)))</formula>
    </cfRule>
    <cfRule type="containsText" dxfId="2024" priority="244" operator="containsText" text="休日">
      <formula>NOT(ISERROR(SEARCH("休日",C26)))</formula>
    </cfRule>
  </conditionalFormatting>
  <conditionalFormatting sqref="J32:N32 Q32:U32 Y32:AB32">
    <cfRule type="containsText" dxfId="2023" priority="242" operator="containsText" text="正月">
      <formula>NOT(ISERROR(SEARCH("正月",J32)))</formula>
    </cfRule>
    <cfRule type="containsText" dxfId="2022" priority="243" operator="containsText" text="夏休">
      <formula>NOT(ISERROR(SEARCH("夏休",J32)))</formula>
    </cfRule>
  </conditionalFormatting>
  <conditionalFormatting sqref="J33:N33 Q33:U33 Y33:AB33">
    <cfRule type="containsText" dxfId="2021" priority="240" operator="containsText" text="正月">
      <formula>NOT(ISERROR(SEARCH("正月",J33)))</formula>
    </cfRule>
    <cfRule type="containsText" dxfId="2020" priority="241" operator="containsText" text="夏休">
      <formula>NOT(ISERROR(SEARCH("夏休",J33)))</formula>
    </cfRule>
  </conditionalFormatting>
  <conditionalFormatting sqref="J32:N33 Q32:U33 Y32:AB33">
    <cfRule type="containsText" dxfId="2019" priority="199" operator="containsText" text="中止">
      <formula>NOT(ISERROR(SEARCH("中止",J32)))</formula>
    </cfRule>
    <cfRule type="containsText" dxfId="2018" priority="239" operator="containsText" text="休日">
      <formula>NOT(ISERROR(SEARCH("休日",J32)))</formula>
    </cfRule>
  </conditionalFormatting>
  <conditionalFormatting sqref="C38:G38 J38:N38 Q38:AD38">
    <cfRule type="containsText" dxfId="2017" priority="237" operator="containsText" text="正月">
      <formula>NOT(ISERROR(SEARCH("正月",C38)))</formula>
    </cfRule>
    <cfRule type="containsText" dxfId="2016" priority="238" operator="containsText" text="夏休">
      <formula>NOT(ISERROR(SEARCH("夏休",C38)))</formula>
    </cfRule>
  </conditionalFormatting>
  <conditionalFormatting sqref="C39:G39 J39:N39 Q39:AD39">
    <cfRule type="containsText" dxfId="2015" priority="235" operator="containsText" text="正月">
      <formula>NOT(ISERROR(SEARCH("正月",C39)))</formula>
    </cfRule>
    <cfRule type="containsText" dxfId="2014" priority="236" operator="containsText" text="夏休">
      <formula>NOT(ISERROR(SEARCH("夏休",C39)))</formula>
    </cfRule>
  </conditionalFormatting>
  <conditionalFormatting sqref="C38:G39 J38:N39 Q38:AD39">
    <cfRule type="containsText" dxfId="2013" priority="198" operator="containsText" text="中止">
      <formula>NOT(ISERROR(SEARCH("中止",C38)))</formula>
    </cfRule>
    <cfRule type="containsText" dxfId="2012" priority="234" operator="containsText" text="休日">
      <formula>NOT(ISERROR(SEARCH("休日",C38)))</formula>
    </cfRule>
  </conditionalFormatting>
  <conditionalFormatting sqref="C44:AD44">
    <cfRule type="containsText" dxfId="2011" priority="232" operator="containsText" text="正月">
      <formula>NOT(ISERROR(SEARCH("正月",C44)))</formula>
    </cfRule>
    <cfRule type="containsText" dxfId="2010" priority="233" operator="containsText" text="夏休">
      <formula>NOT(ISERROR(SEARCH("夏休",C44)))</formula>
    </cfRule>
  </conditionalFormatting>
  <conditionalFormatting sqref="C45:AD45">
    <cfRule type="containsText" dxfId="2009" priority="230" operator="containsText" text="正月">
      <formula>NOT(ISERROR(SEARCH("正月",C45)))</formula>
    </cfRule>
    <cfRule type="containsText" dxfId="2008" priority="231" operator="containsText" text="夏休">
      <formula>NOT(ISERROR(SEARCH("夏休",C45)))</formula>
    </cfRule>
  </conditionalFormatting>
  <conditionalFormatting sqref="C44:AD45">
    <cfRule type="containsText" dxfId="2007" priority="197" operator="containsText" text="中止">
      <formula>NOT(ISERROR(SEARCH("中止",C44)))</formula>
    </cfRule>
    <cfRule type="containsText" dxfId="2006" priority="229" operator="containsText" text="休日">
      <formula>NOT(ISERROR(SEARCH("休日",C44)))</formula>
    </cfRule>
  </conditionalFormatting>
  <conditionalFormatting sqref="C50:AD50">
    <cfRule type="containsText" dxfId="2005" priority="227" operator="containsText" text="正月">
      <formula>NOT(ISERROR(SEARCH("正月",C50)))</formula>
    </cfRule>
    <cfRule type="containsText" dxfId="2004" priority="228" operator="containsText" text="夏休">
      <formula>NOT(ISERROR(SEARCH("夏休",C50)))</formula>
    </cfRule>
  </conditionalFormatting>
  <conditionalFormatting sqref="C51:AD51">
    <cfRule type="containsText" dxfId="2003" priority="225" operator="containsText" text="正月">
      <formula>NOT(ISERROR(SEARCH("正月",C51)))</formula>
    </cfRule>
    <cfRule type="containsText" dxfId="2002" priority="226" operator="containsText" text="夏休">
      <formula>NOT(ISERROR(SEARCH("夏休",C51)))</formula>
    </cfRule>
  </conditionalFormatting>
  <conditionalFormatting sqref="C50:AD51">
    <cfRule type="containsText" dxfId="2001" priority="196" operator="containsText" text="中止">
      <formula>NOT(ISERROR(SEARCH("中止",C50)))</formula>
    </cfRule>
    <cfRule type="containsText" dxfId="2000" priority="224" operator="containsText" text="休日">
      <formula>NOT(ISERROR(SEARCH("休日",C50)))</formula>
    </cfRule>
  </conditionalFormatting>
  <conditionalFormatting sqref="C56:AD56">
    <cfRule type="containsText" dxfId="1999" priority="222" operator="containsText" text="正月">
      <formula>NOT(ISERROR(SEARCH("正月",C56)))</formula>
    </cfRule>
    <cfRule type="containsText" dxfId="1998" priority="223" operator="containsText" text="夏休">
      <formula>NOT(ISERROR(SEARCH("夏休",C56)))</formula>
    </cfRule>
  </conditionalFormatting>
  <conditionalFormatting sqref="C57:AD57">
    <cfRule type="containsText" dxfId="1997" priority="220" operator="containsText" text="正月">
      <formula>NOT(ISERROR(SEARCH("正月",C57)))</formula>
    </cfRule>
    <cfRule type="containsText" dxfId="1996" priority="221" operator="containsText" text="夏休">
      <formula>NOT(ISERROR(SEARCH("夏休",C57)))</formula>
    </cfRule>
  </conditionalFormatting>
  <conditionalFormatting sqref="C56:AD57">
    <cfRule type="containsText" dxfId="1995" priority="195" operator="containsText" text="中止">
      <formula>NOT(ISERROR(SEARCH("中止",C56)))</formula>
    </cfRule>
    <cfRule type="containsText" dxfId="1994" priority="219" operator="containsText" text="休日">
      <formula>NOT(ISERROR(SEARCH("休日",C56)))</formula>
    </cfRule>
  </conditionalFormatting>
  <conditionalFormatting sqref="C62:AD62">
    <cfRule type="containsText" dxfId="1993" priority="217" operator="containsText" text="正月">
      <formula>NOT(ISERROR(SEARCH("正月",C62)))</formula>
    </cfRule>
    <cfRule type="containsText" dxfId="1992" priority="218" operator="containsText" text="夏休">
      <formula>NOT(ISERROR(SEARCH("夏休",C62)))</formula>
    </cfRule>
  </conditionalFormatting>
  <conditionalFormatting sqref="C63:AD63">
    <cfRule type="containsText" dxfId="1991" priority="215" operator="containsText" text="正月">
      <formula>NOT(ISERROR(SEARCH("正月",C63)))</formula>
    </cfRule>
    <cfRule type="containsText" dxfId="1990" priority="216" operator="containsText" text="夏休">
      <formula>NOT(ISERROR(SEARCH("夏休",C63)))</formula>
    </cfRule>
  </conditionalFormatting>
  <conditionalFormatting sqref="C62:AD63">
    <cfRule type="containsText" dxfId="1989" priority="194" operator="containsText" text="中止">
      <formula>NOT(ISERROR(SEARCH("中止",C62)))</formula>
    </cfRule>
    <cfRule type="containsText" dxfId="1988" priority="214" operator="containsText" text="休日">
      <formula>NOT(ISERROR(SEARCH("休日",C62)))</formula>
    </cfRule>
  </conditionalFormatting>
  <conditionalFormatting sqref="C68:AD68">
    <cfRule type="containsText" dxfId="1987" priority="212" operator="containsText" text="正月">
      <formula>NOT(ISERROR(SEARCH("正月",C68)))</formula>
    </cfRule>
    <cfRule type="containsText" dxfId="1986" priority="213" operator="containsText" text="夏休">
      <formula>NOT(ISERROR(SEARCH("夏休",C68)))</formula>
    </cfRule>
  </conditionalFormatting>
  <conditionalFormatting sqref="C69:AD69">
    <cfRule type="containsText" dxfId="1985" priority="210" operator="containsText" text="正月">
      <formula>NOT(ISERROR(SEARCH("正月",C69)))</formula>
    </cfRule>
    <cfRule type="containsText" dxfId="1984" priority="211" operator="containsText" text="夏休">
      <formula>NOT(ISERROR(SEARCH("夏休",C69)))</formula>
    </cfRule>
  </conditionalFormatting>
  <conditionalFormatting sqref="C68:AD69">
    <cfRule type="containsText" dxfId="1983" priority="193" operator="containsText" text="中止">
      <formula>NOT(ISERROR(SEARCH("中止",C68)))</formula>
    </cfRule>
    <cfRule type="containsText" dxfId="1982" priority="209" operator="containsText" text="休日">
      <formula>NOT(ISERROR(SEARCH("休日",C68)))</formula>
    </cfRule>
  </conditionalFormatting>
  <conditionalFormatting sqref="C74:AD74">
    <cfRule type="containsText" dxfId="1981" priority="207" operator="containsText" text="正月">
      <formula>NOT(ISERROR(SEARCH("正月",C74)))</formula>
    </cfRule>
    <cfRule type="containsText" dxfId="1980" priority="208" operator="containsText" text="夏休">
      <formula>NOT(ISERROR(SEARCH("夏休",C74)))</formula>
    </cfRule>
  </conditionalFormatting>
  <conditionalFormatting sqref="C75:AD75">
    <cfRule type="containsText" dxfId="1979" priority="205" operator="containsText" text="正月">
      <formula>NOT(ISERROR(SEARCH("正月",C75)))</formula>
    </cfRule>
    <cfRule type="containsText" dxfId="1978" priority="206" operator="containsText" text="夏休">
      <formula>NOT(ISERROR(SEARCH("夏休",C75)))</formula>
    </cfRule>
  </conditionalFormatting>
  <conditionalFormatting sqref="C74:AD75">
    <cfRule type="containsText" dxfId="1977" priority="192" operator="containsText" text="中止">
      <formula>NOT(ISERROR(SEARCH("中止",C74)))</formula>
    </cfRule>
    <cfRule type="containsText" dxfId="1976" priority="204" operator="containsText" text="休日">
      <formula>NOT(ISERROR(SEARCH("休日",C74)))</formula>
    </cfRule>
  </conditionalFormatting>
  <conditionalFormatting sqref="AJ20:AJ21">
    <cfRule type="containsText" dxfId="1975" priority="203" operator="containsText" text="未達成">
      <formula>NOT(ISERROR(SEARCH("未達成",AJ20)))</formula>
    </cfRule>
  </conditionalFormatting>
  <conditionalFormatting sqref="AG20:AG21">
    <cfRule type="containsText" dxfId="1974" priority="202" operator="containsText" text="休暇不足">
      <formula>NOT(ISERROR(SEARCH("休暇不足",AG20)))</formula>
    </cfRule>
  </conditionalFormatting>
  <conditionalFormatting sqref="C80:AD80">
    <cfRule type="containsText" dxfId="1973" priority="190" operator="containsText" text="正月">
      <formula>NOT(ISERROR(SEARCH("正月",C80)))</formula>
    </cfRule>
    <cfRule type="containsText" dxfId="1972" priority="191" operator="containsText" text="夏休">
      <formula>NOT(ISERROR(SEARCH("夏休",C80)))</formula>
    </cfRule>
  </conditionalFormatting>
  <conditionalFormatting sqref="C81:AD81">
    <cfRule type="containsText" dxfId="1971" priority="188" operator="containsText" text="正月">
      <formula>NOT(ISERROR(SEARCH("正月",C81)))</formula>
    </cfRule>
    <cfRule type="containsText" dxfId="1970" priority="189" operator="containsText" text="夏休">
      <formula>NOT(ISERROR(SEARCH("夏休",C81)))</formula>
    </cfRule>
  </conditionalFormatting>
  <conditionalFormatting sqref="C80:AD81">
    <cfRule type="containsText" dxfId="1969" priority="186" operator="containsText" text="中止">
      <formula>NOT(ISERROR(SEARCH("中止",C80)))</formula>
    </cfRule>
    <cfRule type="containsText" dxfId="1968" priority="187" operator="containsText" text="休日">
      <formula>NOT(ISERROR(SEARCH("休日",C80)))</formula>
    </cfRule>
  </conditionalFormatting>
  <conditionalFormatting sqref="C86:AD86">
    <cfRule type="containsText" dxfId="1967" priority="184" operator="containsText" text="正月">
      <formula>NOT(ISERROR(SEARCH("正月",C86)))</formula>
    </cfRule>
    <cfRule type="containsText" dxfId="1966" priority="185" operator="containsText" text="夏休">
      <formula>NOT(ISERROR(SEARCH("夏休",C86)))</formula>
    </cfRule>
  </conditionalFormatting>
  <conditionalFormatting sqref="C87:AD87">
    <cfRule type="containsText" dxfId="1965" priority="182" operator="containsText" text="正月">
      <formula>NOT(ISERROR(SEARCH("正月",C87)))</formula>
    </cfRule>
    <cfRule type="containsText" dxfId="1964" priority="183" operator="containsText" text="夏休">
      <formula>NOT(ISERROR(SEARCH("夏休",C87)))</formula>
    </cfRule>
  </conditionalFormatting>
  <conditionalFormatting sqref="C86:AD87">
    <cfRule type="containsText" dxfId="1963" priority="180" operator="containsText" text="中止">
      <formula>NOT(ISERROR(SEARCH("中止",C86)))</formula>
    </cfRule>
    <cfRule type="containsText" dxfId="1962" priority="181" operator="containsText" text="休日">
      <formula>NOT(ISERROR(SEARCH("休日",C86)))</formula>
    </cfRule>
  </conditionalFormatting>
  <conditionalFormatting sqref="C92:AD92">
    <cfRule type="containsText" dxfId="1961" priority="178" operator="containsText" text="正月">
      <formula>NOT(ISERROR(SEARCH("正月",C92)))</formula>
    </cfRule>
    <cfRule type="containsText" dxfId="1960" priority="179" operator="containsText" text="夏休">
      <formula>NOT(ISERROR(SEARCH("夏休",C92)))</formula>
    </cfRule>
  </conditionalFormatting>
  <conditionalFormatting sqref="C93:AD93">
    <cfRule type="containsText" dxfId="1959" priority="176" operator="containsText" text="正月">
      <formula>NOT(ISERROR(SEARCH("正月",C93)))</formula>
    </cfRule>
    <cfRule type="containsText" dxfId="1958" priority="177" operator="containsText" text="夏休">
      <formula>NOT(ISERROR(SEARCH("夏休",C93)))</formula>
    </cfRule>
  </conditionalFormatting>
  <conditionalFormatting sqref="C92:AD93">
    <cfRule type="containsText" dxfId="1957" priority="174" operator="containsText" text="中止">
      <formula>NOT(ISERROR(SEARCH("中止",C92)))</formula>
    </cfRule>
    <cfRule type="containsText" dxfId="1956" priority="175" operator="containsText" text="休日">
      <formula>NOT(ISERROR(SEARCH("休日",C92)))</formula>
    </cfRule>
  </conditionalFormatting>
  <conditionalFormatting sqref="C98:AD98">
    <cfRule type="containsText" dxfId="1955" priority="172" operator="containsText" text="正月">
      <formula>NOT(ISERROR(SEARCH("正月",C98)))</formula>
    </cfRule>
    <cfRule type="containsText" dxfId="1954" priority="173" operator="containsText" text="夏休">
      <formula>NOT(ISERROR(SEARCH("夏休",C98)))</formula>
    </cfRule>
  </conditionalFormatting>
  <conditionalFormatting sqref="C99:AD99">
    <cfRule type="containsText" dxfId="1953" priority="170" operator="containsText" text="正月">
      <formula>NOT(ISERROR(SEARCH("正月",C99)))</formula>
    </cfRule>
    <cfRule type="containsText" dxfId="1952" priority="171" operator="containsText" text="夏休">
      <formula>NOT(ISERROR(SEARCH("夏休",C99)))</formula>
    </cfRule>
  </conditionalFormatting>
  <conditionalFormatting sqref="C98:AD99">
    <cfRule type="containsText" dxfId="1951" priority="168" operator="containsText" text="中止">
      <formula>NOT(ISERROR(SEARCH("中止",C98)))</formula>
    </cfRule>
    <cfRule type="containsText" dxfId="1950" priority="169" operator="containsText" text="休日">
      <formula>NOT(ISERROR(SEARCH("休日",C98)))</formula>
    </cfRule>
  </conditionalFormatting>
  <conditionalFormatting sqref="C104:AD104">
    <cfRule type="containsText" dxfId="1949" priority="166" operator="containsText" text="正月">
      <formula>NOT(ISERROR(SEARCH("正月",C104)))</formula>
    </cfRule>
    <cfRule type="containsText" dxfId="1948" priority="167" operator="containsText" text="夏休">
      <formula>NOT(ISERROR(SEARCH("夏休",C104)))</formula>
    </cfRule>
  </conditionalFormatting>
  <conditionalFormatting sqref="C105:AD105">
    <cfRule type="containsText" dxfId="1947" priority="164" operator="containsText" text="正月">
      <formula>NOT(ISERROR(SEARCH("正月",C105)))</formula>
    </cfRule>
    <cfRule type="containsText" dxfId="1946" priority="165" operator="containsText" text="夏休">
      <formula>NOT(ISERROR(SEARCH("夏休",C105)))</formula>
    </cfRule>
  </conditionalFormatting>
  <conditionalFormatting sqref="C104:AD105">
    <cfRule type="containsText" dxfId="1945" priority="162" operator="containsText" text="中止">
      <formula>NOT(ISERROR(SEARCH("中止",C104)))</formula>
    </cfRule>
    <cfRule type="containsText" dxfId="1944" priority="163" operator="containsText" text="休日">
      <formula>NOT(ISERROR(SEARCH("休日",C104)))</formula>
    </cfRule>
  </conditionalFormatting>
  <conditionalFormatting sqref="C110:AD110">
    <cfRule type="containsText" dxfId="1943" priority="160" operator="containsText" text="正月">
      <formula>NOT(ISERROR(SEARCH("正月",C110)))</formula>
    </cfRule>
    <cfRule type="containsText" dxfId="1942" priority="161" operator="containsText" text="夏休">
      <formula>NOT(ISERROR(SEARCH("夏休",C110)))</formula>
    </cfRule>
  </conditionalFormatting>
  <conditionalFormatting sqref="C111:AD111">
    <cfRule type="containsText" dxfId="1941" priority="158" operator="containsText" text="正月">
      <formula>NOT(ISERROR(SEARCH("正月",C111)))</formula>
    </cfRule>
    <cfRule type="containsText" dxfId="1940" priority="159" operator="containsText" text="夏休">
      <formula>NOT(ISERROR(SEARCH("夏休",C111)))</formula>
    </cfRule>
  </conditionalFormatting>
  <conditionalFormatting sqref="C110:AD111">
    <cfRule type="containsText" dxfId="1939" priority="156" operator="containsText" text="中止">
      <formula>NOT(ISERROR(SEARCH("中止",C110)))</formula>
    </cfRule>
    <cfRule type="containsText" dxfId="1938" priority="157" operator="containsText" text="休日">
      <formula>NOT(ISERROR(SEARCH("休日",C110)))</formula>
    </cfRule>
  </conditionalFormatting>
  <conditionalFormatting sqref="C116:AD116">
    <cfRule type="containsText" dxfId="1937" priority="154" operator="containsText" text="正月">
      <formula>NOT(ISERROR(SEARCH("正月",C116)))</formula>
    </cfRule>
    <cfRule type="containsText" dxfId="1936" priority="155" operator="containsText" text="夏休">
      <formula>NOT(ISERROR(SEARCH("夏休",C116)))</formula>
    </cfRule>
  </conditionalFormatting>
  <conditionalFormatting sqref="C117:AD117">
    <cfRule type="containsText" dxfId="1935" priority="152" operator="containsText" text="正月">
      <formula>NOT(ISERROR(SEARCH("正月",C117)))</formula>
    </cfRule>
    <cfRule type="containsText" dxfId="1934" priority="153" operator="containsText" text="夏休">
      <formula>NOT(ISERROR(SEARCH("夏休",C117)))</formula>
    </cfRule>
  </conditionalFormatting>
  <conditionalFormatting sqref="C116:AD117">
    <cfRule type="containsText" dxfId="1933" priority="150" operator="containsText" text="中止">
      <formula>NOT(ISERROR(SEARCH("中止",C116)))</formula>
    </cfRule>
    <cfRule type="containsText" dxfId="1932" priority="151" operator="containsText" text="休日">
      <formula>NOT(ISERROR(SEARCH("休日",C116)))</formula>
    </cfRule>
  </conditionalFormatting>
  <conditionalFormatting sqref="C122:AD122">
    <cfRule type="containsText" dxfId="1931" priority="148" operator="containsText" text="正月">
      <formula>NOT(ISERROR(SEARCH("正月",C122)))</formula>
    </cfRule>
    <cfRule type="containsText" dxfId="1930" priority="149" operator="containsText" text="夏休">
      <formula>NOT(ISERROR(SEARCH("夏休",C122)))</formula>
    </cfRule>
  </conditionalFormatting>
  <conditionalFormatting sqref="C123:AD123">
    <cfRule type="containsText" dxfId="1929" priority="146" operator="containsText" text="正月">
      <formula>NOT(ISERROR(SEARCH("正月",C123)))</formula>
    </cfRule>
    <cfRule type="containsText" dxfId="1928" priority="147" operator="containsText" text="夏休">
      <formula>NOT(ISERROR(SEARCH("夏休",C123)))</formula>
    </cfRule>
  </conditionalFormatting>
  <conditionalFormatting sqref="C122:AD123">
    <cfRule type="containsText" dxfId="1927" priority="144" operator="containsText" text="中止">
      <formula>NOT(ISERROR(SEARCH("中止",C122)))</formula>
    </cfRule>
    <cfRule type="containsText" dxfId="1926" priority="145" operator="containsText" text="休日">
      <formula>NOT(ISERROR(SEARCH("休日",C122)))</formula>
    </cfRule>
  </conditionalFormatting>
  <conditionalFormatting sqref="C128:AD128">
    <cfRule type="containsText" dxfId="1925" priority="142" operator="containsText" text="正月">
      <formula>NOT(ISERROR(SEARCH("正月",C128)))</formula>
    </cfRule>
    <cfRule type="containsText" dxfId="1924" priority="143" operator="containsText" text="夏休">
      <formula>NOT(ISERROR(SEARCH("夏休",C128)))</formula>
    </cfRule>
  </conditionalFormatting>
  <conditionalFormatting sqref="C129:AD129">
    <cfRule type="containsText" dxfId="1923" priority="140" operator="containsText" text="正月">
      <formula>NOT(ISERROR(SEARCH("正月",C129)))</formula>
    </cfRule>
    <cfRule type="containsText" dxfId="1922" priority="141" operator="containsText" text="夏休">
      <formula>NOT(ISERROR(SEARCH("夏休",C129)))</formula>
    </cfRule>
  </conditionalFormatting>
  <conditionalFormatting sqref="C128:AD129">
    <cfRule type="containsText" dxfId="1921" priority="138" operator="containsText" text="中止">
      <formula>NOT(ISERROR(SEARCH("中止",C128)))</formula>
    </cfRule>
    <cfRule type="containsText" dxfId="1920" priority="139" operator="containsText" text="休日">
      <formula>NOT(ISERROR(SEARCH("休日",C128)))</formula>
    </cfRule>
  </conditionalFormatting>
  <conditionalFormatting sqref="C134:AD134">
    <cfRule type="containsText" dxfId="1919" priority="136" operator="containsText" text="正月">
      <formula>NOT(ISERROR(SEARCH("正月",C134)))</formula>
    </cfRule>
    <cfRule type="containsText" dxfId="1918" priority="137" operator="containsText" text="夏休">
      <formula>NOT(ISERROR(SEARCH("夏休",C134)))</formula>
    </cfRule>
  </conditionalFormatting>
  <conditionalFormatting sqref="C135:AD135">
    <cfRule type="containsText" dxfId="1917" priority="134" operator="containsText" text="正月">
      <formula>NOT(ISERROR(SEARCH("正月",C135)))</formula>
    </cfRule>
    <cfRule type="containsText" dxfId="1916" priority="135" operator="containsText" text="夏休">
      <formula>NOT(ISERROR(SEARCH("夏休",C135)))</formula>
    </cfRule>
  </conditionalFormatting>
  <conditionalFormatting sqref="C134:AD135">
    <cfRule type="containsText" dxfId="1915" priority="132" operator="containsText" text="中止">
      <formula>NOT(ISERROR(SEARCH("中止",C134)))</formula>
    </cfRule>
    <cfRule type="containsText" dxfId="1914" priority="133" operator="containsText" text="休日">
      <formula>NOT(ISERROR(SEARCH("休日",C134)))</formula>
    </cfRule>
  </conditionalFormatting>
  <conditionalFormatting sqref="AJ26:AJ27">
    <cfRule type="containsText" dxfId="1913" priority="131" operator="containsText" text="未達成">
      <formula>NOT(ISERROR(SEARCH("未達成",AJ26)))</formula>
    </cfRule>
  </conditionalFormatting>
  <conditionalFormatting sqref="AG26:AG27">
    <cfRule type="containsText" dxfId="1912" priority="130" operator="containsText" text="休暇不足">
      <formula>NOT(ISERROR(SEARCH("休暇不足",AG26)))</formula>
    </cfRule>
  </conditionalFormatting>
  <conditionalFormatting sqref="AJ32:AJ33">
    <cfRule type="containsText" dxfId="1911" priority="129" operator="containsText" text="未達成">
      <formula>NOT(ISERROR(SEARCH("未達成",AJ32)))</formula>
    </cfRule>
  </conditionalFormatting>
  <conditionalFormatting sqref="AG32:AG33">
    <cfRule type="containsText" dxfId="1910" priority="128" operator="containsText" text="休暇不足">
      <formula>NOT(ISERROR(SEARCH("休暇不足",AG32)))</formula>
    </cfRule>
  </conditionalFormatting>
  <conditionalFormatting sqref="AJ38:AJ39">
    <cfRule type="containsText" dxfId="1909" priority="127" operator="containsText" text="未達成">
      <formula>NOT(ISERROR(SEARCH("未達成",AJ38)))</formula>
    </cfRule>
  </conditionalFormatting>
  <conditionalFormatting sqref="AG38:AG39">
    <cfRule type="containsText" dxfId="1908" priority="126" operator="containsText" text="休暇不足">
      <formula>NOT(ISERROR(SEARCH("休暇不足",AG38)))</formula>
    </cfRule>
  </conditionalFormatting>
  <conditionalFormatting sqref="AJ44:AJ45">
    <cfRule type="containsText" dxfId="1907" priority="125" operator="containsText" text="未達成">
      <formula>NOT(ISERROR(SEARCH("未達成",AJ44)))</formula>
    </cfRule>
  </conditionalFormatting>
  <conditionalFormatting sqref="AG44:AG45">
    <cfRule type="containsText" dxfId="1906" priority="124" operator="containsText" text="休暇不足">
      <formula>NOT(ISERROR(SEARCH("休暇不足",AG44)))</formula>
    </cfRule>
  </conditionalFormatting>
  <conditionalFormatting sqref="AJ50:AJ51">
    <cfRule type="containsText" dxfId="1905" priority="123" operator="containsText" text="未達成">
      <formula>NOT(ISERROR(SEARCH("未達成",AJ50)))</formula>
    </cfRule>
  </conditionalFormatting>
  <conditionalFormatting sqref="AG50:AG51">
    <cfRule type="containsText" dxfId="1904" priority="122" operator="containsText" text="休暇不足">
      <formula>NOT(ISERROR(SEARCH("休暇不足",AG50)))</formula>
    </cfRule>
  </conditionalFormatting>
  <conditionalFormatting sqref="AJ56:AJ57">
    <cfRule type="containsText" dxfId="1903" priority="121" operator="containsText" text="未達成">
      <formula>NOT(ISERROR(SEARCH("未達成",AJ56)))</formula>
    </cfRule>
  </conditionalFormatting>
  <conditionalFormatting sqref="AG56:AG57">
    <cfRule type="containsText" dxfId="1902" priority="120" operator="containsText" text="休暇不足">
      <formula>NOT(ISERROR(SEARCH("休暇不足",AG56)))</formula>
    </cfRule>
  </conditionalFormatting>
  <conditionalFormatting sqref="AJ62:AJ63">
    <cfRule type="containsText" dxfId="1901" priority="119" operator="containsText" text="未達成">
      <formula>NOT(ISERROR(SEARCH("未達成",AJ62)))</formula>
    </cfRule>
  </conditionalFormatting>
  <conditionalFormatting sqref="AG62:AG63">
    <cfRule type="containsText" dxfId="1900" priority="118" operator="containsText" text="休暇不足">
      <formula>NOT(ISERROR(SEARCH("休暇不足",AG62)))</formula>
    </cfRule>
  </conditionalFormatting>
  <conditionalFormatting sqref="AJ68:AJ69">
    <cfRule type="containsText" dxfId="1899" priority="117" operator="containsText" text="未達成">
      <formula>NOT(ISERROR(SEARCH("未達成",AJ68)))</formula>
    </cfRule>
  </conditionalFormatting>
  <conditionalFormatting sqref="AG68:AG69">
    <cfRule type="containsText" dxfId="1898" priority="116" operator="containsText" text="休暇不足">
      <formula>NOT(ISERROR(SEARCH("休暇不足",AG68)))</formula>
    </cfRule>
  </conditionalFormatting>
  <conditionalFormatting sqref="AJ74:AJ75">
    <cfRule type="containsText" dxfId="1897" priority="115" operator="containsText" text="未達成">
      <formula>NOT(ISERROR(SEARCH("未達成",AJ74)))</formula>
    </cfRule>
  </conditionalFormatting>
  <conditionalFormatting sqref="AG74:AG75">
    <cfRule type="containsText" dxfId="1896" priority="114" operator="containsText" text="休暇不足">
      <formula>NOT(ISERROR(SEARCH("休暇不足",AG74)))</formula>
    </cfRule>
  </conditionalFormatting>
  <conditionalFormatting sqref="AJ80:AJ81">
    <cfRule type="containsText" dxfId="1895" priority="113" operator="containsText" text="未達成">
      <formula>NOT(ISERROR(SEARCH("未達成",AJ80)))</formula>
    </cfRule>
  </conditionalFormatting>
  <conditionalFormatting sqref="AG80:AG81">
    <cfRule type="containsText" dxfId="1894" priority="112" operator="containsText" text="休暇不足">
      <formula>NOT(ISERROR(SEARCH("休暇不足",AG80)))</formula>
    </cfRule>
  </conditionalFormatting>
  <conditionalFormatting sqref="AJ86:AJ87">
    <cfRule type="containsText" dxfId="1893" priority="111" operator="containsText" text="未達成">
      <formula>NOT(ISERROR(SEARCH("未達成",AJ86)))</formula>
    </cfRule>
  </conditionalFormatting>
  <conditionalFormatting sqref="AG86:AG87">
    <cfRule type="containsText" dxfId="1892" priority="110" operator="containsText" text="休暇不足">
      <formula>NOT(ISERROR(SEARCH("休暇不足",AG86)))</formula>
    </cfRule>
  </conditionalFormatting>
  <conditionalFormatting sqref="AJ92:AJ93">
    <cfRule type="containsText" dxfId="1891" priority="109" operator="containsText" text="未達成">
      <formula>NOT(ISERROR(SEARCH("未達成",AJ92)))</formula>
    </cfRule>
  </conditionalFormatting>
  <conditionalFormatting sqref="AG92:AG93">
    <cfRule type="containsText" dxfId="1890" priority="108" operator="containsText" text="休暇不足">
      <formula>NOT(ISERROR(SEARCH("休暇不足",AG92)))</formula>
    </cfRule>
  </conditionalFormatting>
  <conditionalFormatting sqref="AJ98:AJ99">
    <cfRule type="containsText" dxfId="1889" priority="107" operator="containsText" text="未達成">
      <formula>NOT(ISERROR(SEARCH("未達成",AJ98)))</formula>
    </cfRule>
  </conditionalFormatting>
  <conditionalFormatting sqref="AG98:AG99">
    <cfRule type="containsText" dxfId="1888" priority="106" operator="containsText" text="休暇不足">
      <formula>NOT(ISERROR(SEARCH("休暇不足",AG98)))</formula>
    </cfRule>
  </conditionalFormatting>
  <conditionalFormatting sqref="AJ104:AJ105">
    <cfRule type="containsText" dxfId="1887" priority="105" operator="containsText" text="未達成">
      <formula>NOT(ISERROR(SEARCH("未達成",AJ104)))</formula>
    </cfRule>
  </conditionalFormatting>
  <conditionalFormatting sqref="AG104:AG105">
    <cfRule type="containsText" dxfId="1886" priority="104" operator="containsText" text="休暇不足">
      <formula>NOT(ISERROR(SEARCH("休暇不足",AG104)))</formula>
    </cfRule>
  </conditionalFormatting>
  <conditionalFormatting sqref="AJ110:AJ111">
    <cfRule type="containsText" dxfId="1885" priority="103" operator="containsText" text="未達成">
      <formula>NOT(ISERROR(SEARCH("未達成",AJ110)))</formula>
    </cfRule>
  </conditionalFormatting>
  <conditionalFormatting sqref="AG110:AG111">
    <cfRule type="containsText" dxfId="1884" priority="102" operator="containsText" text="休暇不足">
      <formula>NOT(ISERROR(SEARCH("休暇不足",AG110)))</formula>
    </cfRule>
  </conditionalFormatting>
  <conditionalFormatting sqref="AJ116:AJ117">
    <cfRule type="containsText" dxfId="1883" priority="101" operator="containsText" text="未達成">
      <formula>NOT(ISERROR(SEARCH("未達成",AJ116)))</formula>
    </cfRule>
  </conditionalFormatting>
  <conditionalFormatting sqref="AG116:AG117">
    <cfRule type="containsText" dxfId="1882" priority="100" operator="containsText" text="休暇不足">
      <formula>NOT(ISERROR(SEARCH("休暇不足",AG116)))</formula>
    </cfRule>
  </conditionalFormatting>
  <conditionalFormatting sqref="AJ122:AJ123">
    <cfRule type="containsText" dxfId="1881" priority="99" operator="containsText" text="未達成">
      <formula>NOT(ISERROR(SEARCH("未達成",AJ122)))</formula>
    </cfRule>
  </conditionalFormatting>
  <conditionalFormatting sqref="AG122:AG123">
    <cfRule type="containsText" dxfId="1880" priority="98" operator="containsText" text="休暇不足">
      <formula>NOT(ISERROR(SEARCH("休暇不足",AG122)))</formula>
    </cfRule>
  </conditionalFormatting>
  <conditionalFormatting sqref="AJ128:AJ129">
    <cfRule type="containsText" dxfId="1879" priority="97" operator="containsText" text="未達成">
      <formula>NOT(ISERROR(SEARCH("未達成",AJ128)))</formula>
    </cfRule>
  </conditionalFormatting>
  <conditionalFormatting sqref="AG128:AG129">
    <cfRule type="containsText" dxfId="1878" priority="96" operator="containsText" text="休暇不足">
      <formula>NOT(ISERROR(SEARCH("休暇不足",AG128)))</formula>
    </cfRule>
  </conditionalFormatting>
  <conditionalFormatting sqref="AJ134:AJ135">
    <cfRule type="containsText" dxfId="1877" priority="95" operator="containsText" text="未達成">
      <formula>NOT(ISERROR(SEARCH("未達成",AJ134)))</formula>
    </cfRule>
  </conditionalFormatting>
  <conditionalFormatting sqref="AG134:AG135">
    <cfRule type="containsText" dxfId="1876" priority="94" operator="containsText" text="休暇不足">
      <formula>NOT(ISERROR(SEARCH("休暇不足",AG134)))</formula>
    </cfRule>
  </conditionalFormatting>
  <conditionalFormatting sqref="AH9 AH11">
    <cfRule type="containsText" dxfId="1875" priority="92" operator="containsText" text="未達成">
      <formula>NOT(ISERROR(SEARCH("未達成",AH9)))</formula>
    </cfRule>
    <cfRule type="containsText" dxfId="1874" priority="93" operator="containsText" text="達成">
      <formula>NOT(ISERROR(SEARCH("達成",AH9)))</formula>
    </cfRule>
  </conditionalFormatting>
  <conditionalFormatting sqref="V27:W27">
    <cfRule type="containsText" dxfId="1873" priority="70" operator="containsText" text="正月">
      <formula>NOT(ISERROR(SEARCH("正月",V27)))</formula>
    </cfRule>
    <cfRule type="containsText" dxfId="1872" priority="71" operator="containsText" text="夏休">
      <formula>NOT(ISERROR(SEARCH("夏休",V27)))</formula>
    </cfRule>
  </conditionalFormatting>
  <conditionalFormatting sqref="V27:W27">
    <cfRule type="containsText" dxfId="1871" priority="68" operator="containsText" text="中止">
      <formula>NOT(ISERROR(SEARCH("中止",V27)))</formula>
    </cfRule>
    <cfRule type="containsText" dxfId="1870" priority="69" operator="containsText" text="休">
      <formula>NOT(ISERROR(SEARCH("休",V27)))</formula>
    </cfRule>
  </conditionalFormatting>
  <conditionalFormatting sqref="AD26">
    <cfRule type="containsText" dxfId="1869" priority="66" operator="containsText" text="正月">
      <formula>NOT(ISERROR(SEARCH("正月",AD26)))</formula>
    </cfRule>
    <cfRule type="containsText" dxfId="1868" priority="67" operator="containsText" text="夏休">
      <formula>NOT(ISERROR(SEARCH("夏休",AD26)))</formula>
    </cfRule>
  </conditionalFormatting>
  <conditionalFormatting sqref="AC27:AD27">
    <cfRule type="containsText" dxfId="1867" priority="64" operator="containsText" text="正月">
      <formula>NOT(ISERROR(SEARCH("正月",AC27)))</formula>
    </cfRule>
    <cfRule type="containsText" dxfId="1866" priority="65" operator="containsText" text="夏休">
      <formula>NOT(ISERROR(SEARCH("夏休",AC27)))</formula>
    </cfRule>
  </conditionalFormatting>
  <conditionalFormatting sqref="AC27:AD27 AD26">
    <cfRule type="containsText" dxfId="1865" priority="62" operator="containsText" text="中止">
      <formula>NOT(ISERROR(SEARCH("中止",AC26)))</formula>
    </cfRule>
    <cfRule type="containsText" dxfId="1864" priority="63" operator="containsText" text="休">
      <formula>NOT(ISERROR(SEARCH("休",AC26)))</formula>
    </cfRule>
  </conditionalFormatting>
  <conditionalFormatting sqref="H32:I32">
    <cfRule type="containsText" dxfId="1863" priority="60" operator="containsText" text="正月">
      <formula>NOT(ISERROR(SEARCH("正月",H32)))</formula>
    </cfRule>
    <cfRule type="containsText" dxfId="1862" priority="61" operator="containsText" text="夏休">
      <formula>NOT(ISERROR(SEARCH("夏休",H32)))</formula>
    </cfRule>
  </conditionalFormatting>
  <conditionalFormatting sqref="H33:I33">
    <cfRule type="containsText" dxfId="1861" priority="58" operator="containsText" text="正月">
      <formula>NOT(ISERROR(SEARCH("正月",H33)))</formula>
    </cfRule>
    <cfRule type="containsText" dxfId="1860" priority="59" operator="containsText" text="夏休">
      <formula>NOT(ISERROR(SEARCH("夏休",H33)))</formula>
    </cfRule>
  </conditionalFormatting>
  <conditionalFormatting sqref="H32:I33">
    <cfRule type="containsText" dxfId="1859" priority="56" operator="containsText" text="中止">
      <formula>NOT(ISERROR(SEARCH("中止",H32)))</formula>
    </cfRule>
    <cfRule type="containsText" dxfId="1858" priority="57" operator="containsText" text="休">
      <formula>NOT(ISERROR(SEARCH("休",H32)))</formula>
    </cfRule>
  </conditionalFormatting>
  <conditionalFormatting sqref="O32:P32">
    <cfRule type="containsText" dxfId="1857" priority="54" operator="containsText" text="正月">
      <formula>NOT(ISERROR(SEARCH("正月",O32)))</formula>
    </cfRule>
    <cfRule type="containsText" dxfId="1856" priority="55" operator="containsText" text="夏休">
      <formula>NOT(ISERROR(SEARCH("夏休",O32)))</formula>
    </cfRule>
  </conditionalFormatting>
  <conditionalFormatting sqref="O33:P33">
    <cfRule type="containsText" dxfId="1855" priority="52" operator="containsText" text="正月">
      <formula>NOT(ISERROR(SEARCH("正月",O33)))</formula>
    </cfRule>
    <cfRule type="containsText" dxfId="1854" priority="53" operator="containsText" text="夏休">
      <formula>NOT(ISERROR(SEARCH("夏休",O33)))</formula>
    </cfRule>
  </conditionalFormatting>
  <conditionalFormatting sqref="O32:P33">
    <cfRule type="containsText" dxfId="1853" priority="50" operator="containsText" text="中止">
      <formula>NOT(ISERROR(SEARCH("中止",O32)))</formula>
    </cfRule>
    <cfRule type="containsText" dxfId="1852" priority="51" operator="containsText" text="休">
      <formula>NOT(ISERROR(SEARCH("休",O32)))</formula>
    </cfRule>
  </conditionalFormatting>
  <conditionalFormatting sqref="V32">
    <cfRule type="containsText" dxfId="1851" priority="48" operator="containsText" text="正月">
      <formula>NOT(ISERROR(SEARCH("正月",V32)))</formula>
    </cfRule>
    <cfRule type="containsText" dxfId="1850" priority="49" operator="containsText" text="夏休">
      <formula>NOT(ISERROR(SEARCH("夏休",V32)))</formula>
    </cfRule>
  </conditionalFormatting>
  <conditionalFormatting sqref="V33">
    <cfRule type="containsText" dxfId="1849" priority="46" operator="containsText" text="正月">
      <formula>NOT(ISERROR(SEARCH("正月",V33)))</formula>
    </cfRule>
    <cfRule type="containsText" dxfId="1848" priority="47" operator="containsText" text="夏休">
      <formula>NOT(ISERROR(SEARCH("夏休",V33)))</formula>
    </cfRule>
  </conditionalFormatting>
  <conditionalFormatting sqref="V32:V33">
    <cfRule type="containsText" dxfId="1847" priority="44" operator="containsText" text="中止">
      <formula>NOT(ISERROR(SEARCH("中止",V32)))</formula>
    </cfRule>
    <cfRule type="containsText" dxfId="1846" priority="45" operator="containsText" text="休">
      <formula>NOT(ISERROR(SEARCH("休",V32)))</formula>
    </cfRule>
  </conditionalFormatting>
  <conditionalFormatting sqref="W32:X32">
    <cfRule type="containsText" dxfId="1845" priority="42" operator="containsText" text="正月">
      <formula>NOT(ISERROR(SEARCH("正月",W32)))</formula>
    </cfRule>
    <cfRule type="containsText" dxfId="1844" priority="43" operator="containsText" text="夏休">
      <formula>NOT(ISERROR(SEARCH("夏休",W32)))</formula>
    </cfRule>
  </conditionalFormatting>
  <conditionalFormatting sqref="W33:X33">
    <cfRule type="containsText" dxfId="1843" priority="40" operator="containsText" text="正月">
      <formula>NOT(ISERROR(SEARCH("正月",W33)))</formula>
    </cfRule>
    <cfRule type="containsText" dxfId="1842" priority="41" operator="containsText" text="夏休">
      <formula>NOT(ISERROR(SEARCH("夏休",W33)))</formula>
    </cfRule>
  </conditionalFormatting>
  <conditionalFormatting sqref="W32:X33">
    <cfRule type="containsText" dxfId="1841" priority="38" operator="containsText" text="中止">
      <formula>NOT(ISERROR(SEARCH("中止",W32)))</formula>
    </cfRule>
    <cfRule type="containsText" dxfId="1840" priority="39" operator="containsText" text="休">
      <formula>NOT(ISERROR(SEARCH("休",W32)))</formula>
    </cfRule>
  </conditionalFormatting>
  <conditionalFormatting sqref="AC32:AD32">
    <cfRule type="containsText" dxfId="1839" priority="36" operator="containsText" text="正月">
      <formula>NOT(ISERROR(SEARCH("正月",AC32)))</formula>
    </cfRule>
    <cfRule type="containsText" dxfId="1838" priority="37" operator="containsText" text="夏休">
      <formula>NOT(ISERROR(SEARCH("夏休",AC32)))</formula>
    </cfRule>
  </conditionalFormatting>
  <conditionalFormatting sqref="AC33:AD33">
    <cfRule type="containsText" dxfId="1837" priority="34" operator="containsText" text="正月">
      <formula>NOT(ISERROR(SEARCH("正月",AC33)))</formula>
    </cfRule>
    <cfRule type="containsText" dxfId="1836" priority="35" operator="containsText" text="夏休">
      <formula>NOT(ISERROR(SEARCH("夏休",AC33)))</formula>
    </cfRule>
  </conditionalFormatting>
  <conditionalFormatting sqref="AC32:AD33">
    <cfRule type="containsText" dxfId="1835" priority="32" operator="containsText" text="中止">
      <formula>NOT(ISERROR(SEARCH("中止",AC32)))</formula>
    </cfRule>
    <cfRule type="containsText" dxfId="1834" priority="33" operator="containsText" text="休">
      <formula>NOT(ISERROR(SEARCH("休",AC32)))</formula>
    </cfRule>
  </conditionalFormatting>
  <conditionalFormatting sqref="H38:I38">
    <cfRule type="containsText" dxfId="1833" priority="30" operator="containsText" text="正月">
      <formula>NOT(ISERROR(SEARCH("正月",H38)))</formula>
    </cfRule>
    <cfRule type="containsText" dxfId="1832" priority="31" operator="containsText" text="夏休">
      <formula>NOT(ISERROR(SEARCH("夏休",H38)))</formula>
    </cfRule>
  </conditionalFormatting>
  <conditionalFormatting sqref="H39:I39">
    <cfRule type="containsText" dxfId="1831" priority="28" operator="containsText" text="正月">
      <formula>NOT(ISERROR(SEARCH("正月",H39)))</formula>
    </cfRule>
    <cfRule type="containsText" dxfId="1830" priority="29" operator="containsText" text="夏休">
      <formula>NOT(ISERROR(SEARCH("夏休",H39)))</formula>
    </cfRule>
  </conditionalFormatting>
  <conditionalFormatting sqref="H38:I39">
    <cfRule type="containsText" dxfId="1829" priority="26" operator="containsText" text="中止">
      <formula>NOT(ISERROR(SEARCH("中止",H38)))</formula>
    </cfRule>
    <cfRule type="containsText" dxfId="1828" priority="27" operator="containsText" text="休">
      <formula>NOT(ISERROR(SEARCH("休",H38)))</formula>
    </cfRule>
  </conditionalFormatting>
  <conditionalFormatting sqref="O38:P38">
    <cfRule type="containsText" dxfId="1827" priority="24" operator="containsText" text="正月">
      <formula>NOT(ISERROR(SEARCH("正月",O38)))</formula>
    </cfRule>
    <cfRule type="containsText" dxfId="1826" priority="25" operator="containsText" text="夏休">
      <formula>NOT(ISERROR(SEARCH("夏休",O38)))</formula>
    </cfRule>
  </conditionalFormatting>
  <conditionalFormatting sqref="O39:P39">
    <cfRule type="containsText" dxfId="1825" priority="22" operator="containsText" text="正月">
      <formula>NOT(ISERROR(SEARCH("正月",O39)))</formula>
    </cfRule>
    <cfRule type="containsText" dxfId="1824" priority="23" operator="containsText" text="夏休">
      <formula>NOT(ISERROR(SEARCH("夏休",O39)))</formula>
    </cfRule>
  </conditionalFormatting>
  <conditionalFormatting sqref="O38:P39">
    <cfRule type="containsText" dxfId="1823" priority="20" operator="containsText" text="中止">
      <formula>NOT(ISERROR(SEARCH("中止",O38)))</formula>
    </cfRule>
    <cfRule type="containsText" dxfId="1822" priority="21" operator="containsText" text="休">
      <formula>NOT(ISERROR(SEARCH("休",O38)))</formula>
    </cfRule>
  </conditionalFormatting>
  <conditionalFormatting sqref="C32:G32">
    <cfRule type="containsText" dxfId="1821" priority="18" operator="containsText" text="正月">
      <formula>NOT(ISERROR(SEARCH("正月",C32)))</formula>
    </cfRule>
    <cfRule type="containsText" dxfId="1820" priority="19" operator="containsText" text="夏休">
      <formula>NOT(ISERROR(SEARCH("夏休",C32)))</formula>
    </cfRule>
  </conditionalFormatting>
  <conditionalFormatting sqref="C33:G33">
    <cfRule type="containsText" dxfId="1819" priority="16" operator="containsText" text="正月">
      <formula>NOT(ISERROR(SEARCH("正月",C33)))</formula>
    </cfRule>
    <cfRule type="containsText" dxfId="1818" priority="17" operator="containsText" text="夏休">
      <formula>NOT(ISERROR(SEARCH("夏休",C33)))</formula>
    </cfRule>
  </conditionalFormatting>
  <conditionalFormatting sqref="C32:G33">
    <cfRule type="containsText" dxfId="1817" priority="14" operator="containsText" text="中止">
      <formula>NOT(ISERROR(SEARCH("中止",C32)))</formula>
    </cfRule>
    <cfRule type="containsText" dxfId="1816" priority="15" operator="containsText" text="休日">
      <formula>NOT(ISERROR(SEARCH("休日",C32)))</formula>
    </cfRule>
  </conditionalFormatting>
  <conditionalFormatting sqref="AE9:AG12">
    <cfRule type="expression" dxfId="1815" priority="10">
      <formula>AND($AG$20="対象外",COUNTIF(AG20:AG135,"クリア")&lt;1)</formula>
    </cfRule>
    <cfRule type="expression" dxfId="1814" priority="13">
      <formula>$AE$21=0</formula>
    </cfRule>
  </conditionalFormatting>
  <conditionalFormatting sqref="AH9:AJ12">
    <cfRule type="expression" dxfId="1813" priority="11">
      <formula>AND($AJ$20="対象外",COUNTIF(AJ20:AJ135,"達成")&lt;1)</formula>
    </cfRule>
    <cfRule type="expression" dxfId="1812" priority="12">
      <formula>$AH$21=0</formula>
    </cfRule>
  </conditionalFormatting>
  <conditionalFormatting sqref="AE11:AG12">
    <cfRule type="expression" dxfId="1811" priority="5">
      <formula>AND(COUNTA(C20:AD20)&gt;=7,$AG$20="対象外")</formula>
    </cfRule>
    <cfRule type="expression" dxfId="1810" priority="6">
      <formula>AND(COUNTA(C20:AD20)&gt;=7,$AG$20="休暇不足")</formula>
    </cfRule>
  </conditionalFormatting>
  <conditionalFormatting sqref="AH11:AJ12">
    <cfRule type="expression" dxfId="1809" priority="3">
      <formula>AND(COUNTA(C21:AD21)&gt;=7,$AJ$20="未達成")</formula>
    </cfRule>
    <cfRule type="expression" dxfId="1808" priority="4">
      <formula>AND(COUNTA(C21:AD21)&gt;=7,$AJ$20="対象外")</formula>
    </cfRule>
  </conditionalFormatting>
  <conditionalFormatting sqref="C21:AD21">
    <cfRule type="containsText" dxfId="1807" priority="1" operator="containsText" text="正月">
      <formula>NOT(ISERROR(SEARCH("正月",C21)))</formula>
    </cfRule>
    <cfRule type="containsText" dxfId="1806" priority="2" operator="containsText" text="夏休">
      <formula>NOT(ISERROR(SEARCH("夏休",C21)))</formula>
    </cfRule>
  </conditionalFormatting>
  <dataValidations disablePrompts="1"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1">
      <formula1>$C$145:$C$150</formula1>
    </dataValidation>
    <dataValidation type="list" allowBlank="1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Header>&amp;L&amp;18　別記様式第１号（第５号関係）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231"/>
  <sheetViews>
    <sheetView showGridLines="0" showZeros="0" zoomScale="40" zoomScaleNormal="40" zoomScaleSheetLayoutView="70" zoomScalePageLayoutView="70" workbookViewId="0">
      <selection activeCell="BI20" sqref="BI20"/>
    </sheetView>
  </sheetViews>
  <sheetFormatPr defaultColWidth="9" defaultRowHeight="15" x14ac:dyDescent="0.4"/>
  <cols>
    <col min="1" max="1" width="3.125" style="21" customWidth="1"/>
    <col min="2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6" width="4.875" style="21" customWidth="1"/>
    <col min="37" max="37" width="4.75" style="21" customWidth="1"/>
    <col min="38" max="38" width="2" style="20" customWidth="1"/>
    <col min="39" max="43" width="9" style="20" hidden="1" customWidth="1"/>
    <col min="44" max="50" width="9" style="21" hidden="1" customWidth="1"/>
    <col min="51" max="51" width="9" style="21" customWidth="1"/>
    <col min="52" max="16384" width="9" style="21"/>
  </cols>
  <sheetData>
    <row r="1" spans="1:43" ht="26.25" customHeight="1" x14ac:dyDescent="0.4">
      <c r="A1" s="561" t="s">
        <v>141</v>
      </c>
      <c r="B1" s="561"/>
      <c r="C1" s="561"/>
      <c r="D1" s="561"/>
      <c r="E1" s="561"/>
      <c r="F1" s="561"/>
      <c r="G1" s="561"/>
      <c r="H1" s="561"/>
      <c r="I1" s="561"/>
      <c r="J1" s="561"/>
    </row>
    <row r="2" spans="1:43" ht="39.75" customHeight="1" x14ac:dyDescent="0.4">
      <c r="B2" s="560" t="s">
        <v>140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</row>
    <row r="3" spans="1:43" ht="16.5" customHeight="1" x14ac:dyDescent="0.4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488"/>
      <c r="AE3" s="488"/>
      <c r="AF3" s="488"/>
      <c r="AG3" s="488"/>
      <c r="AH3" s="488"/>
      <c r="AI3" s="488"/>
      <c r="AJ3" s="488"/>
      <c r="AK3" s="201"/>
    </row>
    <row r="4" spans="1:43" ht="6" customHeight="1" x14ac:dyDescent="0.4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2"/>
    </row>
    <row r="5" spans="1:43" ht="19.5" customHeight="1" x14ac:dyDescent="0.4">
      <c r="B5" s="489"/>
      <c r="C5" s="490" t="s">
        <v>135</v>
      </c>
      <c r="D5" s="490"/>
      <c r="E5" s="490"/>
      <c r="F5" s="490"/>
      <c r="G5" s="490"/>
      <c r="H5" s="491"/>
      <c r="I5" s="491"/>
      <c r="J5" s="491"/>
      <c r="K5" s="491"/>
      <c r="L5" s="489"/>
      <c r="M5" s="490" t="s">
        <v>134</v>
      </c>
      <c r="N5" s="490"/>
      <c r="O5" s="490"/>
      <c r="P5" s="490"/>
      <c r="Q5" s="490"/>
      <c r="R5" s="491"/>
      <c r="S5" s="491"/>
      <c r="T5" s="491"/>
      <c r="U5" s="491"/>
      <c r="V5" s="491"/>
      <c r="W5" s="489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1"/>
      <c r="AM5" s="21"/>
    </row>
    <row r="6" spans="1:43" ht="19.5" customHeight="1" x14ac:dyDescent="0.4">
      <c r="B6" s="489"/>
      <c r="C6" s="490"/>
      <c r="D6" s="490"/>
      <c r="E6" s="490"/>
      <c r="F6" s="490"/>
      <c r="G6" s="490"/>
      <c r="H6" s="491"/>
      <c r="I6" s="491"/>
      <c r="J6" s="491"/>
      <c r="K6" s="491"/>
      <c r="L6" s="489"/>
      <c r="M6" s="490"/>
      <c r="N6" s="490"/>
      <c r="O6" s="490"/>
      <c r="P6" s="490"/>
      <c r="Q6" s="490"/>
      <c r="R6" s="491"/>
      <c r="S6" s="491"/>
      <c r="T6" s="491"/>
      <c r="U6" s="491"/>
      <c r="V6" s="491"/>
      <c r="W6" s="489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1"/>
      <c r="AM6" s="21"/>
    </row>
    <row r="7" spans="1:43" ht="14.25" customHeight="1" thickBot="1" x14ac:dyDescent="0.45">
      <c r="B7" s="200"/>
      <c r="C7" s="204"/>
      <c r="D7" s="204"/>
      <c r="E7" s="204"/>
      <c r="F7" s="204"/>
      <c r="G7" s="204"/>
      <c r="H7" s="205"/>
      <c r="I7" s="205"/>
      <c r="J7" s="205"/>
      <c r="K7" s="205"/>
      <c r="L7" s="204"/>
      <c r="M7" s="204"/>
      <c r="N7" s="204"/>
      <c r="O7" s="204"/>
      <c r="P7" s="204"/>
      <c r="Q7" s="204"/>
      <c r="R7" s="205"/>
      <c r="S7" s="205"/>
      <c r="T7" s="205"/>
      <c r="U7" s="205"/>
      <c r="V7" s="205"/>
      <c r="W7" s="200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1"/>
      <c r="AM7" s="21"/>
    </row>
    <row r="8" spans="1:43" ht="16.5" customHeight="1" x14ac:dyDescent="0.4">
      <c r="B8" s="206"/>
      <c r="C8" s="468" t="s">
        <v>90</v>
      </c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70"/>
      <c r="P8" s="207"/>
      <c r="Q8" s="207"/>
      <c r="R8" s="207"/>
      <c r="S8" s="207"/>
      <c r="T8" s="207"/>
      <c r="U8" s="207"/>
      <c r="V8" s="207"/>
      <c r="W8" s="207"/>
      <c r="X8" s="203"/>
      <c r="Y8" s="203"/>
      <c r="Z8" s="203"/>
      <c r="AA8" s="471"/>
      <c r="AB8" s="472"/>
      <c r="AC8" s="472"/>
      <c r="AD8" s="472"/>
      <c r="AE8" s="473"/>
      <c r="AF8" s="477" t="s">
        <v>4</v>
      </c>
      <c r="AG8" s="478"/>
      <c r="AH8" s="479"/>
      <c r="AI8" s="483" t="s">
        <v>5</v>
      </c>
      <c r="AJ8" s="478"/>
      <c r="AK8" s="479"/>
      <c r="AL8" s="21"/>
      <c r="AM8" s="21"/>
      <c r="AQ8" s="21"/>
    </row>
    <row r="9" spans="1:43" ht="16.5" customHeight="1" x14ac:dyDescent="0.4">
      <c r="B9" s="206"/>
      <c r="C9" s="485" t="s">
        <v>91</v>
      </c>
      <c r="D9" s="486"/>
      <c r="E9" s="486"/>
      <c r="F9" s="486"/>
      <c r="G9" s="485" t="s">
        <v>92</v>
      </c>
      <c r="H9" s="486"/>
      <c r="I9" s="486"/>
      <c r="J9" s="486"/>
      <c r="K9" s="486"/>
      <c r="L9" s="486"/>
      <c r="M9" s="486"/>
      <c r="N9" s="486"/>
      <c r="O9" s="487"/>
      <c r="P9" s="208"/>
      <c r="Q9" s="208"/>
      <c r="R9" s="200"/>
      <c r="S9" s="200"/>
      <c r="T9" s="200"/>
      <c r="U9" s="209" t="s">
        <v>116</v>
      </c>
      <c r="V9" s="206"/>
      <c r="W9" s="206"/>
      <c r="X9" s="206"/>
      <c r="Y9" s="206"/>
      <c r="Z9" s="206"/>
      <c r="AA9" s="474"/>
      <c r="AB9" s="475"/>
      <c r="AC9" s="475"/>
      <c r="AD9" s="475"/>
      <c r="AE9" s="476"/>
      <c r="AF9" s="480"/>
      <c r="AG9" s="481"/>
      <c r="AH9" s="482"/>
      <c r="AI9" s="484"/>
      <c r="AJ9" s="481"/>
      <c r="AK9" s="482"/>
      <c r="AL9" s="21"/>
      <c r="AM9" s="21"/>
      <c r="AQ9" s="21"/>
    </row>
    <row r="10" spans="1:43" ht="17.25" customHeight="1" x14ac:dyDescent="0.4">
      <c r="B10" s="206"/>
      <c r="C10" s="510" t="s">
        <v>87</v>
      </c>
      <c r="D10" s="511" t="s">
        <v>15</v>
      </c>
      <c r="E10" s="512" t="s">
        <v>61</v>
      </c>
      <c r="F10" s="512"/>
      <c r="G10" s="219" t="s">
        <v>99</v>
      </c>
      <c r="H10" s="210" t="s">
        <v>15</v>
      </c>
      <c r="I10" s="211" t="s">
        <v>93</v>
      </c>
      <c r="J10" s="211"/>
      <c r="K10" s="211"/>
      <c r="L10" s="211"/>
      <c r="M10" s="211"/>
      <c r="N10" s="211"/>
      <c r="O10" s="215"/>
      <c r="P10" s="200"/>
      <c r="Q10" s="200"/>
      <c r="R10" s="200"/>
      <c r="S10" s="200"/>
      <c r="T10" s="200"/>
      <c r="U10" s="506"/>
      <c r="V10" s="507"/>
      <c r="W10" s="506" t="s">
        <v>4</v>
      </c>
      <c r="X10" s="508"/>
      <c r="Y10" s="509" t="s">
        <v>5</v>
      </c>
      <c r="Z10" s="509"/>
      <c r="AA10" s="492" t="s">
        <v>108</v>
      </c>
      <c r="AB10" s="493"/>
      <c r="AC10" s="493"/>
      <c r="AD10" s="493"/>
      <c r="AE10" s="493"/>
      <c r="AF10" s="496"/>
      <c r="AG10" s="497"/>
      <c r="AH10" s="498"/>
      <c r="AI10" s="502"/>
      <c r="AJ10" s="502"/>
      <c r="AK10" s="503"/>
      <c r="AL10" s="21"/>
      <c r="AM10" s="21"/>
      <c r="AQ10" s="21"/>
    </row>
    <row r="11" spans="1:43" ht="17.25" customHeight="1" x14ac:dyDescent="0.4">
      <c r="B11" s="206"/>
      <c r="C11" s="510"/>
      <c r="D11" s="511"/>
      <c r="E11" s="512"/>
      <c r="F11" s="512"/>
      <c r="G11" s="219" t="s">
        <v>88</v>
      </c>
      <c r="H11" s="210" t="s">
        <v>15</v>
      </c>
      <c r="I11" s="211" t="s">
        <v>94</v>
      </c>
      <c r="J11" s="211"/>
      <c r="K11" s="211"/>
      <c r="L11" s="211"/>
      <c r="M11" s="211"/>
      <c r="N11" s="211"/>
      <c r="O11" s="215"/>
      <c r="P11" s="206"/>
      <c r="Q11" s="206"/>
      <c r="R11" s="206"/>
      <c r="S11" s="206"/>
      <c r="T11" s="206"/>
      <c r="U11" s="506" t="s">
        <v>11</v>
      </c>
      <c r="V11" s="507"/>
      <c r="W11" s="506">
        <f>AF21+AF27+AF33+AF39+AF45+AF51+AF57+AF63+AF69+AF75+AF81+AF87+AF93+AF99+AF105+AF111+AF117+AF123+AF129+AF135</f>
        <v>0</v>
      </c>
      <c r="X11" s="508"/>
      <c r="Y11" s="509">
        <f>AI21+AI27+AI33+AI39+AI45+AI51+AI57+AI63+AI69+AI75+AI81+AI87+AI93+AI99+AI105+AI111+AI117+AI123+AI129+AI135</f>
        <v>0</v>
      </c>
      <c r="Z11" s="509"/>
      <c r="AA11" s="494"/>
      <c r="AB11" s="495"/>
      <c r="AC11" s="495"/>
      <c r="AD11" s="495"/>
      <c r="AE11" s="495"/>
      <c r="AF11" s="499"/>
      <c r="AG11" s="500"/>
      <c r="AH11" s="501"/>
      <c r="AI11" s="504"/>
      <c r="AJ11" s="504"/>
      <c r="AK11" s="505"/>
      <c r="AL11" s="21"/>
      <c r="AM11" s="21"/>
      <c r="AQ11" s="21"/>
    </row>
    <row r="12" spans="1:43" ht="17.25" customHeight="1" x14ac:dyDescent="0.3">
      <c r="B12" s="206"/>
      <c r="C12" s="510" t="s">
        <v>19</v>
      </c>
      <c r="D12" s="511" t="s">
        <v>15</v>
      </c>
      <c r="E12" s="512" t="s">
        <v>19</v>
      </c>
      <c r="F12" s="512"/>
      <c r="G12" s="526" t="s">
        <v>89</v>
      </c>
      <c r="H12" s="511" t="s">
        <v>15</v>
      </c>
      <c r="I12" s="212" t="s">
        <v>95</v>
      </c>
      <c r="J12" s="211"/>
      <c r="K12" s="211"/>
      <c r="L12" s="211"/>
      <c r="M12" s="211"/>
      <c r="N12" s="211"/>
      <c r="O12" s="215"/>
      <c r="P12" s="206"/>
      <c r="Q12" s="206"/>
      <c r="R12" s="206"/>
      <c r="S12" s="206"/>
      <c r="T12" s="206"/>
      <c r="U12" s="506" t="s">
        <v>46</v>
      </c>
      <c r="V12" s="507"/>
      <c r="W12" s="506">
        <f>AG21+AG27+AG33+AG39+AG45+AG51+AG57+AG63+AG69+AG75+AG81+AG87+AG93+AG99+AG105+AG111+AG117+AG123+AG129+AG135</f>
        <v>0</v>
      </c>
      <c r="X12" s="508"/>
      <c r="Y12" s="509">
        <f>AJ21+AJ27+AJ33+AJ39+AJ45+AJ51+AJ57+AJ63+AJ69+AJ75+AJ81+AJ87+AJ93+AJ99+AJ105+AJ111+AJ117+AJ123+AJ129+AJ135</f>
        <v>0</v>
      </c>
      <c r="Z12" s="509"/>
      <c r="AA12" s="492" t="s">
        <v>117</v>
      </c>
      <c r="AB12" s="493"/>
      <c r="AC12" s="493"/>
      <c r="AD12" s="493"/>
      <c r="AE12" s="493"/>
      <c r="AF12" s="496"/>
      <c r="AG12" s="497"/>
      <c r="AH12" s="498"/>
      <c r="AI12" s="502"/>
      <c r="AJ12" s="502"/>
      <c r="AK12" s="503"/>
      <c r="AM12" s="21"/>
      <c r="AN12" s="83">
        <f>IFERROR(VLOOKUP(H5,DAY!$A$2:$E$1096,4,0),0)</f>
        <v>0</v>
      </c>
    </row>
    <row r="13" spans="1:43" ht="17.25" customHeight="1" thickBot="1" x14ac:dyDescent="0.45">
      <c r="B13" s="213"/>
      <c r="C13" s="523"/>
      <c r="D13" s="524"/>
      <c r="E13" s="525"/>
      <c r="F13" s="525"/>
      <c r="G13" s="527"/>
      <c r="H13" s="524"/>
      <c r="I13" s="216" t="s">
        <v>96</v>
      </c>
      <c r="J13" s="217"/>
      <c r="K13" s="217"/>
      <c r="L13" s="217"/>
      <c r="M13" s="217"/>
      <c r="N13" s="217"/>
      <c r="O13" s="218"/>
      <c r="P13" s="214"/>
      <c r="Q13" s="214"/>
      <c r="R13" s="214"/>
      <c r="S13" s="206"/>
      <c r="T13" s="206"/>
      <c r="U13" s="506" t="s">
        <v>47</v>
      </c>
      <c r="V13" s="507"/>
      <c r="W13" s="520">
        <f>IFERROR(ROUNDDOWN(W12/W11,3),0)</f>
        <v>0</v>
      </c>
      <c r="X13" s="521"/>
      <c r="Y13" s="522">
        <f>IFERROR(ROUNDDOWN(Y12/Y11,3),0)</f>
        <v>0</v>
      </c>
      <c r="Z13" s="522"/>
      <c r="AA13" s="513"/>
      <c r="AB13" s="514"/>
      <c r="AC13" s="514"/>
      <c r="AD13" s="514"/>
      <c r="AE13" s="514"/>
      <c r="AF13" s="515"/>
      <c r="AG13" s="516"/>
      <c r="AH13" s="517"/>
      <c r="AI13" s="518"/>
      <c r="AJ13" s="518"/>
      <c r="AK13" s="519"/>
    </row>
    <row r="14" spans="1:43" ht="18.75" customHeight="1" thickBot="1" x14ac:dyDescent="0.45">
      <c r="B14" s="220"/>
      <c r="C14" s="210"/>
      <c r="D14" s="211"/>
      <c r="E14" s="211"/>
      <c r="F14" s="210"/>
      <c r="G14" s="210"/>
      <c r="H14" s="221"/>
      <c r="I14" s="211"/>
      <c r="J14" s="211"/>
      <c r="K14" s="211"/>
      <c r="L14" s="211"/>
      <c r="M14" s="211"/>
      <c r="N14" s="211"/>
      <c r="O14" s="214"/>
      <c r="P14" s="214"/>
      <c r="Q14" s="214"/>
      <c r="R14" s="214"/>
      <c r="S14" s="214"/>
      <c r="T14" s="214"/>
      <c r="U14" s="214"/>
      <c r="V14" s="214"/>
      <c r="W14" s="214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</row>
    <row r="15" spans="1:43" ht="29.25" customHeight="1" x14ac:dyDescent="0.4">
      <c r="B15" s="471"/>
      <c r="C15" s="473"/>
      <c r="D15" s="550" t="s">
        <v>7</v>
      </c>
      <c r="E15" s="550"/>
      <c r="F15" s="550"/>
      <c r="G15" s="550"/>
      <c r="H15" s="550"/>
      <c r="I15" s="550"/>
      <c r="J15" s="550"/>
      <c r="K15" s="550" t="s">
        <v>8</v>
      </c>
      <c r="L15" s="550"/>
      <c r="M15" s="550"/>
      <c r="N15" s="550"/>
      <c r="O15" s="550"/>
      <c r="P15" s="550"/>
      <c r="Q15" s="550"/>
      <c r="R15" s="550" t="s">
        <v>9</v>
      </c>
      <c r="S15" s="550"/>
      <c r="T15" s="550"/>
      <c r="U15" s="550"/>
      <c r="V15" s="550"/>
      <c r="W15" s="550"/>
      <c r="X15" s="550"/>
      <c r="Y15" s="550" t="s">
        <v>10</v>
      </c>
      <c r="Z15" s="550"/>
      <c r="AA15" s="550"/>
      <c r="AB15" s="550"/>
      <c r="AC15" s="550"/>
      <c r="AD15" s="550"/>
      <c r="AE15" s="551"/>
      <c r="AF15" s="552" t="s">
        <v>4</v>
      </c>
      <c r="AG15" s="528"/>
      <c r="AH15" s="529"/>
      <c r="AI15" s="528" t="s">
        <v>5</v>
      </c>
      <c r="AJ15" s="528"/>
      <c r="AK15" s="529"/>
    </row>
    <row r="16" spans="1:43" ht="29.25" customHeight="1" thickBot="1" x14ac:dyDescent="0.45">
      <c r="B16" s="548"/>
      <c r="C16" s="549"/>
      <c r="D16" s="222">
        <v>1</v>
      </c>
      <c r="E16" s="222">
        <v>2</v>
      </c>
      <c r="F16" s="222">
        <v>3</v>
      </c>
      <c r="G16" s="222">
        <v>4</v>
      </c>
      <c r="H16" s="222">
        <v>5</v>
      </c>
      <c r="I16" s="222">
        <v>6</v>
      </c>
      <c r="J16" s="222">
        <v>7</v>
      </c>
      <c r="K16" s="222">
        <v>8</v>
      </c>
      <c r="L16" s="222">
        <v>9</v>
      </c>
      <c r="M16" s="222">
        <v>10</v>
      </c>
      <c r="N16" s="222">
        <v>11</v>
      </c>
      <c r="O16" s="222">
        <v>12</v>
      </c>
      <c r="P16" s="222">
        <v>13</v>
      </c>
      <c r="Q16" s="222">
        <v>14</v>
      </c>
      <c r="R16" s="222">
        <v>15</v>
      </c>
      <c r="S16" s="222">
        <v>16</v>
      </c>
      <c r="T16" s="222">
        <v>17</v>
      </c>
      <c r="U16" s="222">
        <v>18</v>
      </c>
      <c r="V16" s="222">
        <v>19</v>
      </c>
      <c r="W16" s="222">
        <v>20</v>
      </c>
      <c r="X16" s="222">
        <v>21</v>
      </c>
      <c r="Y16" s="222">
        <v>22</v>
      </c>
      <c r="Z16" s="222">
        <v>23</v>
      </c>
      <c r="AA16" s="222">
        <v>24</v>
      </c>
      <c r="AB16" s="222">
        <v>25</v>
      </c>
      <c r="AC16" s="222">
        <v>26</v>
      </c>
      <c r="AD16" s="222">
        <v>27</v>
      </c>
      <c r="AE16" s="223">
        <v>28</v>
      </c>
      <c r="AF16" s="553"/>
      <c r="AG16" s="530"/>
      <c r="AH16" s="531"/>
      <c r="AI16" s="530"/>
      <c r="AJ16" s="530"/>
      <c r="AK16" s="531"/>
      <c r="AN16" s="383">
        <f>R5+1</f>
        <v>1</v>
      </c>
      <c r="AO16" s="384"/>
      <c r="AP16" s="25"/>
      <c r="AQ16" s="26"/>
    </row>
    <row r="17" spans="2:53" ht="27.75" customHeight="1" thickBot="1" x14ac:dyDescent="0.45">
      <c r="B17" s="532" t="s">
        <v>62</v>
      </c>
      <c r="C17" s="227" t="s">
        <v>0</v>
      </c>
      <c r="D17" s="224">
        <f>IFERROR(VLOOKUP(D161,DAY!$A$2:$E$3000,2,0),0)</f>
        <v>0</v>
      </c>
      <c r="E17" s="227">
        <f>IFERROR(VLOOKUP(E161,DAY!$A$2:$E$3000,2,0),0)</f>
        <v>0</v>
      </c>
      <c r="F17" s="224">
        <f>IFERROR(VLOOKUP(F161,DAY!$A$2:$E$3000,2,0),0)</f>
        <v>0</v>
      </c>
      <c r="G17" s="227">
        <f>IFERROR(VLOOKUP(G161,DAY!$A$2:$E$3000,2,0),0)</f>
        <v>0</v>
      </c>
      <c r="H17" s="224">
        <f>IFERROR(VLOOKUP(H161,DAY!$A$2:$E$3000,2,0),0)</f>
        <v>0</v>
      </c>
      <c r="I17" s="227">
        <f>IFERROR(VLOOKUP(I161,DAY!$A$2:$E$3000,2,0),0)</f>
        <v>0</v>
      </c>
      <c r="J17" s="224">
        <f>IFERROR(VLOOKUP(J161,DAY!$A$2:$E$3000,2,0),0)</f>
        <v>0</v>
      </c>
      <c r="K17" s="227">
        <f>IFERROR(VLOOKUP(K161,DAY!$A$2:$E$3000,2,0),0)</f>
        <v>0</v>
      </c>
      <c r="L17" s="224">
        <f>IFERROR(VLOOKUP(L161,DAY!$A$2:$E$3000,2,0),0)</f>
        <v>0</v>
      </c>
      <c r="M17" s="227">
        <f>IFERROR(VLOOKUP(M161,DAY!$A$2:$E$3000,2,0),0)</f>
        <v>0</v>
      </c>
      <c r="N17" s="224">
        <f>IFERROR(VLOOKUP(N161,DAY!$A$2:$E$3000,2,0),0)</f>
        <v>0</v>
      </c>
      <c r="O17" s="227">
        <f>IFERROR(VLOOKUP(O161,DAY!$A$2:$E$3000,2,0),0)</f>
        <v>0</v>
      </c>
      <c r="P17" s="224">
        <f>IFERROR(VLOOKUP(P161,DAY!$A$2:$E$3000,2,0),0)</f>
        <v>0</v>
      </c>
      <c r="Q17" s="227">
        <f>IFERROR(VLOOKUP(Q161,DAY!$A$2:$E$3000,2,0),0)</f>
        <v>0</v>
      </c>
      <c r="R17" s="224">
        <f>IFERROR(VLOOKUP(R161,DAY!$A$2:$E$3000,2,0),0)</f>
        <v>0</v>
      </c>
      <c r="S17" s="227">
        <f>IFERROR(VLOOKUP(S161,DAY!$A$2:$E$3000,2,0),0)</f>
        <v>0</v>
      </c>
      <c r="T17" s="224">
        <f>IFERROR(VLOOKUP(T161,DAY!$A$2:$E$3000,2,0),0)</f>
        <v>0</v>
      </c>
      <c r="U17" s="227">
        <f>IFERROR(VLOOKUP(U161,DAY!$A$2:$E$3000,2,0),0)</f>
        <v>0</v>
      </c>
      <c r="V17" s="224">
        <f>IFERROR(VLOOKUP(V161,DAY!$A$2:$E$3000,2,0),0)</f>
        <v>0</v>
      </c>
      <c r="W17" s="227">
        <f>IFERROR(VLOOKUP(W161,DAY!$A$2:$E$3000,2,0),0)</f>
        <v>0</v>
      </c>
      <c r="X17" s="224">
        <f>IFERROR(VLOOKUP(X161,DAY!$A$2:$E$3000,2,0),0)</f>
        <v>0</v>
      </c>
      <c r="Y17" s="227">
        <f>IFERROR(VLOOKUP(Y161,DAY!$A$2:$E$3000,2,0),0)</f>
        <v>0</v>
      </c>
      <c r="Z17" s="224">
        <f>IFERROR(VLOOKUP(Z161,DAY!$A$2:$E$3000,2,0),0)</f>
        <v>0</v>
      </c>
      <c r="AA17" s="227">
        <f>IFERROR(VLOOKUP(AA161,DAY!$A$2:$E$3000,2,0),0)</f>
        <v>0</v>
      </c>
      <c r="AB17" s="224">
        <f>IFERROR(VLOOKUP(AB161,DAY!$A$2:$E$3000,2,0),0)</f>
        <v>0</v>
      </c>
      <c r="AC17" s="253">
        <f>IFERROR(VLOOKUP(AC161,DAY!$A$2:$E$3000,2,0),0)</f>
        <v>0</v>
      </c>
      <c r="AD17" s="227">
        <f>IFERROR(VLOOKUP(AD161,DAY!$A$2:$E$3000,2,0),0)</f>
        <v>0</v>
      </c>
      <c r="AE17" s="253">
        <f>IFERROR(VLOOKUP(AE161,DAY!$A$2:$E$3000,2,0),0)</f>
        <v>0</v>
      </c>
      <c r="AF17" s="535" t="s">
        <v>11</v>
      </c>
      <c r="AG17" s="537" t="s">
        <v>12</v>
      </c>
      <c r="AH17" s="540" t="s">
        <v>84</v>
      </c>
      <c r="AI17" s="543" t="s">
        <v>11</v>
      </c>
      <c r="AJ17" s="537" t="s">
        <v>13</v>
      </c>
      <c r="AK17" s="540" t="s">
        <v>84</v>
      </c>
    </row>
    <row r="18" spans="2:53" ht="27.75" customHeight="1" x14ac:dyDescent="0.4">
      <c r="B18" s="533"/>
      <c r="C18" s="232" t="s">
        <v>1</v>
      </c>
      <c r="D18" s="233">
        <f>IFERROR(VLOOKUP(D161,DAY!$A$2:$E$3000,3,0),0)</f>
        <v>0</v>
      </c>
      <c r="E18" s="232">
        <f>IFERROR(VLOOKUP(E161,DAY!$A$2:$E$3000,3,0),0)</f>
        <v>0</v>
      </c>
      <c r="F18" s="233">
        <f>IFERROR(VLOOKUP(F161,DAY!$A$2:$E$3000,3,0),0)</f>
        <v>0</v>
      </c>
      <c r="G18" s="232">
        <f>IFERROR(VLOOKUP(G161,DAY!$A$2:$E$3000,3,0),0)</f>
        <v>0</v>
      </c>
      <c r="H18" s="233">
        <f>IFERROR(VLOOKUP(H161,DAY!$A$2:$E$3000,3,0),0)</f>
        <v>0</v>
      </c>
      <c r="I18" s="232">
        <f>IFERROR(VLOOKUP(I161,DAY!$A$2:$E$3000,3,0),0)</f>
        <v>0</v>
      </c>
      <c r="J18" s="233">
        <f>IFERROR(VLOOKUP(J161,DAY!$A$2:$E$3000,3,0),0)</f>
        <v>0</v>
      </c>
      <c r="K18" s="232">
        <f>IFERROR(VLOOKUP(K161,DAY!$A$2:$E$3000,3,0),0)</f>
        <v>0</v>
      </c>
      <c r="L18" s="233">
        <f>IFERROR(VLOOKUP(L161,DAY!$A$2:$E$3000,3,0),0)</f>
        <v>0</v>
      </c>
      <c r="M18" s="232">
        <f>IFERROR(VLOOKUP(M161,DAY!$A$2:$E$3000,3,0),0)</f>
        <v>0</v>
      </c>
      <c r="N18" s="233">
        <f>IFERROR(VLOOKUP(N161,DAY!$A$2:$E$3000,3,0),0)</f>
        <v>0</v>
      </c>
      <c r="O18" s="232">
        <f>IFERROR(VLOOKUP(O161,DAY!$A$2:$E$3000,3,0),0)</f>
        <v>0</v>
      </c>
      <c r="P18" s="233">
        <f>IFERROR(VLOOKUP(P161,DAY!$A$2:$E$3000,3,0),0)</f>
        <v>0</v>
      </c>
      <c r="Q18" s="232">
        <f>IFERROR(VLOOKUP(Q161,DAY!$A$2:$E$3000,3,0),0)</f>
        <v>0</v>
      </c>
      <c r="R18" s="233">
        <f>IFERROR(VLOOKUP(R161,DAY!$A$2:$E$3000,3,0),0)</f>
        <v>0</v>
      </c>
      <c r="S18" s="232">
        <f>IFERROR(VLOOKUP(S161,DAY!$A$2:$E$3000,3,0),0)</f>
        <v>0</v>
      </c>
      <c r="T18" s="233">
        <f>IFERROR(VLOOKUP(T161,DAY!$A$2:$E$3000,3,0),0)</f>
        <v>0</v>
      </c>
      <c r="U18" s="232">
        <f>IFERROR(VLOOKUP(U161,DAY!$A$2:$E$3000,3,0),0)</f>
        <v>0</v>
      </c>
      <c r="V18" s="233">
        <f>IFERROR(VLOOKUP(V161,DAY!$A$2:$E$3000,3,0),0)</f>
        <v>0</v>
      </c>
      <c r="W18" s="232">
        <f>IFERROR(VLOOKUP(W161,DAY!$A$2:$E$3000,3,0),0)</f>
        <v>0</v>
      </c>
      <c r="X18" s="233">
        <f>IFERROR(VLOOKUP(X161,DAY!$A$2:$E$3000,3,0),0)</f>
        <v>0</v>
      </c>
      <c r="Y18" s="232">
        <f>IFERROR(VLOOKUP(Y161,DAY!$A$2:$E$3000,3,0),0)</f>
        <v>0</v>
      </c>
      <c r="Z18" s="233">
        <f>IFERROR(VLOOKUP(Z161,DAY!$A$2:$E$3000,3,0),0)</f>
        <v>0</v>
      </c>
      <c r="AA18" s="232">
        <f>IFERROR(VLOOKUP(AA161,DAY!$A$2:$E$3000,3,0),0)</f>
        <v>0</v>
      </c>
      <c r="AB18" s="233">
        <f>IFERROR(VLOOKUP(AB161,DAY!$A$2:$E$3000,3,0),0)</f>
        <v>0</v>
      </c>
      <c r="AC18" s="267">
        <f>IFERROR(VLOOKUP(AC161,DAY!$A$2:$E$3000,3,0),0)</f>
        <v>0</v>
      </c>
      <c r="AD18" s="232">
        <f>IFERROR(VLOOKUP(AD161,DAY!$A$2:$E$3000,3,0),0)</f>
        <v>0</v>
      </c>
      <c r="AE18" s="254">
        <f>IFERROR(VLOOKUP(AE161,DAY!$A$2:$E$3000,3,0),0)</f>
        <v>0</v>
      </c>
      <c r="AF18" s="533"/>
      <c r="AG18" s="538"/>
      <c r="AH18" s="541"/>
      <c r="AI18" s="544"/>
      <c r="AJ18" s="538"/>
      <c r="AK18" s="541"/>
      <c r="AN18" s="33"/>
      <c r="AO18" s="33"/>
      <c r="AR18" s="188">
        <f>IFERROR(VLOOKUP(AR162,DAY!$A$2:$E$744,2,0),0)</f>
        <v>0</v>
      </c>
    </row>
    <row r="19" spans="2:53" s="31" customFormat="1" ht="27.75" customHeight="1" x14ac:dyDescent="0.4">
      <c r="B19" s="533"/>
      <c r="C19" s="229" t="s">
        <v>2</v>
      </c>
      <c r="D19" s="224">
        <f>IFERROR(VLOOKUP(D161,DAY!$A$2:$E$3000,4,0),0)</f>
        <v>0</v>
      </c>
      <c r="E19" s="229">
        <f>IFERROR(VLOOKUP(E161,DAY!$A$2:$E$3000,4,0),0)</f>
        <v>0</v>
      </c>
      <c r="F19" s="224">
        <f>IFERROR(VLOOKUP(F161,DAY!$A$2:$E$3000,4,0),0)</f>
        <v>0</v>
      </c>
      <c r="G19" s="229">
        <f>IFERROR(VLOOKUP(G161,DAY!$A$2:$E$3000,4,0),0)</f>
        <v>0</v>
      </c>
      <c r="H19" s="224">
        <f>IFERROR(VLOOKUP(H161,DAY!$A$2:$E$3000,4,0),0)</f>
        <v>0</v>
      </c>
      <c r="I19" s="229">
        <f>IFERROR(VLOOKUP(I161,DAY!$A$2:$E$3000,4,0),0)</f>
        <v>0</v>
      </c>
      <c r="J19" s="224">
        <f>IFERROR(VLOOKUP(J161,DAY!$A$2:$E$3000,4,0),0)</f>
        <v>0</v>
      </c>
      <c r="K19" s="229">
        <f>IFERROR(VLOOKUP(K161,DAY!$A$2:$E$3000,4,0),0)</f>
        <v>0</v>
      </c>
      <c r="L19" s="224">
        <f>IFERROR(VLOOKUP(L161,DAY!$A$2:$E$3000,4,0),0)</f>
        <v>0</v>
      </c>
      <c r="M19" s="229">
        <f>IFERROR(VLOOKUP(M161,DAY!$A$2:$E$3000,4,0),0)</f>
        <v>0</v>
      </c>
      <c r="N19" s="224">
        <f>IFERROR(VLOOKUP(N161,DAY!$A$2:$E$3000,4,0),0)</f>
        <v>0</v>
      </c>
      <c r="O19" s="229">
        <f>IFERROR(VLOOKUP(O161,DAY!$A$2:$E$3000,4,0),0)</f>
        <v>0</v>
      </c>
      <c r="P19" s="224">
        <f>IFERROR(VLOOKUP(P161,DAY!$A$2:$E$3000,4,0),0)</f>
        <v>0</v>
      </c>
      <c r="Q19" s="229">
        <f>IFERROR(VLOOKUP(Q161,DAY!$A$2:$E$3000,4,0),0)</f>
        <v>0</v>
      </c>
      <c r="R19" s="224">
        <f>IFERROR(VLOOKUP(R161,DAY!$A$2:$E$3000,4,0),0)</f>
        <v>0</v>
      </c>
      <c r="S19" s="229">
        <f>IFERROR(VLOOKUP(S161,DAY!$A$2:$E$3000,4,0),0)</f>
        <v>0</v>
      </c>
      <c r="T19" s="224">
        <f>IFERROR(VLOOKUP(T161,DAY!$A$2:$E$3000,4,0),0)</f>
        <v>0</v>
      </c>
      <c r="U19" s="229">
        <f>IFERROR(VLOOKUP(U161,DAY!$A$2:$E$3000,4,0),0)</f>
        <v>0</v>
      </c>
      <c r="V19" s="224">
        <f>IFERROR(VLOOKUP(V161,DAY!$A$2:$E$3000,4,0),0)</f>
        <v>0</v>
      </c>
      <c r="W19" s="229">
        <f>IFERROR(VLOOKUP(W161,DAY!$A$2:$E$3000,4,0),0)</f>
        <v>0</v>
      </c>
      <c r="X19" s="224">
        <f>IFERROR(VLOOKUP(X161,DAY!$A$2:$E$3000,4,0),0)</f>
        <v>0</v>
      </c>
      <c r="Y19" s="229">
        <f>IFERROR(VLOOKUP(Y161,DAY!$A$2:$E$3000,4,0),0)</f>
        <v>0</v>
      </c>
      <c r="Z19" s="224">
        <f>IFERROR(VLOOKUP(Z161,DAY!$A$2:$E$3000,4,0),0)</f>
        <v>0</v>
      </c>
      <c r="AA19" s="229">
        <f>IFERROR(VLOOKUP(AA161,DAY!$A$2:$E$3000,4,0),0)</f>
        <v>0</v>
      </c>
      <c r="AB19" s="224">
        <f>IFERROR(VLOOKUP(AB161,DAY!$A$2:$E$3000,4,0),0)</f>
        <v>0</v>
      </c>
      <c r="AC19" s="253">
        <f>IFERROR(VLOOKUP(AC161,DAY!$A$2:$E$3000,4,0),0)</f>
        <v>0</v>
      </c>
      <c r="AD19" s="229">
        <f>IFERROR(VLOOKUP(AD161,DAY!$A$2:$E$3000,4,0),0)</f>
        <v>0</v>
      </c>
      <c r="AE19" s="253">
        <f>IFERROR(VLOOKUP(AE161,DAY!$A$2:$E$3000,4,0),0)</f>
        <v>0</v>
      </c>
      <c r="AF19" s="533"/>
      <c r="AG19" s="538"/>
      <c r="AH19" s="541"/>
      <c r="AI19" s="544"/>
      <c r="AJ19" s="538"/>
      <c r="AK19" s="541"/>
      <c r="AL19" s="29"/>
      <c r="AM19" s="20"/>
      <c r="AN19" s="33"/>
      <c r="AO19" s="33"/>
      <c r="AP19" s="20"/>
      <c r="AQ19" s="20"/>
      <c r="AR19" s="199">
        <f>IFERROR(VLOOKUP(AR162,DAY!$A$2:$E$744,3,0),0)</f>
        <v>0</v>
      </c>
      <c r="AS19" s="21"/>
      <c r="AT19" s="21"/>
      <c r="AU19" s="21"/>
      <c r="AV19" s="21"/>
      <c r="AW19" s="21"/>
      <c r="AX19" s="21"/>
      <c r="AY19" s="21"/>
      <c r="AZ19" s="21"/>
      <c r="BA19" s="21"/>
    </row>
    <row r="20" spans="2:53" ht="88.5" customHeight="1" x14ac:dyDescent="0.4">
      <c r="B20" s="533"/>
      <c r="C20" s="234" t="s">
        <v>3</v>
      </c>
      <c r="D20" s="235">
        <f>IFERROR(VLOOKUP(D161,DAY!$A$2:$E$3000,5,0),0)</f>
        <v>0</v>
      </c>
      <c r="E20" s="234">
        <f>IFERROR(VLOOKUP(E161,DAY!$A$2:$E$3000,5,0),0)</f>
        <v>0</v>
      </c>
      <c r="F20" s="235">
        <f>IFERROR(VLOOKUP(F161,DAY!$A$2:$E$3000,5,0),0)</f>
        <v>0</v>
      </c>
      <c r="G20" s="234">
        <f>IFERROR(VLOOKUP(G161,DAY!$A$2:$E$3000,5,0),0)</f>
        <v>0</v>
      </c>
      <c r="H20" s="235">
        <f>IFERROR(VLOOKUP(H161,DAY!$A$2:$E$3000,5,0),0)</f>
        <v>0</v>
      </c>
      <c r="I20" s="234">
        <f>IFERROR(VLOOKUP(I161,DAY!$A$2:$E$3000,5,0),0)</f>
        <v>0</v>
      </c>
      <c r="J20" s="235">
        <f>IFERROR(VLOOKUP(J161,DAY!$A$2:$E$3000,5,0),0)</f>
        <v>0</v>
      </c>
      <c r="K20" s="234">
        <f>IFERROR(VLOOKUP(K161,DAY!$A$2:$E$3000,5,0),0)</f>
        <v>0</v>
      </c>
      <c r="L20" s="235">
        <f>IFERROR(VLOOKUP(L161,DAY!$A$2:$E$3000,5,0),0)</f>
        <v>0</v>
      </c>
      <c r="M20" s="234">
        <f>IFERROR(VLOOKUP(M161,DAY!$A$2:$E$3000,5,0),0)</f>
        <v>0</v>
      </c>
      <c r="N20" s="235">
        <f>IFERROR(VLOOKUP(N161,DAY!$A$2:$E$3000,5,0),0)</f>
        <v>0</v>
      </c>
      <c r="O20" s="234">
        <f>IFERROR(VLOOKUP(O161,DAY!$A$2:$E$3000,5,0),0)</f>
        <v>0</v>
      </c>
      <c r="P20" s="235">
        <f>IFERROR(VLOOKUP(P161,DAY!$A$2:$E$3000,5,0),0)</f>
        <v>0</v>
      </c>
      <c r="Q20" s="234">
        <f>IFERROR(VLOOKUP(Q161,DAY!$A$2:$E$3000,5,0),0)</f>
        <v>0</v>
      </c>
      <c r="R20" s="235">
        <f>IFERROR(VLOOKUP(R161,DAY!$A$2:$E$3000,5,0),0)</f>
        <v>0</v>
      </c>
      <c r="S20" s="234">
        <f>IFERROR(VLOOKUP(S161,DAY!$A$2:$E$3000,5,0),0)</f>
        <v>0</v>
      </c>
      <c r="T20" s="235">
        <f>IFERROR(VLOOKUP(T161,DAY!$A$2:$E$3000,5,0),0)</f>
        <v>0</v>
      </c>
      <c r="U20" s="234">
        <f>IFERROR(VLOOKUP(U161,DAY!$A$2:$E$3000,5,0),0)</f>
        <v>0</v>
      </c>
      <c r="V20" s="235">
        <f>IFERROR(VLOOKUP(V161,DAY!$A$2:$E$3000,5,0),0)</f>
        <v>0</v>
      </c>
      <c r="W20" s="234">
        <f>IFERROR(VLOOKUP(W161,DAY!$A$2:$E$3000,5,0),0)</f>
        <v>0</v>
      </c>
      <c r="X20" s="235">
        <f>IFERROR(VLOOKUP(X161,DAY!$A$2:$E$3000,5,0),0)</f>
        <v>0</v>
      </c>
      <c r="Y20" s="234">
        <f>IFERROR(VLOOKUP(Y161,DAY!$A$2:$E$3000,5,0),0)</f>
        <v>0</v>
      </c>
      <c r="Z20" s="235">
        <f>IFERROR(VLOOKUP(Z161,DAY!$A$2:$E$3000,5,0),0)</f>
        <v>0</v>
      </c>
      <c r="AA20" s="234">
        <f>IFERROR(VLOOKUP(AA161,DAY!$A$2:$E$3000,5,0),0)</f>
        <v>0</v>
      </c>
      <c r="AB20" s="235">
        <f>IFERROR(VLOOKUP(AB161,DAY!$A$2:$E$3000,5,0),0)</f>
        <v>0</v>
      </c>
      <c r="AC20" s="268">
        <f>IFERROR(VLOOKUP(AC161,DAY!$A$2:$E$3000,5,0),0)</f>
        <v>0</v>
      </c>
      <c r="AD20" s="234">
        <f>IFERROR(VLOOKUP(AD161,DAY!$A$2:$E$3000,5,0),0)</f>
        <v>0</v>
      </c>
      <c r="AE20" s="255">
        <f>IFERROR(VLOOKUP(AE161,DAY!$A$2:$E$3000,5,0),0)</f>
        <v>0</v>
      </c>
      <c r="AF20" s="536"/>
      <c r="AG20" s="539"/>
      <c r="AH20" s="542"/>
      <c r="AI20" s="545"/>
      <c r="AJ20" s="539"/>
      <c r="AK20" s="542"/>
      <c r="AN20" s="33"/>
      <c r="AO20" s="33"/>
      <c r="AR20" s="199">
        <f>IFERROR(VLOOKUP(AR162,DAY!$A$2:$E$744,4,0),0)</f>
        <v>0</v>
      </c>
    </row>
    <row r="21" spans="2:53" ht="27.75" customHeight="1" x14ac:dyDescent="0.4">
      <c r="B21" s="533"/>
      <c r="C21" s="249" t="s">
        <v>4</v>
      </c>
      <c r="D21" s="250"/>
      <c r="E21" s="251"/>
      <c r="F21" s="252"/>
      <c r="G21" s="251"/>
      <c r="H21" s="252"/>
      <c r="I21" s="251"/>
      <c r="J21" s="252"/>
      <c r="K21" s="251"/>
      <c r="L21" s="252"/>
      <c r="M21" s="251"/>
      <c r="N21" s="252"/>
      <c r="O21" s="251"/>
      <c r="P21" s="252"/>
      <c r="Q21" s="251"/>
      <c r="R21" s="252"/>
      <c r="S21" s="251"/>
      <c r="T21" s="252"/>
      <c r="U21" s="251"/>
      <c r="V21" s="252"/>
      <c r="W21" s="251"/>
      <c r="X21" s="252"/>
      <c r="Y21" s="251"/>
      <c r="Z21" s="252"/>
      <c r="AA21" s="251"/>
      <c r="AB21" s="252"/>
      <c r="AC21" s="250"/>
      <c r="AD21" s="251"/>
      <c r="AE21" s="256"/>
      <c r="AF21" s="274">
        <f>IF(COUNT(D21:AE21)=0,+(COUNTIF(D21:AE21,"作業"))+(COUNTIF(D21:AE21,"休日")),"")</f>
        <v>0</v>
      </c>
      <c r="AG21" s="275">
        <f>IF(+COUNT(D21:AE21)=0,(COUNTIF(D21:AE21,"休日")),"")</f>
        <v>0</v>
      </c>
      <c r="AH21" s="546">
        <f>IFERROR(IF(COUNTA(D21:AE21)=0,0,IF(COUNTA(D21:AE21)&lt;28,$G$151,IF(AN22&gt;0.284,$G$149,$G$150))),0)</f>
        <v>0</v>
      </c>
      <c r="AI21" s="276">
        <f>IF(COUNT(D22:AE22)=0,+(COUNTIF(D22:AE22,"作業"))+(COUNTIF(D22:AE22,"休日")),"")</f>
        <v>0</v>
      </c>
      <c r="AJ21" s="275">
        <f>IF(COUNT(D22:AE22)=0,(COUNTIF(D22:AE22,"休日")),"")</f>
        <v>0</v>
      </c>
      <c r="AK21" s="546">
        <f>IFERROR(IF(COUNTA(D22:AE22)=0,0,IF(COUNTA(D22:AE22)&lt;28,$G$151,IF(AO22&gt;0.284,$G$147,$G$148))),0)</f>
        <v>0</v>
      </c>
      <c r="AM21" s="40"/>
      <c r="AN21" s="33"/>
      <c r="AO21" s="33"/>
      <c r="AP21" s="40"/>
      <c r="AQ21" s="40"/>
      <c r="AR21" s="39">
        <f>IFERROR(VLOOKUP(AR162,DAY!$A$2:$E$744,5,0),0)</f>
        <v>0</v>
      </c>
      <c r="AS21" s="42"/>
      <c r="AT21" s="42"/>
      <c r="AU21" s="42"/>
      <c r="AV21" s="42"/>
      <c r="AW21" s="42"/>
      <c r="AX21" s="42"/>
      <c r="AY21" s="42"/>
      <c r="AZ21" s="42"/>
      <c r="BA21" s="42"/>
    </row>
    <row r="22" spans="2:53" ht="27.75" customHeight="1" thickBot="1" x14ac:dyDescent="0.45">
      <c r="B22" s="534"/>
      <c r="C22" s="236" t="s">
        <v>5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30"/>
      <c r="W22" s="231"/>
      <c r="X22" s="230"/>
      <c r="Y22" s="231"/>
      <c r="Z22" s="230"/>
      <c r="AA22" s="231"/>
      <c r="AB22" s="230"/>
      <c r="AC22" s="257"/>
      <c r="AD22" s="231"/>
      <c r="AE22" s="257"/>
      <c r="AF22" s="554">
        <f>IFERROR(AN22,0)</f>
        <v>0</v>
      </c>
      <c r="AG22" s="555"/>
      <c r="AH22" s="547"/>
      <c r="AI22" s="556">
        <f>IFERROR(AO22,0)</f>
        <v>0</v>
      </c>
      <c r="AJ22" s="555"/>
      <c r="AK22" s="547"/>
      <c r="AN22" s="46" t="e">
        <f>ROUNDDOWN(AG21/AF21,3)</f>
        <v>#DIV/0!</v>
      </c>
      <c r="AO22" s="47" t="e">
        <f>ROUNDDOWN(AJ21/AI21,3)</f>
        <v>#DIV/0!</v>
      </c>
      <c r="AR22" s="43">
        <f>IFERROR(VLOOKUP(AR162,DAY!$A$2:$E$744,6,0),0)</f>
        <v>0</v>
      </c>
    </row>
    <row r="23" spans="2:53" s="42" customFormat="1" ht="27.75" customHeight="1" thickBot="1" x14ac:dyDescent="0.45">
      <c r="B23" s="535" t="s">
        <v>63</v>
      </c>
      <c r="C23" s="227" t="s">
        <v>0</v>
      </c>
      <c r="D23" s="225">
        <f>IFERROR(VLOOKUP(D162,DAY!$A$2:$E$3000,2,0),0)</f>
        <v>0</v>
      </c>
      <c r="E23" s="227">
        <f>IFERROR(VLOOKUP(E162,DAY!$A$2:$E$3000,2,0),0)</f>
        <v>0</v>
      </c>
      <c r="F23" s="225">
        <f>IFERROR(VLOOKUP(F162,DAY!$A$2:$E$3000,2,0),0)</f>
        <v>0</v>
      </c>
      <c r="G23" s="227">
        <f>IFERROR(VLOOKUP(G162,DAY!$A$2:$E$3000,2,0),0)</f>
        <v>0</v>
      </c>
      <c r="H23" s="225">
        <f>IFERROR(VLOOKUP(H162,DAY!$A$2:$E$3000,2,0),0)</f>
        <v>0</v>
      </c>
      <c r="I23" s="227">
        <f>IFERROR(VLOOKUP(I162,DAY!$A$2:$E$3000,2,0),0)</f>
        <v>0</v>
      </c>
      <c r="J23" s="225">
        <f>IFERROR(VLOOKUP(J162,DAY!$A$2:$E$3000,2,0),0)</f>
        <v>0</v>
      </c>
      <c r="K23" s="227">
        <f>IFERROR(VLOOKUP(K162,DAY!$A$2:$E$3000,2,0),0)</f>
        <v>0</v>
      </c>
      <c r="L23" s="225">
        <f>IFERROR(VLOOKUP(L162,DAY!$A$2:$E$3000,2,0),0)</f>
        <v>0</v>
      </c>
      <c r="M23" s="227">
        <f>IFERROR(VLOOKUP(M162,DAY!$A$2:$E$3000,2,0),0)</f>
        <v>0</v>
      </c>
      <c r="N23" s="225">
        <f>IFERROR(VLOOKUP(N162,DAY!$A$2:$E$3000,2,0),0)</f>
        <v>0</v>
      </c>
      <c r="O23" s="227">
        <f>IFERROR(VLOOKUP(O162,DAY!$A$2:$E$3000,2,0),0)</f>
        <v>0</v>
      </c>
      <c r="P23" s="225">
        <f>IFERROR(VLOOKUP(P162,DAY!$A$2:$E$3000,2,0),0)</f>
        <v>0</v>
      </c>
      <c r="Q23" s="227">
        <f>IFERROR(VLOOKUP(Q162,DAY!$A$2:$E$3000,2,0),0)</f>
        <v>0</v>
      </c>
      <c r="R23" s="225">
        <f>IFERROR(VLOOKUP(R162,DAY!$A$2:$E$3000,2,0),0)</f>
        <v>0</v>
      </c>
      <c r="S23" s="227">
        <f>IFERROR(VLOOKUP(S162,DAY!$A$2:$E$3000,2,0),0)</f>
        <v>0</v>
      </c>
      <c r="T23" s="225">
        <f>IFERROR(VLOOKUP(T162,DAY!$A$2:$E$3000,2,0),0)</f>
        <v>0</v>
      </c>
      <c r="U23" s="227">
        <f>IFERROR(VLOOKUP(U162,DAY!$A$2:$E$3000,2,0),0)</f>
        <v>0</v>
      </c>
      <c r="V23" s="225">
        <f>IFERROR(VLOOKUP(V162,DAY!$A$2:$E$3000,2,0),0)</f>
        <v>0</v>
      </c>
      <c r="W23" s="227">
        <f>IFERROR(VLOOKUP(W162,DAY!$A$2:$E$3000,2,0),0)</f>
        <v>0</v>
      </c>
      <c r="X23" s="225">
        <f>IFERROR(VLOOKUP(X162,DAY!$A$2:$E$3000,2,0),0)</f>
        <v>0</v>
      </c>
      <c r="Y23" s="227">
        <f>IFERROR(VLOOKUP(Y162,DAY!$A$2:$E$3000,2,0),0)</f>
        <v>0</v>
      </c>
      <c r="Z23" s="225">
        <f>IFERROR(VLOOKUP(Z162,DAY!$A$2:$E$3000,2,0),0)</f>
        <v>0</v>
      </c>
      <c r="AA23" s="227">
        <f>IFERROR(VLOOKUP(AA162,DAY!$A$2:$E$3000,2,0),0)</f>
        <v>0</v>
      </c>
      <c r="AB23" s="225">
        <f>IFERROR(VLOOKUP(AB162,DAY!$A$2:$E$3000,2,0),0)</f>
        <v>0</v>
      </c>
      <c r="AC23" s="258">
        <f>IFERROR(VLOOKUP(AC162,DAY!$A$2:$E$3000,2,0),0)</f>
        <v>0</v>
      </c>
      <c r="AD23" s="227">
        <f>IFERROR(VLOOKUP(AD162,DAY!$A$2:$E$3000,2,0),0)</f>
        <v>0</v>
      </c>
      <c r="AE23" s="258">
        <f>IFERROR(VLOOKUP(AE162,DAY!$A$2:$E$3000,2,0),0)</f>
        <v>0</v>
      </c>
      <c r="AF23" s="535" t="s">
        <v>11</v>
      </c>
      <c r="AG23" s="537" t="s">
        <v>12</v>
      </c>
      <c r="AH23" s="540" t="s">
        <v>84</v>
      </c>
      <c r="AI23" s="543" t="s">
        <v>11</v>
      </c>
      <c r="AJ23" s="537" t="s">
        <v>13</v>
      </c>
      <c r="AK23" s="540" t="s">
        <v>84</v>
      </c>
      <c r="AL23" s="40"/>
      <c r="AM23" s="20"/>
      <c r="AN23" s="33"/>
      <c r="AO23" s="33"/>
      <c r="AP23" s="20"/>
      <c r="AQ23" s="20"/>
      <c r="AR23" s="45">
        <f>IFERROR(VLOOKUP(AR162,DAY!$A$2:$E$744,7,0),0)</f>
        <v>0</v>
      </c>
      <c r="AS23" s="21"/>
      <c r="AT23" s="21"/>
      <c r="AU23" s="21"/>
      <c r="AV23" s="21"/>
      <c r="AW23" s="21"/>
      <c r="AX23" s="21"/>
      <c r="AY23" s="21"/>
      <c r="AZ23" s="21"/>
      <c r="BA23" s="21"/>
    </row>
    <row r="24" spans="2:53" ht="27.75" customHeight="1" x14ac:dyDescent="0.4">
      <c r="B24" s="533"/>
      <c r="C24" s="232" t="s">
        <v>1</v>
      </c>
      <c r="D24" s="233">
        <f>IFERROR(VLOOKUP(D162,DAY!$A$2:$E$3000,3,0),0)</f>
        <v>0</v>
      </c>
      <c r="E24" s="232">
        <f>IFERROR(VLOOKUP(E162,DAY!$A$2:$E$3000,3,0),0)</f>
        <v>0</v>
      </c>
      <c r="F24" s="233">
        <f>IFERROR(VLOOKUP(F162,DAY!$A$2:$E$3000,3,0),0)</f>
        <v>0</v>
      </c>
      <c r="G24" s="232">
        <f>IFERROR(VLOOKUP(G162,DAY!$A$2:$E$3000,3,0),0)</f>
        <v>0</v>
      </c>
      <c r="H24" s="233">
        <f>IFERROR(VLOOKUP(H162,DAY!$A$2:$E$3000,3,0),0)</f>
        <v>0</v>
      </c>
      <c r="I24" s="232">
        <f>IFERROR(VLOOKUP(I162,DAY!$A$2:$E$3000,3,0),0)</f>
        <v>0</v>
      </c>
      <c r="J24" s="233">
        <f>IFERROR(VLOOKUP(J162,DAY!$A$2:$E$3000,3,0),0)</f>
        <v>0</v>
      </c>
      <c r="K24" s="232">
        <f>IFERROR(VLOOKUP(K162,DAY!$A$2:$E$3000,3,0),0)</f>
        <v>0</v>
      </c>
      <c r="L24" s="233">
        <f>IFERROR(VLOOKUP(L162,DAY!$A$2:$E$3000,3,0),0)</f>
        <v>0</v>
      </c>
      <c r="M24" s="232">
        <f>IFERROR(VLOOKUP(M162,DAY!$A$2:$E$3000,3,0),0)</f>
        <v>0</v>
      </c>
      <c r="N24" s="233">
        <f>IFERROR(VLOOKUP(N162,DAY!$A$2:$E$3000,3,0),0)</f>
        <v>0</v>
      </c>
      <c r="O24" s="232">
        <f>IFERROR(VLOOKUP(O162,DAY!$A$2:$E$3000,3,0),0)</f>
        <v>0</v>
      </c>
      <c r="P24" s="233">
        <f>IFERROR(VLOOKUP(P162,DAY!$A$2:$E$3000,3,0),0)</f>
        <v>0</v>
      </c>
      <c r="Q24" s="232">
        <f>IFERROR(VLOOKUP(Q162,DAY!$A$2:$E$3000,3,0),0)</f>
        <v>0</v>
      </c>
      <c r="R24" s="233">
        <f>IFERROR(VLOOKUP(R162,DAY!$A$2:$E$3000,3,0),0)</f>
        <v>0</v>
      </c>
      <c r="S24" s="232">
        <f>IFERROR(VLOOKUP(S162,DAY!$A$2:$E$3000,3,0),0)</f>
        <v>0</v>
      </c>
      <c r="T24" s="233">
        <f>IFERROR(VLOOKUP(T162,DAY!$A$2:$E$3000,3,0),0)</f>
        <v>0</v>
      </c>
      <c r="U24" s="232">
        <f>IFERROR(VLOOKUP(U162,DAY!$A$2:$E$3000,3,0),0)</f>
        <v>0</v>
      </c>
      <c r="V24" s="233">
        <f>IFERROR(VLOOKUP(V162,DAY!$A$2:$E$3000,3,0),0)</f>
        <v>0</v>
      </c>
      <c r="W24" s="232">
        <f>IFERROR(VLOOKUP(W162,DAY!$A$2:$E$3000,3,0),0)</f>
        <v>0</v>
      </c>
      <c r="X24" s="233">
        <f>IFERROR(VLOOKUP(X162,DAY!$A$2:$E$3000,3,0),0)</f>
        <v>0</v>
      </c>
      <c r="Y24" s="232">
        <f>IFERROR(VLOOKUP(Y162,DAY!$A$2:$E$3000,3,0),0)</f>
        <v>0</v>
      </c>
      <c r="Z24" s="233">
        <f>IFERROR(VLOOKUP(Z162,DAY!$A$2:$E$3000,3,0),0)</f>
        <v>0</v>
      </c>
      <c r="AA24" s="232">
        <f>IFERROR(VLOOKUP(AA162,DAY!$A$2:$E$3000,3,0),0)</f>
        <v>0</v>
      </c>
      <c r="AB24" s="233">
        <f>IFERROR(VLOOKUP(AB162,DAY!$A$2:$E$3000,3,0),0)</f>
        <v>0</v>
      </c>
      <c r="AC24" s="267">
        <f>IFERROR(VLOOKUP(AC162,DAY!$A$2:$E$3000,3,0),0)</f>
        <v>0</v>
      </c>
      <c r="AD24" s="232">
        <f>IFERROR(VLOOKUP(AD162,DAY!$A$2:$E$3000,3,0),0)</f>
        <v>0</v>
      </c>
      <c r="AE24" s="254">
        <f>IFERROR(VLOOKUP(AE162,DAY!$A$2:$E$3000,3,0),0)</f>
        <v>0</v>
      </c>
      <c r="AF24" s="533"/>
      <c r="AG24" s="538"/>
      <c r="AH24" s="541"/>
      <c r="AI24" s="544"/>
      <c r="AJ24" s="538"/>
      <c r="AK24" s="541"/>
      <c r="AN24" s="33"/>
      <c r="AO24" s="33"/>
      <c r="AR24" s="188">
        <f>IFERROR(VLOOKUP(AR163,DAY!$A$2:$E$744,2,0),0)</f>
        <v>0</v>
      </c>
    </row>
    <row r="25" spans="2:53" ht="27.75" customHeight="1" x14ac:dyDescent="0.4">
      <c r="B25" s="533"/>
      <c r="C25" s="229" t="s">
        <v>2</v>
      </c>
      <c r="D25" s="224">
        <f>IFERROR(VLOOKUP(D162,DAY!$A$2:$E$3000,4,0),0)</f>
        <v>0</v>
      </c>
      <c r="E25" s="229">
        <f>IFERROR(VLOOKUP(E162,DAY!$A$2:$E$3000,4,0),0)</f>
        <v>0</v>
      </c>
      <c r="F25" s="224">
        <f>IFERROR(VLOOKUP(F162,DAY!$A$2:$E$3000,4,0),0)</f>
        <v>0</v>
      </c>
      <c r="G25" s="229">
        <f>IFERROR(VLOOKUP(G162,DAY!$A$2:$E$3000,4,0),0)</f>
        <v>0</v>
      </c>
      <c r="H25" s="224">
        <f>IFERROR(VLOOKUP(H162,DAY!$A$2:$E$3000,4,0),0)</f>
        <v>0</v>
      </c>
      <c r="I25" s="229">
        <f>IFERROR(VLOOKUP(I162,DAY!$A$2:$E$3000,4,0),0)</f>
        <v>0</v>
      </c>
      <c r="J25" s="224">
        <f>IFERROR(VLOOKUP(J162,DAY!$A$2:$E$3000,4,0),0)</f>
        <v>0</v>
      </c>
      <c r="K25" s="229">
        <f>IFERROR(VLOOKUP(K162,DAY!$A$2:$E$3000,4,0),0)</f>
        <v>0</v>
      </c>
      <c r="L25" s="224">
        <f>IFERROR(VLOOKUP(L162,DAY!$A$2:$E$3000,4,0),0)</f>
        <v>0</v>
      </c>
      <c r="M25" s="229">
        <f>IFERROR(VLOOKUP(M162,DAY!$A$2:$E$3000,4,0),0)</f>
        <v>0</v>
      </c>
      <c r="N25" s="224">
        <f>IFERROR(VLOOKUP(N162,DAY!$A$2:$E$3000,4,0),0)</f>
        <v>0</v>
      </c>
      <c r="O25" s="229">
        <f>IFERROR(VLOOKUP(O162,DAY!$A$2:$E$3000,4,0),0)</f>
        <v>0</v>
      </c>
      <c r="P25" s="224">
        <f>IFERROR(VLOOKUP(P162,DAY!$A$2:$E$3000,4,0),0)</f>
        <v>0</v>
      </c>
      <c r="Q25" s="229">
        <f>IFERROR(VLOOKUP(Q162,DAY!$A$2:$E$3000,4,0),0)</f>
        <v>0</v>
      </c>
      <c r="R25" s="224">
        <f>IFERROR(VLOOKUP(R162,DAY!$A$2:$E$3000,4,0),0)</f>
        <v>0</v>
      </c>
      <c r="S25" s="229">
        <f>IFERROR(VLOOKUP(S162,DAY!$A$2:$E$3000,4,0),0)</f>
        <v>0</v>
      </c>
      <c r="T25" s="224">
        <f>IFERROR(VLOOKUP(T162,DAY!$A$2:$E$3000,4,0),0)</f>
        <v>0</v>
      </c>
      <c r="U25" s="229">
        <f>IFERROR(VLOOKUP(U162,DAY!$A$2:$E$3000,4,0),0)</f>
        <v>0</v>
      </c>
      <c r="V25" s="224">
        <f>IFERROR(VLOOKUP(V162,DAY!$A$2:$E$3000,4,0),0)</f>
        <v>0</v>
      </c>
      <c r="W25" s="229">
        <f>IFERROR(VLOOKUP(W162,DAY!$A$2:$E$3000,4,0),0)</f>
        <v>0</v>
      </c>
      <c r="X25" s="224">
        <f>IFERROR(VLOOKUP(X162,DAY!$A$2:$E$3000,4,0),0)</f>
        <v>0</v>
      </c>
      <c r="Y25" s="229">
        <f>IFERROR(VLOOKUP(Y162,DAY!$A$2:$E$3000,4,0),0)</f>
        <v>0</v>
      </c>
      <c r="Z25" s="224">
        <f>IFERROR(VLOOKUP(Z162,DAY!$A$2:$E$3000,4,0),0)</f>
        <v>0</v>
      </c>
      <c r="AA25" s="229">
        <f>IFERROR(VLOOKUP(AA162,DAY!$A$2:$E$3000,4,0),0)</f>
        <v>0</v>
      </c>
      <c r="AB25" s="224">
        <f>IFERROR(VLOOKUP(AB162,DAY!$A$2:$E$3000,4,0),0)</f>
        <v>0</v>
      </c>
      <c r="AC25" s="253">
        <f>IFERROR(VLOOKUP(AC162,DAY!$A$2:$E$3000,4,0),0)</f>
        <v>0</v>
      </c>
      <c r="AD25" s="229">
        <f>IFERROR(VLOOKUP(AD162,DAY!$A$2:$E$3000,4,0),0)</f>
        <v>0</v>
      </c>
      <c r="AE25" s="253">
        <f>IFERROR(VLOOKUP(AE162,DAY!$A$2:$E$3000,4,0),0)</f>
        <v>0</v>
      </c>
      <c r="AF25" s="533"/>
      <c r="AG25" s="538"/>
      <c r="AH25" s="541"/>
      <c r="AI25" s="544"/>
      <c r="AJ25" s="538"/>
      <c r="AK25" s="541"/>
      <c r="AN25" s="33"/>
      <c r="AO25" s="33"/>
      <c r="AR25" s="199">
        <f>IFERROR(VLOOKUP(AR163,DAY!$A$2:$E$744,3,0),0)</f>
        <v>0</v>
      </c>
    </row>
    <row r="26" spans="2:53" ht="88.5" customHeight="1" x14ac:dyDescent="0.4">
      <c r="B26" s="533"/>
      <c r="C26" s="234" t="s">
        <v>3</v>
      </c>
      <c r="D26" s="235">
        <f>IFERROR(VLOOKUP(D162,DAY!$A$2:$E$3000,5,0),0)</f>
        <v>0</v>
      </c>
      <c r="E26" s="234">
        <f>IFERROR(VLOOKUP(E162,DAY!$A$2:$E$3000,5,0),0)</f>
        <v>0</v>
      </c>
      <c r="F26" s="235">
        <f>IFERROR(VLOOKUP(F162,DAY!$A$2:$E$3000,5,0),0)</f>
        <v>0</v>
      </c>
      <c r="G26" s="234">
        <f>IFERROR(VLOOKUP(G162,DAY!$A$2:$E$3000,5,0),0)</f>
        <v>0</v>
      </c>
      <c r="H26" s="235">
        <f>IFERROR(VLOOKUP(H162,DAY!$A$2:$E$3000,5,0),0)</f>
        <v>0</v>
      </c>
      <c r="I26" s="234">
        <f>IFERROR(VLOOKUP(I162,DAY!$A$2:$E$3000,5,0),0)</f>
        <v>0</v>
      </c>
      <c r="J26" s="235">
        <f>IFERROR(VLOOKUP(J162,DAY!$A$2:$E$3000,5,0),0)</f>
        <v>0</v>
      </c>
      <c r="K26" s="234">
        <f>IFERROR(VLOOKUP(K162,DAY!$A$2:$E$3000,5,0),0)</f>
        <v>0</v>
      </c>
      <c r="L26" s="235">
        <f>IFERROR(VLOOKUP(L162,DAY!$A$2:$E$3000,5,0),0)</f>
        <v>0</v>
      </c>
      <c r="M26" s="234">
        <f>IFERROR(VLOOKUP(M162,DAY!$A$2:$E$3000,5,0),0)</f>
        <v>0</v>
      </c>
      <c r="N26" s="235">
        <f>IFERROR(VLOOKUP(N162,DAY!$A$2:$E$3000,5,0),0)</f>
        <v>0</v>
      </c>
      <c r="O26" s="234">
        <f>IFERROR(VLOOKUP(O162,DAY!$A$2:$E$3000,5,0),0)</f>
        <v>0</v>
      </c>
      <c r="P26" s="235">
        <f>IFERROR(VLOOKUP(P162,DAY!$A$2:$E$3000,5,0),0)</f>
        <v>0</v>
      </c>
      <c r="Q26" s="234">
        <f>IFERROR(VLOOKUP(Q162,DAY!$A$2:$E$3000,5,0),0)</f>
        <v>0</v>
      </c>
      <c r="R26" s="235">
        <f>IFERROR(VLOOKUP(R162,DAY!$A$2:$E$3000,5,0),0)</f>
        <v>0</v>
      </c>
      <c r="S26" s="234">
        <f>IFERROR(VLOOKUP(S162,DAY!$A$2:$E$3000,5,0),0)</f>
        <v>0</v>
      </c>
      <c r="T26" s="235">
        <f>IFERROR(VLOOKUP(T162,DAY!$A$2:$E$3000,5,0),0)</f>
        <v>0</v>
      </c>
      <c r="U26" s="234">
        <f>IFERROR(VLOOKUP(U162,DAY!$A$2:$E$3000,5,0),0)</f>
        <v>0</v>
      </c>
      <c r="V26" s="235">
        <f>IFERROR(VLOOKUP(V162,DAY!$A$2:$E$3000,5,0),0)</f>
        <v>0</v>
      </c>
      <c r="W26" s="234">
        <f>IFERROR(VLOOKUP(W162,DAY!$A$2:$E$3000,5,0),0)</f>
        <v>0</v>
      </c>
      <c r="X26" s="235">
        <f>IFERROR(VLOOKUP(X162,DAY!$A$2:$E$3000,5,0),0)</f>
        <v>0</v>
      </c>
      <c r="Y26" s="234">
        <f>IFERROR(VLOOKUP(Y162,DAY!$A$2:$E$3000,5,0),0)</f>
        <v>0</v>
      </c>
      <c r="Z26" s="235">
        <f>IFERROR(VLOOKUP(Z162,DAY!$A$2:$E$3000,5,0),0)</f>
        <v>0</v>
      </c>
      <c r="AA26" s="234">
        <f>IFERROR(VLOOKUP(AA162,DAY!$A$2:$E$3000,5,0),0)</f>
        <v>0</v>
      </c>
      <c r="AB26" s="235">
        <f>IFERROR(VLOOKUP(AB162,DAY!$A$2:$E$3000,5,0),0)</f>
        <v>0</v>
      </c>
      <c r="AC26" s="268">
        <f>IFERROR(VLOOKUP(AC162,DAY!$A$2:$E$3000,5,0),0)</f>
        <v>0</v>
      </c>
      <c r="AD26" s="234">
        <f>IFERROR(VLOOKUP(AD162,DAY!$A$2:$E$3000,5,0),0)</f>
        <v>0</v>
      </c>
      <c r="AE26" s="255">
        <f>IFERROR(VLOOKUP(AE162,DAY!$A$2:$E$3000,5,0),0)</f>
        <v>0</v>
      </c>
      <c r="AF26" s="536"/>
      <c r="AG26" s="539"/>
      <c r="AH26" s="542"/>
      <c r="AI26" s="545"/>
      <c r="AJ26" s="539"/>
      <c r="AK26" s="542"/>
      <c r="AN26" s="41"/>
      <c r="AO26" s="41"/>
      <c r="AR26" s="199">
        <f>IFERROR(VLOOKUP(AR163,DAY!$A$2:$E$744,4,0),0)</f>
        <v>0</v>
      </c>
    </row>
    <row r="27" spans="2:53" ht="27.75" customHeight="1" x14ac:dyDescent="0.4">
      <c r="B27" s="533"/>
      <c r="C27" s="229" t="s">
        <v>4</v>
      </c>
      <c r="D27" s="271"/>
      <c r="E27" s="272"/>
      <c r="F27" s="271"/>
      <c r="G27" s="272"/>
      <c r="H27" s="271"/>
      <c r="I27" s="272"/>
      <c r="J27" s="271"/>
      <c r="K27" s="272"/>
      <c r="L27" s="271"/>
      <c r="M27" s="272"/>
      <c r="N27" s="271"/>
      <c r="O27" s="272"/>
      <c r="P27" s="271"/>
      <c r="Q27" s="272"/>
      <c r="R27" s="271"/>
      <c r="S27" s="272"/>
      <c r="T27" s="271"/>
      <c r="U27" s="272"/>
      <c r="V27" s="271"/>
      <c r="W27" s="272"/>
      <c r="X27" s="271"/>
      <c r="Y27" s="272"/>
      <c r="Z27" s="271"/>
      <c r="AA27" s="272"/>
      <c r="AB27" s="271"/>
      <c r="AC27" s="273"/>
      <c r="AD27" s="272"/>
      <c r="AE27" s="273"/>
      <c r="AF27" s="274">
        <f>IF(COUNT(D27:AE27)=0,+(COUNTIF(D27:AE27,"作業"))+(COUNTIF(D27:AE27,"休日")),"")</f>
        <v>0</v>
      </c>
      <c r="AG27" s="275">
        <f>IF(+COUNT(D27:AE27)=0,(COUNTIF(D27:AE27,"休日")),"")</f>
        <v>0</v>
      </c>
      <c r="AH27" s="546">
        <f>IFERROR(IF(COUNTA(D27:AE27)=0,0,IF(COUNTA(D27:AE27)&lt;28,$G$151,IF(AN28&gt;0.284,$G$149,$G$150))),0)</f>
        <v>0</v>
      </c>
      <c r="AI27" s="276">
        <f>IF(COUNT(D28:AE28)=0,+(COUNTIF(D28:AE28,"作業"))+(COUNTIF(D28:AE28,"休日")),"")</f>
        <v>0</v>
      </c>
      <c r="AJ27" s="275">
        <f>IF(COUNT(D28:AE28)=0,(COUNTIF(D28:AE28,"休日")),"")</f>
        <v>0</v>
      </c>
      <c r="AK27" s="546">
        <f>IFERROR(IF(COUNTA(D28:AE28)=0,0,IF(COUNTA(D28:AE28)&lt;28,$G$151,IF(AO28&gt;0.284,$G$147,$G$148))),0)</f>
        <v>0</v>
      </c>
      <c r="AM27" s="40"/>
      <c r="AN27" s="33"/>
      <c r="AO27" s="33"/>
      <c r="AP27" s="40"/>
      <c r="AQ27" s="40"/>
      <c r="AR27" s="39">
        <f>IFERROR(VLOOKUP(AR163,DAY!$A$2:$E$744,5,0),0)</f>
        <v>0</v>
      </c>
      <c r="AS27" s="42"/>
      <c r="AT27" s="42"/>
      <c r="AU27" s="42"/>
      <c r="AV27" s="42"/>
      <c r="AW27" s="42"/>
      <c r="AX27" s="42"/>
      <c r="AY27" s="42"/>
      <c r="AZ27" s="42"/>
      <c r="BA27" s="42"/>
    </row>
    <row r="28" spans="2:53" ht="27.75" customHeight="1" thickBot="1" x14ac:dyDescent="0.45">
      <c r="B28" s="534"/>
      <c r="C28" s="277" t="s">
        <v>5</v>
      </c>
      <c r="D28" s="278"/>
      <c r="E28" s="279"/>
      <c r="F28" s="278"/>
      <c r="G28" s="279"/>
      <c r="H28" s="278"/>
      <c r="I28" s="279"/>
      <c r="J28" s="278"/>
      <c r="K28" s="279"/>
      <c r="L28" s="278"/>
      <c r="M28" s="279"/>
      <c r="N28" s="278"/>
      <c r="O28" s="279"/>
      <c r="P28" s="278"/>
      <c r="Q28" s="279"/>
      <c r="R28" s="278"/>
      <c r="S28" s="279"/>
      <c r="T28" s="278"/>
      <c r="U28" s="279"/>
      <c r="V28" s="278"/>
      <c r="W28" s="279"/>
      <c r="X28" s="278"/>
      <c r="Y28" s="279"/>
      <c r="Z28" s="278"/>
      <c r="AA28" s="279"/>
      <c r="AB28" s="278"/>
      <c r="AC28" s="280"/>
      <c r="AD28" s="279"/>
      <c r="AE28" s="280"/>
      <c r="AF28" s="554">
        <f>IFERROR(AN28,0)</f>
        <v>0</v>
      </c>
      <c r="AG28" s="555"/>
      <c r="AH28" s="547"/>
      <c r="AI28" s="556">
        <f>IFERROR(AO28,0)</f>
        <v>0</v>
      </c>
      <c r="AJ28" s="555"/>
      <c r="AK28" s="547"/>
      <c r="AN28" s="46" t="e">
        <f>ROUNDDOWN(AG27/AF27,3)</f>
        <v>#DIV/0!</v>
      </c>
      <c r="AO28" s="47" t="e">
        <f>ROUNDDOWN(AJ27/AI27,3)</f>
        <v>#DIV/0!</v>
      </c>
      <c r="AR28" s="43">
        <f>IFERROR(VLOOKUP(AR163,DAY!$A$2:$E$744,6,0),0)</f>
        <v>0</v>
      </c>
    </row>
    <row r="29" spans="2:53" s="42" customFormat="1" ht="27.75" customHeight="1" thickBot="1" x14ac:dyDescent="0.45">
      <c r="B29" s="535" t="s">
        <v>64</v>
      </c>
      <c r="C29" s="227" t="s">
        <v>0</v>
      </c>
      <c r="D29" s="225">
        <f>IFERROR(VLOOKUP(D163,DAY!$A$2:$E$3000,2,0),0)</f>
        <v>0</v>
      </c>
      <c r="E29" s="227">
        <f>IFERROR(VLOOKUP(E163,DAY!$A$2:$E$3000,2,0),0)</f>
        <v>0</v>
      </c>
      <c r="F29" s="225">
        <f>IFERROR(VLOOKUP(F163,DAY!$A$2:$E$3000,2,0),0)</f>
        <v>0</v>
      </c>
      <c r="G29" s="227">
        <f>IFERROR(VLOOKUP(G163,DAY!$A$2:$E$3000,2,0),0)</f>
        <v>0</v>
      </c>
      <c r="H29" s="225">
        <f>IFERROR(VLOOKUP(H163,DAY!$A$2:$E$3000,2,0),0)</f>
        <v>0</v>
      </c>
      <c r="I29" s="227">
        <f>IFERROR(VLOOKUP(I163,DAY!$A$2:$E$3000,2,0),0)</f>
        <v>0</v>
      </c>
      <c r="J29" s="225">
        <f>IFERROR(VLOOKUP(J163,DAY!$A$2:$E$3000,2,0),0)</f>
        <v>0</v>
      </c>
      <c r="K29" s="227">
        <f>IFERROR(VLOOKUP(K163,DAY!$A$2:$E$3000,2,0),0)</f>
        <v>0</v>
      </c>
      <c r="L29" s="225">
        <f>IFERROR(VLOOKUP(L163,DAY!$A$2:$E$3000,2,0),0)</f>
        <v>0</v>
      </c>
      <c r="M29" s="227">
        <f>IFERROR(VLOOKUP(M163,DAY!$A$2:$E$3000,2,0),0)</f>
        <v>0</v>
      </c>
      <c r="N29" s="225">
        <f>IFERROR(VLOOKUP(N163,DAY!$A$2:$E$3000,2,0),0)</f>
        <v>0</v>
      </c>
      <c r="O29" s="227">
        <f>IFERROR(VLOOKUP(O163,DAY!$A$2:$E$3000,2,0),0)</f>
        <v>0</v>
      </c>
      <c r="P29" s="225">
        <f>IFERROR(VLOOKUP(P163,DAY!$A$2:$E$3000,2,0),0)</f>
        <v>0</v>
      </c>
      <c r="Q29" s="227">
        <f>IFERROR(VLOOKUP(Q163,DAY!$A$2:$E$3000,2,0),0)</f>
        <v>0</v>
      </c>
      <c r="R29" s="225">
        <f>IFERROR(VLOOKUP(R163,DAY!$A$2:$E$3000,2,0),0)</f>
        <v>0</v>
      </c>
      <c r="S29" s="227">
        <f>IFERROR(VLOOKUP(S163,DAY!$A$2:$E$3000,2,0),0)</f>
        <v>0</v>
      </c>
      <c r="T29" s="225">
        <f>IFERROR(VLOOKUP(T163,DAY!$A$2:$E$3000,2,0),0)</f>
        <v>0</v>
      </c>
      <c r="U29" s="227">
        <f>IFERROR(VLOOKUP(U163,DAY!$A$2:$E$3000,2,0),0)</f>
        <v>0</v>
      </c>
      <c r="V29" s="225">
        <f>IFERROR(VLOOKUP(V163,DAY!$A$2:$E$3000,2,0),0)</f>
        <v>0</v>
      </c>
      <c r="W29" s="227">
        <f>IFERROR(VLOOKUP(W163,DAY!$A$2:$E$3000,2,0),0)</f>
        <v>0</v>
      </c>
      <c r="X29" s="225">
        <f>IFERROR(VLOOKUP(X163,DAY!$A$2:$E$3000,2,0),0)</f>
        <v>0</v>
      </c>
      <c r="Y29" s="227">
        <f>IFERROR(VLOOKUP(Y163,DAY!$A$2:$E$3000,2,0),0)</f>
        <v>0</v>
      </c>
      <c r="Z29" s="225">
        <f>IFERROR(VLOOKUP(Z163,DAY!$A$2:$E$3000,2,0),0)</f>
        <v>0</v>
      </c>
      <c r="AA29" s="227">
        <f>IFERROR(VLOOKUP(AA163,DAY!$A$2:$E$3000,2,0),0)</f>
        <v>0</v>
      </c>
      <c r="AB29" s="225">
        <f>IFERROR(VLOOKUP(AB163,DAY!$A$2:$E$3000,2,0),0)</f>
        <v>0</v>
      </c>
      <c r="AC29" s="258">
        <f>IFERROR(VLOOKUP(AC163,DAY!$A$2:$E$3000,2,0),0)</f>
        <v>0</v>
      </c>
      <c r="AD29" s="227">
        <f>IFERROR(VLOOKUP(AD163,DAY!$A$2:$E$3000,2,0),0)</f>
        <v>0</v>
      </c>
      <c r="AE29" s="258">
        <f>IFERROR(VLOOKUP(AE163,DAY!$A$2:$E$3000,2,0),0)</f>
        <v>0</v>
      </c>
      <c r="AF29" s="535" t="s">
        <v>11</v>
      </c>
      <c r="AG29" s="537" t="s">
        <v>12</v>
      </c>
      <c r="AH29" s="540" t="s">
        <v>84</v>
      </c>
      <c r="AI29" s="543" t="s">
        <v>11</v>
      </c>
      <c r="AJ29" s="537" t="s">
        <v>13</v>
      </c>
      <c r="AK29" s="540" t="s">
        <v>84</v>
      </c>
      <c r="AL29" s="40"/>
      <c r="AM29" s="20"/>
      <c r="AN29" s="33"/>
      <c r="AO29" s="33"/>
      <c r="AP29" s="20"/>
      <c r="AQ29" s="20"/>
      <c r="AR29" s="45">
        <f>IFERROR(VLOOKUP(AR163,DAY!$A$2:$E$744,6,0),0)</f>
        <v>0</v>
      </c>
      <c r="AS29" s="21"/>
      <c r="AT29" s="21"/>
      <c r="AU29" s="21"/>
      <c r="AV29" s="21"/>
      <c r="AW29" s="21"/>
      <c r="AX29" s="21"/>
      <c r="AY29" s="21"/>
      <c r="AZ29" s="21"/>
      <c r="BA29" s="21"/>
    </row>
    <row r="30" spans="2:53" ht="27.75" customHeight="1" x14ac:dyDescent="0.4">
      <c r="B30" s="533"/>
      <c r="C30" s="232" t="s">
        <v>1</v>
      </c>
      <c r="D30" s="233">
        <f>IFERROR(VLOOKUP(D163,DAY!$A$2:$E$3000,3,0),0)</f>
        <v>0</v>
      </c>
      <c r="E30" s="232">
        <f>IFERROR(VLOOKUP(E163,DAY!$A$2:$E$3000,3,0),0)</f>
        <v>0</v>
      </c>
      <c r="F30" s="233">
        <f>IFERROR(VLOOKUP(F163,DAY!$A$2:$E$3000,3,0),0)</f>
        <v>0</v>
      </c>
      <c r="G30" s="232">
        <f>IFERROR(VLOOKUP(G163,DAY!$A$2:$E$3000,3,0),0)</f>
        <v>0</v>
      </c>
      <c r="H30" s="233">
        <f>IFERROR(VLOOKUP(H163,DAY!$A$2:$E$3000,3,0),0)</f>
        <v>0</v>
      </c>
      <c r="I30" s="232">
        <f>IFERROR(VLOOKUP(I163,DAY!$A$2:$E$3000,3,0),0)</f>
        <v>0</v>
      </c>
      <c r="J30" s="233">
        <f>IFERROR(VLOOKUP(J163,DAY!$A$2:$E$3000,3,0),0)</f>
        <v>0</v>
      </c>
      <c r="K30" s="232">
        <f>IFERROR(VLOOKUP(K163,DAY!$A$2:$E$3000,3,0),0)</f>
        <v>0</v>
      </c>
      <c r="L30" s="233">
        <f>IFERROR(VLOOKUP(L163,DAY!$A$2:$E$3000,3,0),0)</f>
        <v>0</v>
      </c>
      <c r="M30" s="232">
        <f>IFERROR(VLOOKUP(M163,DAY!$A$2:$E$3000,3,0),0)</f>
        <v>0</v>
      </c>
      <c r="N30" s="233">
        <f>IFERROR(VLOOKUP(N163,DAY!$A$2:$E$3000,3,0),0)</f>
        <v>0</v>
      </c>
      <c r="O30" s="232">
        <f>IFERROR(VLOOKUP(O163,DAY!$A$2:$E$3000,3,0),0)</f>
        <v>0</v>
      </c>
      <c r="P30" s="233">
        <f>IFERROR(VLOOKUP(P163,DAY!$A$2:$E$3000,3,0),0)</f>
        <v>0</v>
      </c>
      <c r="Q30" s="232">
        <f>IFERROR(VLOOKUP(Q163,DAY!$A$2:$E$3000,3,0),0)</f>
        <v>0</v>
      </c>
      <c r="R30" s="233">
        <f>IFERROR(VLOOKUP(R163,DAY!$A$2:$E$3000,3,0),0)</f>
        <v>0</v>
      </c>
      <c r="S30" s="232">
        <f>IFERROR(VLOOKUP(S163,DAY!$A$2:$E$3000,3,0),0)</f>
        <v>0</v>
      </c>
      <c r="T30" s="233">
        <f>IFERROR(VLOOKUP(T163,DAY!$A$2:$E$3000,3,0),0)</f>
        <v>0</v>
      </c>
      <c r="U30" s="232">
        <f>IFERROR(VLOOKUP(U163,DAY!$A$2:$E$3000,3,0),0)</f>
        <v>0</v>
      </c>
      <c r="V30" s="233">
        <f>IFERROR(VLOOKUP(V163,DAY!$A$2:$E$3000,3,0),0)</f>
        <v>0</v>
      </c>
      <c r="W30" s="232">
        <f>IFERROR(VLOOKUP(W163,DAY!$A$2:$E$3000,3,0),0)</f>
        <v>0</v>
      </c>
      <c r="X30" s="233">
        <f>IFERROR(VLOOKUP(X163,DAY!$A$2:$E$3000,3,0),0)</f>
        <v>0</v>
      </c>
      <c r="Y30" s="232">
        <f>IFERROR(VLOOKUP(Y163,DAY!$A$2:$E$3000,3,0),0)</f>
        <v>0</v>
      </c>
      <c r="Z30" s="233">
        <f>IFERROR(VLOOKUP(Z163,DAY!$A$2:$E$3000,3,0),0)</f>
        <v>0</v>
      </c>
      <c r="AA30" s="232">
        <f>IFERROR(VLOOKUP(AA163,DAY!$A$2:$E$3000,3,0),0)</f>
        <v>0</v>
      </c>
      <c r="AB30" s="233">
        <f>IFERROR(VLOOKUP(AB163,DAY!$A$2:$E$3000,3,0),0)</f>
        <v>0</v>
      </c>
      <c r="AC30" s="267">
        <f>IFERROR(VLOOKUP(AC163,DAY!$A$2:$E$3000,3,0),0)</f>
        <v>0</v>
      </c>
      <c r="AD30" s="232">
        <f>IFERROR(VLOOKUP(AD163,DAY!$A$2:$E$3000,3,0),0)</f>
        <v>0</v>
      </c>
      <c r="AE30" s="254">
        <f>IFERROR(VLOOKUP(AE163,DAY!$A$2:$E$3000,3,0),0)</f>
        <v>0</v>
      </c>
      <c r="AF30" s="533"/>
      <c r="AG30" s="538"/>
      <c r="AH30" s="541"/>
      <c r="AI30" s="544"/>
      <c r="AJ30" s="538"/>
      <c r="AK30" s="541"/>
      <c r="AN30" s="33"/>
      <c r="AO30" s="33"/>
      <c r="AR30" s="38">
        <f>IFERROR(VLOOKUP(AR164,DAY!$A$2:$E$744,2,0),0)</f>
        <v>0</v>
      </c>
    </row>
    <row r="31" spans="2:53" ht="27.75" customHeight="1" x14ac:dyDescent="0.4">
      <c r="B31" s="533"/>
      <c r="C31" s="245" t="s">
        <v>2</v>
      </c>
      <c r="D31" s="246">
        <f>IFERROR(VLOOKUP(D163,DAY!$A$2:$E$3000,4,0),0)</f>
        <v>0</v>
      </c>
      <c r="E31" s="245">
        <f>IFERROR(VLOOKUP(E163,DAY!$A$2:$E$3000,4,0),0)</f>
        <v>0</v>
      </c>
      <c r="F31" s="246">
        <f>IFERROR(VLOOKUP(F163,DAY!$A$2:$E$3000,4,0),0)</f>
        <v>0</v>
      </c>
      <c r="G31" s="245">
        <f>IFERROR(VLOOKUP(G163,DAY!$A$2:$E$3000,4,0),0)</f>
        <v>0</v>
      </c>
      <c r="H31" s="246">
        <f>IFERROR(VLOOKUP(H163,DAY!$A$2:$E$3000,4,0),0)</f>
        <v>0</v>
      </c>
      <c r="I31" s="245">
        <f>IFERROR(VLOOKUP(I163,DAY!$A$2:$E$3000,4,0),0)</f>
        <v>0</v>
      </c>
      <c r="J31" s="246">
        <f>IFERROR(VLOOKUP(J163,DAY!$A$2:$E$3000,4,0),0)</f>
        <v>0</v>
      </c>
      <c r="K31" s="245">
        <f>IFERROR(VLOOKUP(K163,DAY!$A$2:$E$3000,4,0),0)</f>
        <v>0</v>
      </c>
      <c r="L31" s="246">
        <f>IFERROR(VLOOKUP(L163,DAY!$A$2:$E$3000,4,0),0)</f>
        <v>0</v>
      </c>
      <c r="M31" s="245">
        <f>IFERROR(VLOOKUP(M163,DAY!$A$2:$E$3000,4,0),0)</f>
        <v>0</v>
      </c>
      <c r="N31" s="246">
        <f>IFERROR(VLOOKUP(N163,DAY!$A$2:$E$3000,4,0),0)</f>
        <v>0</v>
      </c>
      <c r="O31" s="245">
        <f>IFERROR(VLOOKUP(O163,DAY!$A$2:$E$3000,4,0),0)</f>
        <v>0</v>
      </c>
      <c r="P31" s="246">
        <f>IFERROR(VLOOKUP(P163,DAY!$A$2:$E$3000,4,0),0)</f>
        <v>0</v>
      </c>
      <c r="Q31" s="245">
        <f>IFERROR(VLOOKUP(Q163,DAY!$A$2:$E$3000,4,0),0)</f>
        <v>0</v>
      </c>
      <c r="R31" s="246">
        <f>IFERROR(VLOOKUP(R163,DAY!$A$2:$E$3000,4,0),0)</f>
        <v>0</v>
      </c>
      <c r="S31" s="245">
        <f>IFERROR(VLOOKUP(S163,DAY!$A$2:$E$3000,4,0),0)</f>
        <v>0</v>
      </c>
      <c r="T31" s="246">
        <f>IFERROR(VLOOKUP(T163,DAY!$A$2:$E$3000,4,0),0)</f>
        <v>0</v>
      </c>
      <c r="U31" s="245">
        <f>IFERROR(VLOOKUP(U163,DAY!$A$2:$E$3000,4,0),0)</f>
        <v>0</v>
      </c>
      <c r="V31" s="246">
        <f>IFERROR(VLOOKUP(V163,DAY!$A$2:$E$3000,4,0),0)</f>
        <v>0</v>
      </c>
      <c r="W31" s="245">
        <f>IFERROR(VLOOKUP(W163,DAY!$A$2:$E$3000,4,0),0)</f>
        <v>0</v>
      </c>
      <c r="X31" s="246">
        <f>IFERROR(VLOOKUP(X163,DAY!$A$2:$E$3000,4,0),0)</f>
        <v>0</v>
      </c>
      <c r="Y31" s="245">
        <f>IFERROR(VLOOKUP(Y163,DAY!$A$2:$E$3000,4,0),0)</f>
        <v>0</v>
      </c>
      <c r="Z31" s="246">
        <f>IFERROR(VLOOKUP(Z163,DAY!$A$2:$E$3000,4,0),0)</f>
        <v>0</v>
      </c>
      <c r="AA31" s="245">
        <f>IFERROR(VLOOKUP(AA163,DAY!$A$2:$E$3000,4,0),0)</f>
        <v>0</v>
      </c>
      <c r="AB31" s="246">
        <f>IFERROR(VLOOKUP(AB163,DAY!$A$2:$E$3000,4,0),0)</f>
        <v>0</v>
      </c>
      <c r="AC31" s="269">
        <f>IFERROR(VLOOKUP(AC163,DAY!$A$2:$E$3000,4,0),0)</f>
        <v>0</v>
      </c>
      <c r="AD31" s="245">
        <f>IFERROR(VLOOKUP(AD163,DAY!$A$2:$E$3000,4,0),0)</f>
        <v>0</v>
      </c>
      <c r="AE31" s="259">
        <f>IFERROR(VLOOKUP(AE163,DAY!$A$2:$E$3000,4,0),0)</f>
        <v>0</v>
      </c>
      <c r="AF31" s="533"/>
      <c r="AG31" s="538"/>
      <c r="AH31" s="541"/>
      <c r="AI31" s="544"/>
      <c r="AJ31" s="538"/>
      <c r="AK31" s="541"/>
      <c r="AN31" s="33"/>
      <c r="AO31" s="33"/>
      <c r="AR31" s="199">
        <f>IFERROR(VLOOKUP(AR164,DAY!$A$2:$E$744,3,0),0)</f>
        <v>0</v>
      </c>
    </row>
    <row r="32" spans="2:53" ht="88.5" customHeight="1" x14ac:dyDescent="0.4">
      <c r="B32" s="533"/>
      <c r="C32" s="247" t="s">
        <v>3</v>
      </c>
      <c r="D32" s="248">
        <f>IFERROR(VLOOKUP(D163,DAY!$A$2:$E$3000,5,0),0)</f>
        <v>0</v>
      </c>
      <c r="E32" s="247">
        <f>IFERROR(VLOOKUP(E163,DAY!$A$2:$E$3000,5,0),0)</f>
        <v>0</v>
      </c>
      <c r="F32" s="248">
        <f>IFERROR(VLOOKUP(F163,DAY!$A$2:$E$3000,5,0),0)</f>
        <v>0</v>
      </c>
      <c r="G32" s="247">
        <f>IFERROR(VLOOKUP(G163,DAY!$A$2:$E$3000,5,0),0)</f>
        <v>0</v>
      </c>
      <c r="H32" s="248">
        <f>IFERROR(VLOOKUP(H163,DAY!$A$2:$E$3000,5,0),0)</f>
        <v>0</v>
      </c>
      <c r="I32" s="247">
        <f>IFERROR(VLOOKUP(I163,DAY!$A$2:$E$3000,5,0),0)</f>
        <v>0</v>
      </c>
      <c r="J32" s="248">
        <f>IFERROR(VLOOKUP(J163,DAY!$A$2:$E$3000,5,0),0)</f>
        <v>0</v>
      </c>
      <c r="K32" s="247">
        <f>IFERROR(VLOOKUP(K163,DAY!$A$2:$E$3000,5,0),0)</f>
        <v>0</v>
      </c>
      <c r="L32" s="248">
        <f>IFERROR(VLOOKUP(L163,DAY!$A$2:$E$3000,5,0),0)</f>
        <v>0</v>
      </c>
      <c r="M32" s="247">
        <f>IFERROR(VLOOKUP(M163,DAY!$A$2:$E$3000,5,0),0)</f>
        <v>0</v>
      </c>
      <c r="N32" s="248">
        <f>IFERROR(VLOOKUP(N163,DAY!$A$2:$E$3000,5,0),0)</f>
        <v>0</v>
      </c>
      <c r="O32" s="247">
        <f>IFERROR(VLOOKUP(O163,DAY!$A$2:$E$3000,5,0),0)</f>
        <v>0</v>
      </c>
      <c r="P32" s="248">
        <f>IFERROR(VLOOKUP(P163,DAY!$A$2:$E$3000,5,0),0)</f>
        <v>0</v>
      </c>
      <c r="Q32" s="247">
        <f>IFERROR(VLOOKUP(Q163,DAY!$A$2:$E$3000,5,0),0)</f>
        <v>0</v>
      </c>
      <c r="R32" s="248">
        <f>IFERROR(VLOOKUP(R163,DAY!$A$2:$E$3000,5,0),0)</f>
        <v>0</v>
      </c>
      <c r="S32" s="247">
        <f>IFERROR(VLOOKUP(S163,DAY!$A$2:$E$3000,5,0),0)</f>
        <v>0</v>
      </c>
      <c r="T32" s="248">
        <f>IFERROR(VLOOKUP(T163,DAY!$A$2:$E$3000,5,0),0)</f>
        <v>0</v>
      </c>
      <c r="U32" s="247">
        <f>IFERROR(VLOOKUP(U163,DAY!$A$2:$E$3000,5,0),0)</f>
        <v>0</v>
      </c>
      <c r="V32" s="248">
        <f>IFERROR(VLOOKUP(V163,DAY!$A$2:$E$3000,5,0),0)</f>
        <v>0</v>
      </c>
      <c r="W32" s="247">
        <f>IFERROR(VLOOKUP(W163,DAY!$A$2:$E$3000,5,0),0)</f>
        <v>0</v>
      </c>
      <c r="X32" s="248">
        <f>IFERROR(VLOOKUP(X163,DAY!$A$2:$E$3000,5,0),0)</f>
        <v>0</v>
      </c>
      <c r="Y32" s="247">
        <f>IFERROR(VLOOKUP(Y163,DAY!$A$2:$E$3000,5,0),0)</f>
        <v>0</v>
      </c>
      <c r="Z32" s="248">
        <f>IFERROR(VLOOKUP(Z163,DAY!$A$2:$E$3000,5,0),0)</f>
        <v>0</v>
      </c>
      <c r="AA32" s="247">
        <f>IFERROR(VLOOKUP(AA163,DAY!$A$2:$E$3000,5,0),0)</f>
        <v>0</v>
      </c>
      <c r="AB32" s="248">
        <f>IFERROR(VLOOKUP(AB163,DAY!$A$2:$E$3000,5,0),0)</f>
        <v>0</v>
      </c>
      <c r="AC32" s="261">
        <f>IFERROR(VLOOKUP(AC163,DAY!$A$2:$E$3000,5,0),0)</f>
        <v>0</v>
      </c>
      <c r="AD32" s="247">
        <f>IFERROR(VLOOKUP(AD163,DAY!$A$2:$E$3000,5,0),0)</f>
        <v>0</v>
      </c>
      <c r="AE32" s="260">
        <f>IFERROR(VLOOKUP(AE163,DAY!$A$2:$E$3000,5,0),0)</f>
        <v>0</v>
      </c>
      <c r="AF32" s="536"/>
      <c r="AG32" s="539"/>
      <c r="AH32" s="542"/>
      <c r="AI32" s="545"/>
      <c r="AJ32" s="539"/>
      <c r="AK32" s="542"/>
      <c r="AN32" s="41"/>
      <c r="AO32" s="41"/>
      <c r="AR32" s="199">
        <f>IFERROR(VLOOKUP(AR164,DAY!$A$2:$E$744,4,0),0)</f>
        <v>0</v>
      </c>
    </row>
    <row r="33" spans="2:53" ht="27.75" customHeight="1" x14ac:dyDescent="0.4">
      <c r="B33" s="533"/>
      <c r="C33" s="229" t="s">
        <v>4</v>
      </c>
      <c r="D33" s="271"/>
      <c r="E33" s="272"/>
      <c r="F33" s="271"/>
      <c r="G33" s="272"/>
      <c r="H33" s="271"/>
      <c r="I33" s="272"/>
      <c r="J33" s="271"/>
      <c r="K33" s="272"/>
      <c r="L33" s="271"/>
      <c r="M33" s="272"/>
      <c r="N33" s="271"/>
      <c r="O33" s="272"/>
      <c r="P33" s="271"/>
      <c r="Q33" s="272"/>
      <c r="R33" s="271"/>
      <c r="S33" s="272"/>
      <c r="T33" s="271"/>
      <c r="U33" s="272"/>
      <c r="V33" s="271"/>
      <c r="W33" s="272"/>
      <c r="X33" s="271"/>
      <c r="Y33" s="272"/>
      <c r="Z33" s="271"/>
      <c r="AA33" s="272"/>
      <c r="AB33" s="271"/>
      <c r="AC33" s="273"/>
      <c r="AD33" s="272"/>
      <c r="AE33" s="273"/>
      <c r="AF33" s="274">
        <f>IF(COUNT(D33:AE33)=0,+(COUNTIF(D33:AE33,"作業"))+(COUNTIF(D33:AE33,"休日")),"")</f>
        <v>0</v>
      </c>
      <c r="AG33" s="275">
        <f>IF(+COUNT(D33:AE33)=0,(COUNTIF(D33:AE33,"休日")),"")</f>
        <v>0</v>
      </c>
      <c r="AH33" s="546">
        <f>IFERROR(IF(COUNTA(D33:AE33)=0,0,IF(COUNTA(D33:AE33)&lt;28,$G$151,IF(AN34&gt;0.284,$G$149,$G$150))),0)</f>
        <v>0</v>
      </c>
      <c r="AI33" s="276">
        <f>IF(COUNT(D34:AE34)=0,+(COUNTIF(D34:AE34,"作業"))+(COUNTIF(D34:AE34,"休日")),"")</f>
        <v>0</v>
      </c>
      <c r="AJ33" s="275">
        <f>IF(COUNT(D34:AE34)=0,(COUNTIF(D34:AE34,"休日")),"")</f>
        <v>0</v>
      </c>
      <c r="AK33" s="546">
        <f>IFERROR(IF(COUNTA(D34:AE34)=0,0,IF(COUNTA(D34:AE34)&lt;28,$G$151,IF(AO34&gt;0.284,$G$147,$G$148))),0)</f>
        <v>0</v>
      </c>
      <c r="AM33" s="40"/>
      <c r="AN33" s="33"/>
      <c r="AO33" s="33"/>
      <c r="AP33" s="40"/>
      <c r="AQ33" s="40"/>
      <c r="AR33" s="39">
        <f>IFERROR(VLOOKUP(AR164,DAY!$A$2:$E$744,5,0),0)</f>
        <v>0</v>
      </c>
      <c r="AS33" s="42"/>
      <c r="AT33" s="42"/>
      <c r="AU33" s="42"/>
      <c r="AV33" s="42"/>
      <c r="AW33" s="42"/>
      <c r="AX33" s="42"/>
      <c r="AY33" s="42"/>
      <c r="AZ33" s="42"/>
      <c r="BA33" s="42"/>
    </row>
    <row r="34" spans="2:53" ht="27.75" customHeight="1" thickBot="1" x14ac:dyDescent="0.45">
      <c r="B34" s="534"/>
      <c r="C34" s="277" t="s">
        <v>5</v>
      </c>
      <c r="D34" s="278"/>
      <c r="E34" s="279"/>
      <c r="F34" s="278"/>
      <c r="G34" s="279"/>
      <c r="H34" s="278"/>
      <c r="I34" s="279"/>
      <c r="J34" s="278"/>
      <c r="K34" s="279"/>
      <c r="L34" s="278"/>
      <c r="M34" s="279"/>
      <c r="N34" s="278"/>
      <c r="O34" s="279"/>
      <c r="P34" s="278"/>
      <c r="Q34" s="279"/>
      <c r="R34" s="278"/>
      <c r="S34" s="279"/>
      <c r="T34" s="278"/>
      <c r="U34" s="279"/>
      <c r="V34" s="278"/>
      <c r="W34" s="279"/>
      <c r="X34" s="278"/>
      <c r="Y34" s="279"/>
      <c r="Z34" s="278"/>
      <c r="AA34" s="279"/>
      <c r="AB34" s="278"/>
      <c r="AC34" s="280"/>
      <c r="AD34" s="279"/>
      <c r="AE34" s="280"/>
      <c r="AF34" s="554">
        <f>IFERROR(AN34,0)</f>
        <v>0</v>
      </c>
      <c r="AG34" s="555"/>
      <c r="AH34" s="547"/>
      <c r="AI34" s="556">
        <f>IFERROR(AO34,0)</f>
        <v>0</v>
      </c>
      <c r="AJ34" s="555"/>
      <c r="AK34" s="547"/>
      <c r="AN34" s="46" t="e">
        <f>ROUNDDOWN(AG33/AF33,3)</f>
        <v>#DIV/0!</v>
      </c>
      <c r="AO34" s="47" t="e">
        <f>ROUNDDOWN(AJ33/AI33,3)</f>
        <v>#DIV/0!</v>
      </c>
      <c r="AR34" s="43">
        <f>IFERROR(VLOOKUP(AR164,DAY!$A$2:$E$744,6,0),0)</f>
        <v>0</v>
      </c>
    </row>
    <row r="35" spans="2:53" s="42" customFormat="1" ht="27.75" customHeight="1" thickBot="1" x14ac:dyDescent="0.45">
      <c r="B35" s="535" t="s">
        <v>65</v>
      </c>
      <c r="C35" s="227" t="s">
        <v>0</v>
      </c>
      <c r="D35" s="225">
        <f>IFERROR(VLOOKUP(D164,DAY!$A$2:$E$3000,2,0),0)</f>
        <v>0</v>
      </c>
      <c r="E35" s="227">
        <f>IFERROR(VLOOKUP(E164,DAY!$A$2:$E$3000,2,0),0)</f>
        <v>0</v>
      </c>
      <c r="F35" s="225">
        <f>IFERROR(VLOOKUP(F164,DAY!$A$2:$E$3000,2,0),0)</f>
        <v>0</v>
      </c>
      <c r="G35" s="227">
        <f>IFERROR(VLOOKUP(G164,DAY!$A$2:$E$3000,2,0),0)</f>
        <v>0</v>
      </c>
      <c r="H35" s="225">
        <f>IFERROR(VLOOKUP(H164,DAY!$A$2:$E$3000,2,0),0)</f>
        <v>0</v>
      </c>
      <c r="I35" s="227">
        <f>IFERROR(VLOOKUP(I164,DAY!$A$2:$E$3000,2,0),0)</f>
        <v>0</v>
      </c>
      <c r="J35" s="225">
        <f>IFERROR(VLOOKUP(J164,DAY!$A$2:$E$3000,2,0),0)</f>
        <v>0</v>
      </c>
      <c r="K35" s="227">
        <f>IFERROR(VLOOKUP(K164,DAY!$A$2:$E$3000,2,0),0)</f>
        <v>0</v>
      </c>
      <c r="L35" s="225">
        <f>IFERROR(VLOOKUP(L164,DAY!$A$2:$E$3000,2,0),0)</f>
        <v>0</v>
      </c>
      <c r="M35" s="227">
        <f>IFERROR(VLOOKUP(M164,DAY!$A$2:$E$3000,2,0),0)</f>
        <v>0</v>
      </c>
      <c r="N35" s="225">
        <f>IFERROR(VLOOKUP(N164,DAY!$A$2:$E$3000,2,0),0)</f>
        <v>0</v>
      </c>
      <c r="O35" s="227">
        <f>IFERROR(VLOOKUP(O164,DAY!$A$2:$E$3000,2,0),0)</f>
        <v>0</v>
      </c>
      <c r="P35" s="225">
        <f>IFERROR(VLOOKUP(P164,DAY!$A$2:$E$3000,2,0),0)</f>
        <v>0</v>
      </c>
      <c r="Q35" s="227">
        <f>IFERROR(VLOOKUP(Q164,DAY!$A$2:$E$3000,2,0),0)</f>
        <v>0</v>
      </c>
      <c r="R35" s="225">
        <f>IFERROR(VLOOKUP(R164,DAY!$A$2:$E$3000,2,0),0)</f>
        <v>0</v>
      </c>
      <c r="S35" s="227">
        <f>IFERROR(VLOOKUP(S164,DAY!$A$2:$E$3000,2,0),0)</f>
        <v>0</v>
      </c>
      <c r="T35" s="225">
        <f>IFERROR(VLOOKUP(T164,DAY!$A$2:$E$3000,2,0),0)</f>
        <v>0</v>
      </c>
      <c r="U35" s="227">
        <f>IFERROR(VLOOKUP(U164,DAY!$A$2:$E$3000,2,0),0)</f>
        <v>0</v>
      </c>
      <c r="V35" s="225">
        <f>IFERROR(VLOOKUP(V164,DAY!$A$2:$E$3000,2,0),0)</f>
        <v>0</v>
      </c>
      <c r="W35" s="227">
        <f>IFERROR(VLOOKUP(W164,DAY!$A$2:$E$3000,2,0),0)</f>
        <v>0</v>
      </c>
      <c r="X35" s="225">
        <f>IFERROR(VLOOKUP(X164,DAY!$A$2:$E$3000,2,0),0)</f>
        <v>0</v>
      </c>
      <c r="Y35" s="227">
        <f>IFERROR(VLOOKUP(Y164,DAY!$A$2:$E$3000,2,0),0)</f>
        <v>0</v>
      </c>
      <c r="Z35" s="225">
        <f>IFERROR(VLOOKUP(Z164,DAY!$A$2:$E$3000,2,0),0)</f>
        <v>0</v>
      </c>
      <c r="AA35" s="227">
        <f>IFERROR(VLOOKUP(AA164,DAY!$A$2:$E$3000,2,0),0)</f>
        <v>0</v>
      </c>
      <c r="AB35" s="225">
        <f>IFERROR(VLOOKUP(AB164,DAY!$A$2:$E$3000,2,0),0)</f>
        <v>0</v>
      </c>
      <c r="AC35" s="258">
        <f>IFERROR(VLOOKUP(AC164,DAY!$A$2:$E$3000,2,0),0)</f>
        <v>0</v>
      </c>
      <c r="AD35" s="227">
        <f>IFERROR(VLOOKUP(AD164,DAY!$A$2:$E$3000,2,0),0)</f>
        <v>0</v>
      </c>
      <c r="AE35" s="258">
        <f>IFERROR(VLOOKUP(AE164,DAY!$A$2:$E$3000,2,0),0)</f>
        <v>0</v>
      </c>
      <c r="AF35" s="535" t="s">
        <v>11</v>
      </c>
      <c r="AG35" s="537" t="s">
        <v>12</v>
      </c>
      <c r="AH35" s="540" t="s">
        <v>84</v>
      </c>
      <c r="AI35" s="543" t="s">
        <v>11</v>
      </c>
      <c r="AJ35" s="537" t="s">
        <v>13</v>
      </c>
      <c r="AK35" s="540" t="s">
        <v>84</v>
      </c>
      <c r="AL35" s="40"/>
      <c r="AM35" s="20"/>
      <c r="AN35" s="33"/>
      <c r="AO35" s="33"/>
      <c r="AP35" s="20"/>
      <c r="AQ35" s="20"/>
      <c r="AR35" s="50">
        <f>IFERROR(VLOOKUP(AR164,DAY!$A$2:$E$744,7,0),0)</f>
        <v>0</v>
      </c>
      <c r="AS35" s="21"/>
      <c r="AT35" s="21"/>
      <c r="AU35" s="21"/>
      <c r="AV35" s="21"/>
      <c r="AW35" s="21"/>
      <c r="AX35" s="21"/>
      <c r="AY35" s="21"/>
      <c r="AZ35" s="21"/>
      <c r="BA35" s="21"/>
    </row>
    <row r="36" spans="2:53" ht="27.75" customHeight="1" x14ac:dyDescent="0.4">
      <c r="B36" s="533"/>
      <c r="C36" s="232" t="s">
        <v>1</v>
      </c>
      <c r="D36" s="233">
        <f>IFERROR(VLOOKUP(D164,DAY!$A$2:$E$3000,3,0),0)</f>
        <v>0</v>
      </c>
      <c r="E36" s="232">
        <f>IFERROR(VLOOKUP(E164,DAY!$A$2:$E$3000,3,0),0)</f>
        <v>0</v>
      </c>
      <c r="F36" s="233">
        <f>IFERROR(VLOOKUP(F164,DAY!$A$2:$E$3000,3,0),0)</f>
        <v>0</v>
      </c>
      <c r="G36" s="232">
        <f>IFERROR(VLOOKUP(G164,DAY!$A$2:$E$3000,3,0),0)</f>
        <v>0</v>
      </c>
      <c r="H36" s="233">
        <f>IFERROR(VLOOKUP(H164,DAY!$A$2:$E$3000,3,0),0)</f>
        <v>0</v>
      </c>
      <c r="I36" s="232">
        <f>IFERROR(VLOOKUP(I164,DAY!$A$2:$E$3000,3,0),0)</f>
        <v>0</v>
      </c>
      <c r="J36" s="233">
        <f>IFERROR(VLOOKUP(J164,DAY!$A$2:$E$3000,3,0),0)</f>
        <v>0</v>
      </c>
      <c r="K36" s="232">
        <f>IFERROR(VLOOKUP(K164,DAY!$A$2:$E$3000,3,0),0)</f>
        <v>0</v>
      </c>
      <c r="L36" s="233">
        <f>IFERROR(VLOOKUP(L164,DAY!$A$2:$E$3000,3,0),0)</f>
        <v>0</v>
      </c>
      <c r="M36" s="232">
        <f>IFERROR(VLOOKUP(M164,DAY!$A$2:$E$3000,3,0),0)</f>
        <v>0</v>
      </c>
      <c r="N36" s="233">
        <f>IFERROR(VLOOKUP(N164,DAY!$A$2:$E$3000,3,0),0)</f>
        <v>0</v>
      </c>
      <c r="O36" s="232">
        <f>IFERROR(VLOOKUP(O164,DAY!$A$2:$E$3000,3,0),0)</f>
        <v>0</v>
      </c>
      <c r="P36" s="233">
        <f>IFERROR(VLOOKUP(P164,DAY!$A$2:$E$3000,3,0),0)</f>
        <v>0</v>
      </c>
      <c r="Q36" s="232">
        <f>IFERROR(VLOOKUP(Q164,DAY!$A$2:$E$3000,3,0),0)</f>
        <v>0</v>
      </c>
      <c r="R36" s="233">
        <f>IFERROR(VLOOKUP(R164,DAY!$A$2:$E$3000,3,0),0)</f>
        <v>0</v>
      </c>
      <c r="S36" s="232">
        <f>IFERROR(VLOOKUP(S164,DAY!$A$2:$E$3000,3,0),0)</f>
        <v>0</v>
      </c>
      <c r="T36" s="233">
        <f>IFERROR(VLOOKUP(T164,DAY!$A$2:$E$3000,3,0),0)</f>
        <v>0</v>
      </c>
      <c r="U36" s="232">
        <f>IFERROR(VLOOKUP(U164,DAY!$A$2:$E$3000,3,0),0)</f>
        <v>0</v>
      </c>
      <c r="V36" s="233">
        <f>IFERROR(VLOOKUP(V164,DAY!$A$2:$E$3000,3,0),0)</f>
        <v>0</v>
      </c>
      <c r="W36" s="232">
        <f>IFERROR(VLOOKUP(W164,DAY!$A$2:$E$3000,3,0),0)</f>
        <v>0</v>
      </c>
      <c r="X36" s="233">
        <f>IFERROR(VLOOKUP(X164,DAY!$A$2:$E$3000,3,0),0)</f>
        <v>0</v>
      </c>
      <c r="Y36" s="232">
        <f>IFERROR(VLOOKUP(Y164,DAY!$A$2:$E$3000,3,0),0)</f>
        <v>0</v>
      </c>
      <c r="Z36" s="233">
        <f>IFERROR(VLOOKUP(Z164,DAY!$A$2:$E$3000,3,0),0)</f>
        <v>0</v>
      </c>
      <c r="AA36" s="232">
        <f>IFERROR(VLOOKUP(AA164,DAY!$A$2:$E$3000,3,0),0)</f>
        <v>0</v>
      </c>
      <c r="AB36" s="233">
        <f>IFERROR(VLOOKUP(AB164,DAY!$A$2:$E$3000,3,0),0)</f>
        <v>0</v>
      </c>
      <c r="AC36" s="267">
        <f>IFERROR(VLOOKUP(AC164,DAY!$A$2:$E$3000,3,0),0)</f>
        <v>0</v>
      </c>
      <c r="AD36" s="232">
        <f>IFERROR(VLOOKUP(AD164,DAY!$A$2:$E$3000,3,0),0)</f>
        <v>0</v>
      </c>
      <c r="AE36" s="254">
        <f>IFERROR(VLOOKUP(AE164,DAY!$A$2:$E$3000,3,0),0)</f>
        <v>0</v>
      </c>
      <c r="AF36" s="533"/>
      <c r="AG36" s="538"/>
      <c r="AH36" s="541"/>
      <c r="AI36" s="544"/>
      <c r="AJ36" s="538"/>
      <c r="AK36" s="541"/>
      <c r="AN36" s="33"/>
      <c r="AO36" s="33"/>
      <c r="AR36" s="188">
        <f>IFERROR(VLOOKUP(AR165,DAY!$A$2:$E$744,2,0),0)</f>
        <v>0</v>
      </c>
    </row>
    <row r="37" spans="2:53" ht="27.75" customHeight="1" x14ac:dyDescent="0.4">
      <c r="B37" s="533"/>
      <c r="C37" s="245" t="s">
        <v>2</v>
      </c>
      <c r="D37" s="246">
        <f>IFERROR(VLOOKUP(D164,DAY!$A$2:$E$3000,4,0),0)</f>
        <v>0</v>
      </c>
      <c r="E37" s="245">
        <f>IFERROR(VLOOKUP(E164,DAY!$A$2:$E$3000,4,0),0)</f>
        <v>0</v>
      </c>
      <c r="F37" s="246">
        <f>IFERROR(VLOOKUP(F164,DAY!$A$2:$E$3000,4,0),0)</f>
        <v>0</v>
      </c>
      <c r="G37" s="245">
        <f>IFERROR(VLOOKUP(G164,DAY!$A$2:$E$3000,4,0),0)</f>
        <v>0</v>
      </c>
      <c r="H37" s="246">
        <f>IFERROR(VLOOKUP(H164,DAY!$A$2:$E$3000,4,0),0)</f>
        <v>0</v>
      </c>
      <c r="I37" s="245">
        <f>IFERROR(VLOOKUP(I164,DAY!$A$2:$E$3000,4,0),0)</f>
        <v>0</v>
      </c>
      <c r="J37" s="246">
        <f>IFERROR(VLOOKUP(J164,DAY!$A$2:$E$3000,4,0),0)</f>
        <v>0</v>
      </c>
      <c r="K37" s="245">
        <f>IFERROR(VLOOKUP(K164,DAY!$A$2:$E$3000,4,0),0)</f>
        <v>0</v>
      </c>
      <c r="L37" s="246">
        <f>IFERROR(VLOOKUP(L164,DAY!$A$2:$E$3000,4,0),0)</f>
        <v>0</v>
      </c>
      <c r="M37" s="245">
        <f>IFERROR(VLOOKUP(M164,DAY!$A$2:$E$3000,4,0),0)</f>
        <v>0</v>
      </c>
      <c r="N37" s="246">
        <f>IFERROR(VLOOKUP(N164,DAY!$A$2:$E$3000,4,0),0)</f>
        <v>0</v>
      </c>
      <c r="O37" s="245">
        <f>IFERROR(VLOOKUP(O164,DAY!$A$2:$E$3000,4,0),0)</f>
        <v>0</v>
      </c>
      <c r="P37" s="246">
        <f>IFERROR(VLOOKUP(P164,DAY!$A$2:$E$3000,4,0),0)</f>
        <v>0</v>
      </c>
      <c r="Q37" s="245">
        <f>IFERROR(VLOOKUP(Q164,DAY!$A$2:$E$3000,4,0),0)</f>
        <v>0</v>
      </c>
      <c r="R37" s="246">
        <f>IFERROR(VLOOKUP(R164,DAY!$A$2:$E$3000,4,0),0)</f>
        <v>0</v>
      </c>
      <c r="S37" s="245">
        <f>IFERROR(VLOOKUP(S164,DAY!$A$2:$E$3000,4,0),0)</f>
        <v>0</v>
      </c>
      <c r="T37" s="246">
        <f>IFERROR(VLOOKUP(T164,DAY!$A$2:$E$3000,4,0),0)</f>
        <v>0</v>
      </c>
      <c r="U37" s="245">
        <f>IFERROR(VLOOKUP(U164,DAY!$A$2:$E$3000,4,0),0)</f>
        <v>0</v>
      </c>
      <c r="V37" s="246">
        <f>IFERROR(VLOOKUP(V164,DAY!$A$2:$E$3000,4,0),0)</f>
        <v>0</v>
      </c>
      <c r="W37" s="245">
        <f>IFERROR(VLOOKUP(W164,DAY!$A$2:$E$3000,4,0),0)</f>
        <v>0</v>
      </c>
      <c r="X37" s="246">
        <f>IFERROR(VLOOKUP(X164,DAY!$A$2:$E$3000,4,0),0)</f>
        <v>0</v>
      </c>
      <c r="Y37" s="245">
        <f>IFERROR(VLOOKUP(Y164,DAY!$A$2:$E$3000,4,0),0)</f>
        <v>0</v>
      </c>
      <c r="Z37" s="246">
        <f>IFERROR(VLOOKUP(Z164,DAY!$A$2:$E$3000,4,0),0)</f>
        <v>0</v>
      </c>
      <c r="AA37" s="245">
        <f>IFERROR(VLOOKUP(AA164,DAY!$A$2:$E$3000,4,0),0)</f>
        <v>0</v>
      </c>
      <c r="AB37" s="246">
        <f>IFERROR(VLOOKUP(AB164,DAY!$A$2:$E$3000,4,0),0)</f>
        <v>0</v>
      </c>
      <c r="AC37" s="269">
        <f>IFERROR(VLOOKUP(AC164,DAY!$A$2:$E$3000,4,0),0)</f>
        <v>0</v>
      </c>
      <c r="AD37" s="245">
        <f>IFERROR(VLOOKUP(AD164,DAY!$A$2:$E$3000,4,0),0)</f>
        <v>0</v>
      </c>
      <c r="AE37" s="259">
        <f>IFERROR(VLOOKUP(AE164,DAY!$A$2:$E$3000,4,0),0)</f>
        <v>0</v>
      </c>
      <c r="AF37" s="533"/>
      <c r="AG37" s="538"/>
      <c r="AH37" s="541"/>
      <c r="AI37" s="544"/>
      <c r="AJ37" s="538"/>
      <c r="AK37" s="541"/>
      <c r="AN37" s="33"/>
      <c r="AO37" s="33"/>
      <c r="AR37" s="199">
        <f>IFERROR(VLOOKUP(AR165,DAY!$A$2:$E$744,3,0),0)</f>
        <v>0</v>
      </c>
    </row>
    <row r="38" spans="2:53" ht="88.5" customHeight="1" x14ac:dyDescent="0.4">
      <c r="B38" s="533"/>
      <c r="C38" s="247" t="s">
        <v>3</v>
      </c>
      <c r="D38" s="248">
        <f>IFERROR(VLOOKUP(D164,DAY!$A$2:$E$3000,5,0),0)</f>
        <v>0</v>
      </c>
      <c r="E38" s="247">
        <f>IFERROR(VLOOKUP(E164,DAY!$A$2:$E$3000,5,0),0)</f>
        <v>0</v>
      </c>
      <c r="F38" s="248">
        <f>IFERROR(VLOOKUP(F164,DAY!$A$2:$E$3000,5,0),0)</f>
        <v>0</v>
      </c>
      <c r="G38" s="247">
        <f>IFERROR(VLOOKUP(G164,DAY!$A$2:$E$3000,5,0),0)</f>
        <v>0</v>
      </c>
      <c r="H38" s="248">
        <f>IFERROR(VLOOKUP(H164,DAY!$A$2:$E$3000,5,0),0)</f>
        <v>0</v>
      </c>
      <c r="I38" s="247">
        <f>IFERROR(VLOOKUP(I164,DAY!$A$2:$E$3000,5,0),0)</f>
        <v>0</v>
      </c>
      <c r="J38" s="248">
        <f>IFERROR(VLOOKUP(J164,DAY!$A$2:$E$3000,5,0),0)</f>
        <v>0</v>
      </c>
      <c r="K38" s="247">
        <f>IFERROR(VLOOKUP(K164,DAY!$A$2:$E$3000,5,0),0)</f>
        <v>0</v>
      </c>
      <c r="L38" s="248">
        <f>IFERROR(VLOOKUP(L164,DAY!$A$2:$E$3000,5,0),0)</f>
        <v>0</v>
      </c>
      <c r="M38" s="247">
        <f>IFERROR(VLOOKUP(M164,DAY!$A$2:$E$3000,5,0),0)</f>
        <v>0</v>
      </c>
      <c r="N38" s="248">
        <f>IFERROR(VLOOKUP(N164,DAY!$A$2:$E$3000,5,0),0)</f>
        <v>0</v>
      </c>
      <c r="O38" s="247">
        <f>IFERROR(VLOOKUP(O164,DAY!$A$2:$E$3000,5,0),0)</f>
        <v>0</v>
      </c>
      <c r="P38" s="248">
        <f>IFERROR(VLOOKUP(P164,DAY!$A$2:$E$3000,5,0),0)</f>
        <v>0</v>
      </c>
      <c r="Q38" s="247">
        <f>IFERROR(VLOOKUP(Q164,DAY!$A$2:$E$3000,5,0),0)</f>
        <v>0</v>
      </c>
      <c r="R38" s="248">
        <f>IFERROR(VLOOKUP(R164,DAY!$A$2:$E$3000,5,0),0)</f>
        <v>0</v>
      </c>
      <c r="S38" s="247">
        <f>IFERROR(VLOOKUP(S164,DAY!$A$2:$E$3000,5,0),0)</f>
        <v>0</v>
      </c>
      <c r="T38" s="248">
        <f>IFERROR(VLOOKUP(T164,DAY!$A$2:$E$3000,5,0),0)</f>
        <v>0</v>
      </c>
      <c r="U38" s="247">
        <f>IFERROR(VLOOKUP(U164,DAY!$A$2:$E$3000,5,0),0)</f>
        <v>0</v>
      </c>
      <c r="V38" s="248">
        <f>IFERROR(VLOOKUP(V164,DAY!$A$2:$E$3000,5,0),0)</f>
        <v>0</v>
      </c>
      <c r="W38" s="247">
        <f>IFERROR(VLOOKUP(W164,DAY!$A$2:$E$3000,5,0),0)</f>
        <v>0</v>
      </c>
      <c r="X38" s="248">
        <f>IFERROR(VLOOKUP(X164,DAY!$A$2:$E$3000,5,0),0)</f>
        <v>0</v>
      </c>
      <c r="Y38" s="247">
        <f>IFERROR(VLOOKUP(Y164,DAY!$A$2:$E$3000,5,0),0)</f>
        <v>0</v>
      </c>
      <c r="Z38" s="248">
        <f>IFERROR(VLOOKUP(Z164,DAY!$A$2:$E$3000,5,0),0)</f>
        <v>0</v>
      </c>
      <c r="AA38" s="247">
        <f>IFERROR(VLOOKUP(AA164,DAY!$A$2:$E$3000,5,0),0)</f>
        <v>0</v>
      </c>
      <c r="AB38" s="248">
        <f>IFERROR(VLOOKUP(AB164,DAY!$A$2:$E$3000,5,0),0)</f>
        <v>0</v>
      </c>
      <c r="AC38" s="261">
        <f>IFERROR(VLOOKUP(AC164,DAY!$A$2:$E$3000,5,0),0)</f>
        <v>0</v>
      </c>
      <c r="AD38" s="247">
        <f>IFERROR(VLOOKUP(AD164,DAY!$A$2:$E$3000,5,0),0)</f>
        <v>0</v>
      </c>
      <c r="AE38" s="261">
        <f>IFERROR(VLOOKUP(AE164,DAY!$A$2:$E$3000,5,0),0)</f>
        <v>0</v>
      </c>
      <c r="AF38" s="536"/>
      <c r="AG38" s="539"/>
      <c r="AH38" s="542"/>
      <c r="AI38" s="545"/>
      <c r="AJ38" s="539"/>
      <c r="AK38" s="542"/>
      <c r="AN38" s="41"/>
      <c r="AO38" s="41"/>
      <c r="AR38" s="199">
        <f>IFERROR(VLOOKUP(AR165,DAY!$A$2:$E$744,4,0),0)</f>
        <v>0</v>
      </c>
    </row>
    <row r="39" spans="2:53" ht="27.75" customHeight="1" x14ac:dyDescent="0.4">
      <c r="B39" s="533"/>
      <c r="C39" s="229" t="s">
        <v>4</v>
      </c>
      <c r="D39" s="271"/>
      <c r="E39" s="272"/>
      <c r="F39" s="271"/>
      <c r="G39" s="272"/>
      <c r="H39" s="271"/>
      <c r="I39" s="272"/>
      <c r="J39" s="271"/>
      <c r="K39" s="272"/>
      <c r="L39" s="271"/>
      <c r="M39" s="272"/>
      <c r="N39" s="271"/>
      <c r="O39" s="272"/>
      <c r="P39" s="271"/>
      <c r="Q39" s="272"/>
      <c r="R39" s="271"/>
      <c r="S39" s="272"/>
      <c r="T39" s="271"/>
      <c r="U39" s="272"/>
      <c r="V39" s="271"/>
      <c r="W39" s="272"/>
      <c r="X39" s="271"/>
      <c r="Y39" s="272"/>
      <c r="Z39" s="271"/>
      <c r="AA39" s="272"/>
      <c r="AB39" s="271"/>
      <c r="AC39" s="273"/>
      <c r="AD39" s="272"/>
      <c r="AE39" s="273"/>
      <c r="AF39" s="274">
        <f>IF(COUNT(D39:AE39)=0,+(COUNTIF(D39:AE39,"作業"))+(COUNTIF(D39:AE39,"休日")),"")</f>
        <v>0</v>
      </c>
      <c r="AG39" s="275">
        <f>IF(+COUNT(D39:AE39)=0,(COUNTIF(D39:AE39,"休日")),"")</f>
        <v>0</v>
      </c>
      <c r="AH39" s="546">
        <f>IFERROR(IF(COUNTA(D39:AE39)=0,0,IF(COUNTA(D39:AE39)&lt;28,$G$151,IF(AN40&gt;0.284,$G$149,$G$150))),0)</f>
        <v>0</v>
      </c>
      <c r="AI39" s="276">
        <f>IF(COUNT(D40:AE40)=0,+(COUNTIF(D40:AE40,"作業"))+(COUNTIF(D40:AE40,"休日")),"")</f>
        <v>0</v>
      </c>
      <c r="AJ39" s="275">
        <f>IF(COUNT(D40:AE40)=0,(COUNTIF(D40:AE40,"休日")),"")</f>
        <v>0</v>
      </c>
      <c r="AK39" s="546">
        <f>IFERROR(IF(COUNTA(D40:AE40)=0,0,IF(COUNTA(D40:AE40)&lt;28,$G$151,IF(AO40&gt;0.284,$G$147,$G$148))),0)</f>
        <v>0</v>
      </c>
      <c r="AM39" s="40"/>
      <c r="AN39" s="33"/>
      <c r="AO39" s="33"/>
      <c r="AP39" s="40"/>
      <c r="AQ39" s="40"/>
      <c r="AR39" s="39">
        <f>IFERROR(VLOOKUP(AR165,DAY!$A$2:$E$744,5,0),0)</f>
        <v>0</v>
      </c>
      <c r="AS39" s="42"/>
      <c r="AT39" s="42"/>
      <c r="AU39" s="42"/>
      <c r="AV39" s="42"/>
      <c r="AW39" s="42"/>
      <c r="AX39" s="42"/>
      <c r="AY39" s="42"/>
      <c r="AZ39" s="42"/>
      <c r="BA39" s="42"/>
    </row>
    <row r="40" spans="2:53" ht="27.75" customHeight="1" thickBot="1" x14ac:dyDescent="0.45">
      <c r="B40" s="534"/>
      <c r="C40" s="277" t="s">
        <v>5</v>
      </c>
      <c r="D40" s="278"/>
      <c r="E40" s="279"/>
      <c r="F40" s="278"/>
      <c r="G40" s="279"/>
      <c r="H40" s="278"/>
      <c r="I40" s="279"/>
      <c r="J40" s="278"/>
      <c r="K40" s="279"/>
      <c r="L40" s="278"/>
      <c r="M40" s="279"/>
      <c r="N40" s="278"/>
      <c r="O40" s="279"/>
      <c r="P40" s="278"/>
      <c r="Q40" s="279"/>
      <c r="R40" s="278"/>
      <c r="S40" s="279"/>
      <c r="T40" s="278"/>
      <c r="U40" s="279"/>
      <c r="V40" s="278"/>
      <c r="W40" s="279"/>
      <c r="X40" s="278"/>
      <c r="Y40" s="279"/>
      <c r="Z40" s="278"/>
      <c r="AA40" s="279"/>
      <c r="AB40" s="278"/>
      <c r="AC40" s="280"/>
      <c r="AD40" s="279"/>
      <c r="AE40" s="280"/>
      <c r="AF40" s="554">
        <f>IFERROR(AN40,0)</f>
        <v>0</v>
      </c>
      <c r="AG40" s="555"/>
      <c r="AH40" s="547"/>
      <c r="AI40" s="556">
        <f>IFERROR(AO40,0)</f>
        <v>0</v>
      </c>
      <c r="AJ40" s="555"/>
      <c r="AK40" s="547"/>
      <c r="AN40" s="46" t="e">
        <f>ROUNDDOWN(AG39/AF39,3)</f>
        <v>#DIV/0!</v>
      </c>
      <c r="AO40" s="47" t="e">
        <f>ROUNDDOWN(AJ39/AI39,3)</f>
        <v>#DIV/0!</v>
      </c>
      <c r="AR40" s="43">
        <f>IFERROR(VLOOKUP(AR165,DAY!$A$2:$E$744,6,0),0)</f>
        <v>0</v>
      </c>
    </row>
    <row r="41" spans="2:53" s="42" customFormat="1" ht="27.75" customHeight="1" thickBot="1" x14ac:dyDescent="0.45">
      <c r="B41" s="535" t="s">
        <v>66</v>
      </c>
      <c r="C41" s="227" t="s">
        <v>0</v>
      </c>
      <c r="D41" s="225">
        <f>IFERROR(VLOOKUP(D165,DAY!$A$2:$E$3000,2,0),0)</f>
        <v>0</v>
      </c>
      <c r="E41" s="227">
        <f>IFERROR(VLOOKUP(E165,DAY!$A$2:$E$744,2,0),0)</f>
        <v>0</v>
      </c>
      <c r="F41" s="225">
        <f>IFERROR(VLOOKUP(F165,DAY!$A$2:$E$744,2,0),0)</f>
        <v>0</v>
      </c>
      <c r="G41" s="227">
        <f>IFERROR(VLOOKUP(G165,DAY!$A$2:$E$744,2,0),0)</f>
        <v>0</v>
      </c>
      <c r="H41" s="225">
        <f>IFERROR(VLOOKUP(H165,DAY!$A$2:$E$744,2,0),0)</f>
        <v>0</v>
      </c>
      <c r="I41" s="227">
        <f>IFERROR(VLOOKUP(I165,DAY!$A$2:$E$744,2,0),0)</f>
        <v>0</v>
      </c>
      <c r="J41" s="225">
        <f>IFERROR(VLOOKUP(J165,DAY!$A$2:$E$744,2,0),0)</f>
        <v>0</v>
      </c>
      <c r="K41" s="227">
        <f>IFERROR(VLOOKUP(K165,DAY!$A$2:$E$744,2,0),0)</f>
        <v>0</v>
      </c>
      <c r="L41" s="225">
        <f>IFERROR(VLOOKUP(L165,DAY!$A$2:$E$744,2,0),0)</f>
        <v>0</v>
      </c>
      <c r="M41" s="227">
        <f>IFERROR(VLOOKUP(M165,DAY!$A$2:$E$744,2,0),0)</f>
        <v>0</v>
      </c>
      <c r="N41" s="225">
        <f>IFERROR(VLOOKUP(N165,DAY!$A$2:$E$744,2,0),0)</f>
        <v>0</v>
      </c>
      <c r="O41" s="227">
        <f>IFERROR(VLOOKUP(O165,DAY!$A$2:$E$744,2,0),0)</f>
        <v>0</v>
      </c>
      <c r="P41" s="225">
        <f>IFERROR(VLOOKUP(P165,DAY!$A$2:$E$744,2,0),0)</f>
        <v>0</v>
      </c>
      <c r="Q41" s="227">
        <f>IFERROR(VLOOKUP(Q165,DAY!$A$2:$E$744,2,0),0)</f>
        <v>0</v>
      </c>
      <c r="R41" s="225">
        <f>IFERROR(VLOOKUP(R165,DAY!$A$2:$E$744,2,0),0)</f>
        <v>0</v>
      </c>
      <c r="S41" s="227">
        <f>IFERROR(VLOOKUP(S165,DAY!$A$2:$E$744,2,0),0)</f>
        <v>0</v>
      </c>
      <c r="T41" s="225">
        <f>IFERROR(VLOOKUP(T165,DAY!$A$2:$E$744,2,0),0)</f>
        <v>0</v>
      </c>
      <c r="U41" s="227">
        <f>IFERROR(VLOOKUP(U165,DAY!$A$2:$E$744,2,0),0)</f>
        <v>0</v>
      </c>
      <c r="V41" s="225">
        <f>IFERROR(VLOOKUP(V165,DAY!$A$2:$E$744,2,0),0)</f>
        <v>0</v>
      </c>
      <c r="W41" s="227">
        <f>IFERROR(VLOOKUP(W165,DAY!$A$2:$E$744,2,0),0)</f>
        <v>0</v>
      </c>
      <c r="X41" s="225">
        <f>IFERROR(VLOOKUP(X165,DAY!$A$2:$E$744,2,0),0)</f>
        <v>0</v>
      </c>
      <c r="Y41" s="227">
        <f>IFERROR(VLOOKUP(Y165,DAY!$A$2:$E$744,2,0),0)</f>
        <v>0</v>
      </c>
      <c r="Z41" s="225">
        <f>IFERROR(VLOOKUP(Z165,DAY!$A$2:$E$744,2,0),0)</f>
        <v>0</v>
      </c>
      <c r="AA41" s="227">
        <f>IFERROR(VLOOKUP(AA165,DAY!$A$2:$E$744,2,0),0)</f>
        <v>0</v>
      </c>
      <c r="AB41" s="225">
        <f>IFERROR(VLOOKUP(AB165,DAY!$A$2:$E$744,2,0),0)</f>
        <v>0</v>
      </c>
      <c r="AC41" s="258">
        <f>IFERROR(VLOOKUP(AC165,DAY!$A$2:$E$744,2,0),0)</f>
        <v>0</v>
      </c>
      <c r="AD41" s="227">
        <f>IFERROR(VLOOKUP(AD165,DAY!$A$2:$E$744,2,0),0)</f>
        <v>0</v>
      </c>
      <c r="AE41" s="258">
        <f>IFERROR(VLOOKUP(AE165,DAY!$A$2:$E$744,2,0),0)</f>
        <v>0</v>
      </c>
      <c r="AF41" s="535" t="s">
        <v>11</v>
      </c>
      <c r="AG41" s="537" t="s">
        <v>12</v>
      </c>
      <c r="AH41" s="540" t="s">
        <v>84</v>
      </c>
      <c r="AI41" s="543" t="s">
        <v>11</v>
      </c>
      <c r="AJ41" s="537" t="s">
        <v>13</v>
      </c>
      <c r="AK41" s="540" t="s">
        <v>84</v>
      </c>
      <c r="AL41" s="40"/>
      <c r="AM41" s="20"/>
      <c r="AN41" s="33"/>
      <c r="AO41" s="33"/>
      <c r="AP41" s="20"/>
      <c r="AQ41" s="20"/>
      <c r="AR41" s="45">
        <f>IFERROR(VLOOKUP(AR165,DAY!$A$2:$E$744,7,0),0)</f>
        <v>0</v>
      </c>
      <c r="AS41" s="21"/>
      <c r="AT41" s="21"/>
      <c r="AU41" s="21"/>
      <c r="AV41" s="21"/>
      <c r="AW41" s="21"/>
      <c r="AX41" s="21"/>
      <c r="AY41" s="21"/>
      <c r="AZ41" s="21"/>
      <c r="BA41" s="21"/>
    </row>
    <row r="42" spans="2:53" ht="27.75" customHeight="1" x14ac:dyDescent="0.4">
      <c r="B42" s="533"/>
      <c r="C42" s="232" t="s">
        <v>1</v>
      </c>
      <c r="D42" s="233">
        <f>IFERROR(VLOOKUP(D165,DAY!$A$2:$E$3000,3,0),0)</f>
        <v>0</v>
      </c>
      <c r="E42" s="232">
        <f>IFERROR(VLOOKUP(E165,DAY!$A$2:$E$744,3,0),0)</f>
        <v>0</v>
      </c>
      <c r="F42" s="233">
        <f>IFERROR(VLOOKUP(F165,DAY!$A$2:$E$744,3,0),0)</f>
        <v>0</v>
      </c>
      <c r="G42" s="232">
        <f>IFERROR(VLOOKUP(G165,DAY!$A$2:$E$744,3,0),0)</f>
        <v>0</v>
      </c>
      <c r="H42" s="233">
        <f>IFERROR(VLOOKUP(H165,DAY!$A$2:$E$744,3,0),0)</f>
        <v>0</v>
      </c>
      <c r="I42" s="232">
        <f>IFERROR(VLOOKUP(I165,DAY!$A$2:$E$744,3,0),0)</f>
        <v>0</v>
      </c>
      <c r="J42" s="233">
        <f>IFERROR(VLOOKUP(J165,DAY!$A$2:$E$744,3,0),0)</f>
        <v>0</v>
      </c>
      <c r="K42" s="232">
        <f>IFERROR(VLOOKUP(K165,DAY!$A$2:$E$744,3,0),0)</f>
        <v>0</v>
      </c>
      <c r="L42" s="233">
        <f>IFERROR(VLOOKUP(L165,DAY!$A$2:$E$744,3,0),0)</f>
        <v>0</v>
      </c>
      <c r="M42" s="232">
        <f>IFERROR(VLOOKUP(M165,DAY!$A$2:$E$744,3,0),0)</f>
        <v>0</v>
      </c>
      <c r="N42" s="233">
        <f>IFERROR(VLOOKUP(N165,DAY!$A$2:$E$744,3,0),0)</f>
        <v>0</v>
      </c>
      <c r="O42" s="232">
        <f>IFERROR(VLOOKUP(O165,DAY!$A$2:$E$744,3,0),0)</f>
        <v>0</v>
      </c>
      <c r="P42" s="233">
        <f>IFERROR(VLOOKUP(P165,DAY!$A$2:$E$744,3,0),0)</f>
        <v>0</v>
      </c>
      <c r="Q42" s="232">
        <f>IFERROR(VLOOKUP(Q165,DAY!$A$2:$E$744,3,0),0)</f>
        <v>0</v>
      </c>
      <c r="R42" s="233">
        <f>IFERROR(VLOOKUP(R165,DAY!$A$2:$E$744,3,0),0)</f>
        <v>0</v>
      </c>
      <c r="S42" s="232">
        <f>IFERROR(VLOOKUP(S165,DAY!$A$2:$E$744,3,0),0)</f>
        <v>0</v>
      </c>
      <c r="T42" s="233">
        <f>IFERROR(VLOOKUP(T165,DAY!$A$2:$E$744,3,0),0)</f>
        <v>0</v>
      </c>
      <c r="U42" s="232">
        <f>IFERROR(VLOOKUP(U165,DAY!$A$2:$E$744,3,0),0)</f>
        <v>0</v>
      </c>
      <c r="V42" s="233">
        <f>IFERROR(VLOOKUP(V165,DAY!$A$2:$E$744,3,0),0)</f>
        <v>0</v>
      </c>
      <c r="W42" s="232">
        <f>IFERROR(VLOOKUP(W165,DAY!$A$2:$E$744,3,0),0)</f>
        <v>0</v>
      </c>
      <c r="X42" s="233">
        <f>IFERROR(VLOOKUP(X165,DAY!$A$2:$E$744,3,0),0)</f>
        <v>0</v>
      </c>
      <c r="Y42" s="232">
        <f>IFERROR(VLOOKUP(Y165,DAY!$A$2:$E$744,3,0),0)</f>
        <v>0</v>
      </c>
      <c r="Z42" s="233">
        <f>IFERROR(VLOOKUP(Z165,DAY!$A$2:$E$744,3,0),0)</f>
        <v>0</v>
      </c>
      <c r="AA42" s="232">
        <f>IFERROR(VLOOKUP(AA165,DAY!$A$2:$E$744,3,0),0)</f>
        <v>0</v>
      </c>
      <c r="AB42" s="233">
        <f>IFERROR(VLOOKUP(AB165,DAY!$A$2:$E$744,3,0),0)</f>
        <v>0</v>
      </c>
      <c r="AC42" s="267">
        <f>IFERROR(VLOOKUP(AC165,DAY!$A$2:$E$744,3,0),0)</f>
        <v>0</v>
      </c>
      <c r="AD42" s="232">
        <f>IFERROR(VLOOKUP(AD165,DAY!$A$2:$E$744,3,0),0)</f>
        <v>0</v>
      </c>
      <c r="AE42" s="254">
        <f>IFERROR(VLOOKUP(AE165,DAY!$A$2:$E$744,3,0),0)</f>
        <v>0</v>
      </c>
      <c r="AF42" s="533"/>
      <c r="AG42" s="538"/>
      <c r="AH42" s="541"/>
      <c r="AI42" s="544"/>
      <c r="AJ42" s="538"/>
      <c r="AK42" s="541"/>
      <c r="AN42" s="33"/>
      <c r="AO42" s="33"/>
      <c r="AR42" s="38">
        <f>IFERROR(VLOOKUP(AR166,DAY!$A$2:$E$744,2,0),0)</f>
        <v>0</v>
      </c>
    </row>
    <row r="43" spans="2:53" ht="27.75" customHeight="1" x14ac:dyDescent="0.4">
      <c r="B43" s="533"/>
      <c r="C43" s="245" t="s">
        <v>2</v>
      </c>
      <c r="D43" s="246">
        <f>IFERROR(VLOOKUP(D165,DAY!$A$2:$E$3000,4,0),0)</f>
        <v>0</v>
      </c>
      <c r="E43" s="245">
        <f>IFERROR(VLOOKUP(E165,DAY!$A$2:$E$3000,4,0),0)</f>
        <v>0</v>
      </c>
      <c r="F43" s="246">
        <f>IFERROR(VLOOKUP(F165,DAY!$A$2:$E$3000,4,0),0)</f>
        <v>0</v>
      </c>
      <c r="G43" s="245">
        <f>IFERROR(VLOOKUP(G165,DAY!$A$2:$E$3000,4,0),0)</f>
        <v>0</v>
      </c>
      <c r="H43" s="246">
        <f>IFERROR(VLOOKUP(H165,DAY!$A$2:$E$3000,4,0),0)</f>
        <v>0</v>
      </c>
      <c r="I43" s="245">
        <f>IFERROR(VLOOKUP(I165,DAY!$A$2:$E$3000,4,0),0)</f>
        <v>0</v>
      </c>
      <c r="J43" s="246">
        <f>IFERROR(VLOOKUP(J165,DAY!$A$2:$E$3000,4,0),0)</f>
        <v>0</v>
      </c>
      <c r="K43" s="245">
        <f>IFERROR(VLOOKUP(K165,DAY!$A$2:$E$3000,4,0),0)</f>
        <v>0</v>
      </c>
      <c r="L43" s="246">
        <f>IFERROR(VLOOKUP(L165,DAY!$A$2:$E$3000,4,0),0)</f>
        <v>0</v>
      </c>
      <c r="M43" s="245">
        <f>IFERROR(VLOOKUP(M165,DAY!$A$2:$E$3000,4,0),0)</f>
        <v>0</v>
      </c>
      <c r="N43" s="246">
        <f>IFERROR(VLOOKUP(N165,DAY!$A$2:$E$3000,4,0),0)</f>
        <v>0</v>
      </c>
      <c r="O43" s="245">
        <f>IFERROR(VLOOKUP(O165,DAY!$A$2:$E$3000,4,0),0)</f>
        <v>0</v>
      </c>
      <c r="P43" s="246">
        <f>IFERROR(VLOOKUP(P165,DAY!$A$2:$E$3000,4,0),0)</f>
        <v>0</v>
      </c>
      <c r="Q43" s="245">
        <f>IFERROR(VLOOKUP(Q165,DAY!$A$2:$E$3000,4,0),0)</f>
        <v>0</v>
      </c>
      <c r="R43" s="246">
        <f>IFERROR(VLOOKUP(R165,DAY!$A$2:$E$3000,4,0),0)</f>
        <v>0</v>
      </c>
      <c r="S43" s="245">
        <f>IFERROR(VLOOKUP(S165,DAY!$A$2:$E$3000,4,0),0)</f>
        <v>0</v>
      </c>
      <c r="T43" s="246">
        <f>IFERROR(VLOOKUP(T165,DAY!$A$2:$E$3000,4,0),0)</f>
        <v>0</v>
      </c>
      <c r="U43" s="245">
        <f>IFERROR(VLOOKUP(U165,DAY!$A$2:$E$3000,4,0),0)</f>
        <v>0</v>
      </c>
      <c r="V43" s="246">
        <f>IFERROR(VLOOKUP(V165,DAY!$A$2:$E$3000,4,0),0)</f>
        <v>0</v>
      </c>
      <c r="W43" s="245">
        <f>IFERROR(VLOOKUP(W165,DAY!$A$2:$E$3000,4,0),0)</f>
        <v>0</v>
      </c>
      <c r="X43" s="246">
        <f>IFERROR(VLOOKUP(X165,DAY!$A$2:$E$3000,4,0),0)</f>
        <v>0</v>
      </c>
      <c r="Y43" s="245">
        <f>IFERROR(VLOOKUP(Y165,DAY!$A$2:$E$3000,4,0),0)</f>
        <v>0</v>
      </c>
      <c r="Z43" s="246">
        <f>IFERROR(VLOOKUP(Z165,DAY!$A$2:$E$3000,4,0),0)</f>
        <v>0</v>
      </c>
      <c r="AA43" s="245">
        <f>IFERROR(VLOOKUP(AA165,DAY!$A$2:$E$3000,4,0),0)</f>
        <v>0</v>
      </c>
      <c r="AB43" s="246">
        <f>IFERROR(VLOOKUP(AB165,DAY!$A$2:$E$3000,4,0),0)</f>
        <v>0</v>
      </c>
      <c r="AC43" s="269">
        <f>IFERROR(VLOOKUP(AC165,DAY!$A$2:$E$3000,4,0),0)</f>
        <v>0</v>
      </c>
      <c r="AD43" s="245">
        <f>IFERROR(VLOOKUP(AD165,DAY!$A$2:$E$3000,4,0),0)</f>
        <v>0</v>
      </c>
      <c r="AE43" s="259">
        <f>IFERROR(VLOOKUP(AE165,DAY!$A$2:$E$3000,4,0),0)</f>
        <v>0</v>
      </c>
      <c r="AF43" s="533"/>
      <c r="AG43" s="538"/>
      <c r="AH43" s="541"/>
      <c r="AI43" s="544"/>
      <c r="AJ43" s="538"/>
      <c r="AK43" s="541"/>
      <c r="AN43" s="33"/>
      <c r="AO43" s="33"/>
      <c r="AR43" s="199">
        <f>IFERROR(VLOOKUP(AR166,DAY!$A$2:$E$744,3,0),0)</f>
        <v>0</v>
      </c>
    </row>
    <row r="44" spans="2:53" ht="88.5" customHeight="1" x14ac:dyDescent="0.4">
      <c r="B44" s="533"/>
      <c r="C44" s="247" t="s">
        <v>3</v>
      </c>
      <c r="D44" s="248">
        <f>IFERROR(VLOOKUP(D165,DAY!$A$2:$E$3000,5,0),0)</f>
        <v>0</v>
      </c>
      <c r="E44" s="247">
        <f>IFERROR(VLOOKUP(E165,DAY!$A$2:$E$3000,5,0),0)</f>
        <v>0</v>
      </c>
      <c r="F44" s="248">
        <f>IFERROR(VLOOKUP(F165,DAY!$A$2:$E$3000,5,0),0)</f>
        <v>0</v>
      </c>
      <c r="G44" s="247">
        <f>IFERROR(VLOOKUP(G165,DAY!$A$2:$E$3000,5,0),0)</f>
        <v>0</v>
      </c>
      <c r="H44" s="248">
        <f>IFERROR(VLOOKUP(H165,DAY!$A$2:$E$3000,5,0),0)</f>
        <v>0</v>
      </c>
      <c r="I44" s="247">
        <f>IFERROR(VLOOKUP(I165,DAY!$A$2:$E$3000,5,0),0)</f>
        <v>0</v>
      </c>
      <c r="J44" s="248">
        <f>IFERROR(VLOOKUP(J165,DAY!$A$2:$E$3000,5,0),0)</f>
        <v>0</v>
      </c>
      <c r="K44" s="247">
        <f>IFERROR(VLOOKUP(K165,DAY!$A$2:$E$3000,5,0),0)</f>
        <v>0</v>
      </c>
      <c r="L44" s="248">
        <f>IFERROR(VLOOKUP(L165,DAY!$A$2:$E$3000,5,0),0)</f>
        <v>0</v>
      </c>
      <c r="M44" s="247">
        <f>IFERROR(VLOOKUP(M165,DAY!$A$2:$E$3000,5,0),0)</f>
        <v>0</v>
      </c>
      <c r="N44" s="248">
        <f>IFERROR(VLOOKUP(N165,DAY!$A$2:$E$3000,5,0),0)</f>
        <v>0</v>
      </c>
      <c r="O44" s="247">
        <f>IFERROR(VLOOKUP(O165,DAY!$A$2:$E$3000,5,0),0)</f>
        <v>0</v>
      </c>
      <c r="P44" s="248">
        <f>IFERROR(VLOOKUP(P165,DAY!$A$2:$E$3000,5,0),0)</f>
        <v>0</v>
      </c>
      <c r="Q44" s="247">
        <f>IFERROR(VLOOKUP(Q165,DAY!$A$2:$E$3000,5,0),0)</f>
        <v>0</v>
      </c>
      <c r="R44" s="248">
        <f>IFERROR(VLOOKUP(R165,DAY!$A$2:$E$3000,5,0),0)</f>
        <v>0</v>
      </c>
      <c r="S44" s="247">
        <f>IFERROR(VLOOKUP(S165,DAY!$A$2:$E$3000,5,0),0)</f>
        <v>0</v>
      </c>
      <c r="T44" s="248">
        <f>IFERROR(VLOOKUP(T165,DAY!$A$2:$E$3000,5,0),0)</f>
        <v>0</v>
      </c>
      <c r="U44" s="247">
        <f>IFERROR(VLOOKUP(U165,DAY!$A$2:$E$3000,5,0),0)</f>
        <v>0</v>
      </c>
      <c r="V44" s="248">
        <f>IFERROR(VLOOKUP(V165,DAY!$A$2:$E$3000,5,0),0)</f>
        <v>0</v>
      </c>
      <c r="W44" s="247">
        <f>IFERROR(VLOOKUP(W165,DAY!$A$2:$E$3000,5,0),0)</f>
        <v>0</v>
      </c>
      <c r="X44" s="248">
        <f>IFERROR(VLOOKUP(X165,DAY!$A$2:$E$3000,5,0),0)</f>
        <v>0</v>
      </c>
      <c r="Y44" s="247">
        <f>IFERROR(VLOOKUP(Y165,DAY!$A$2:$E$3000,5,0),0)</f>
        <v>0</v>
      </c>
      <c r="Z44" s="248">
        <f>IFERROR(VLOOKUP(Z165,DAY!$A$2:$E$3000,5,0),0)</f>
        <v>0</v>
      </c>
      <c r="AA44" s="247">
        <f>IFERROR(VLOOKUP(AA165,DAY!$A$2:$E$3000,5,0),0)</f>
        <v>0</v>
      </c>
      <c r="AB44" s="248">
        <f>IFERROR(VLOOKUP(AB165,DAY!$A$2:$E$3000,5,0),0)</f>
        <v>0</v>
      </c>
      <c r="AC44" s="261">
        <f>IFERROR(VLOOKUP(AC165,DAY!$A$2:$E$3000,5,0),0)</f>
        <v>0</v>
      </c>
      <c r="AD44" s="247">
        <f>IFERROR(VLOOKUP(AD165,DAY!$A$2:$E$3000,5,0),0)</f>
        <v>0</v>
      </c>
      <c r="AE44" s="260">
        <f>IFERROR(VLOOKUP(AE165,DAY!$A$2:$E$3000,5,0),0)</f>
        <v>0</v>
      </c>
      <c r="AF44" s="536"/>
      <c r="AG44" s="539"/>
      <c r="AH44" s="542"/>
      <c r="AI44" s="545"/>
      <c r="AJ44" s="539"/>
      <c r="AK44" s="542"/>
      <c r="AN44" s="41"/>
      <c r="AO44" s="41"/>
      <c r="AR44" s="199">
        <f>IFERROR(VLOOKUP(AR166,DAY!$A$2:$E$744,4,0),0)</f>
        <v>0</v>
      </c>
    </row>
    <row r="45" spans="2:53" ht="27.75" customHeight="1" x14ac:dyDescent="0.4">
      <c r="B45" s="533"/>
      <c r="C45" s="229" t="s">
        <v>4</v>
      </c>
      <c r="D45" s="271"/>
      <c r="E45" s="272"/>
      <c r="F45" s="271"/>
      <c r="G45" s="272"/>
      <c r="H45" s="271"/>
      <c r="I45" s="272"/>
      <c r="J45" s="271"/>
      <c r="K45" s="272"/>
      <c r="L45" s="271"/>
      <c r="M45" s="272"/>
      <c r="N45" s="271"/>
      <c r="O45" s="272"/>
      <c r="P45" s="271"/>
      <c r="Q45" s="272"/>
      <c r="R45" s="271"/>
      <c r="S45" s="272"/>
      <c r="T45" s="271"/>
      <c r="U45" s="272"/>
      <c r="V45" s="271"/>
      <c r="W45" s="272"/>
      <c r="X45" s="271"/>
      <c r="Y45" s="272"/>
      <c r="Z45" s="271"/>
      <c r="AA45" s="272"/>
      <c r="AB45" s="271"/>
      <c r="AC45" s="273"/>
      <c r="AD45" s="272"/>
      <c r="AE45" s="273"/>
      <c r="AF45" s="274">
        <f>IF(COUNT(D45:AE45)=0,+(COUNTIF(D45:AE45,"作業"))+(COUNTIF(D45:AE45,"休日")),"")</f>
        <v>0</v>
      </c>
      <c r="AG45" s="275">
        <f>IF(+COUNT(D45:AE45)=0,(COUNTIF(D45:AE45,"休日")),"")</f>
        <v>0</v>
      </c>
      <c r="AH45" s="546">
        <f>IFERROR(IF(COUNTA(D45:AE45)=0,0,IF(COUNTA(D45:AE45)&lt;28,$G$151,IF(AN46&gt;0.284,$G$149,$G$150))),0)</f>
        <v>0</v>
      </c>
      <c r="AI45" s="276">
        <f>IF(COUNT(D46:AE46)=0,+(COUNTIF(D46:AE46,"作業"))+(COUNTIF(D46:AE46,"休日")),"")</f>
        <v>0</v>
      </c>
      <c r="AJ45" s="275">
        <f>IF(COUNT(D46:AE46)=0,(COUNTIF(D46:AE46,"休日")),"")</f>
        <v>0</v>
      </c>
      <c r="AK45" s="546">
        <f>IFERROR(IF(COUNTA(D46:AE46)=0,0,IF(COUNTA(D46:AE46)&lt;28,$G$151,IF(AO46&gt;0.284,$G$147,$G$148))),0)</f>
        <v>0</v>
      </c>
      <c r="AM45" s="40"/>
      <c r="AN45" s="33"/>
      <c r="AO45" s="33"/>
      <c r="AP45" s="40"/>
      <c r="AQ45" s="40"/>
      <c r="AR45" s="39">
        <f>IFERROR(VLOOKUP(AR166,DAY!$A$2:$E$744,5,0),0)</f>
        <v>0</v>
      </c>
      <c r="AS45" s="42"/>
      <c r="AT45" s="42"/>
      <c r="AU45" s="42"/>
      <c r="AV45" s="42"/>
      <c r="AW45" s="42"/>
      <c r="AX45" s="42"/>
      <c r="AY45" s="42"/>
      <c r="AZ45" s="42"/>
      <c r="BA45" s="42"/>
    </row>
    <row r="46" spans="2:53" ht="27.75" customHeight="1" thickBot="1" x14ac:dyDescent="0.45">
      <c r="B46" s="534"/>
      <c r="C46" s="277" t="s">
        <v>5</v>
      </c>
      <c r="D46" s="278"/>
      <c r="E46" s="279"/>
      <c r="F46" s="278"/>
      <c r="G46" s="279"/>
      <c r="H46" s="278"/>
      <c r="I46" s="279"/>
      <c r="J46" s="278"/>
      <c r="K46" s="279"/>
      <c r="L46" s="278"/>
      <c r="M46" s="279"/>
      <c r="N46" s="278"/>
      <c r="O46" s="279"/>
      <c r="P46" s="278"/>
      <c r="Q46" s="279"/>
      <c r="R46" s="278"/>
      <c r="S46" s="279"/>
      <c r="T46" s="278"/>
      <c r="U46" s="279"/>
      <c r="V46" s="278"/>
      <c r="W46" s="279"/>
      <c r="X46" s="278"/>
      <c r="Y46" s="279"/>
      <c r="Z46" s="278"/>
      <c r="AA46" s="279"/>
      <c r="AB46" s="278"/>
      <c r="AC46" s="280"/>
      <c r="AD46" s="279"/>
      <c r="AE46" s="280"/>
      <c r="AF46" s="554">
        <f>IFERROR(AN46,0)</f>
        <v>0</v>
      </c>
      <c r="AG46" s="555"/>
      <c r="AH46" s="547"/>
      <c r="AI46" s="556">
        <f>IFERROR(AO46,0)</f>
        <v>0</v>
      </c>
      <c r="AJ46" s="555"/>
      <c r="AK46" s="547"/>
      <c r="AN46" s="46" t="e">
        <f>ROUNDDOWN(AG45/AF45,3)</f>
        <v>#DIV/0!</v>
      </c>
      <c r="AO46" s="47" t="e">
        <f>ROUNDDOWN(AJ45/AI45,3)</f>
        <v>#DIV/0!</v>
      </c>
      <c r="AR46" s="43">
        <f>IFERROR(VLOOKUP(AR166,DAY!$A$2:$E$744,6,0),0)</f>
        <v>0</v>
      </c>
    </row>
    <row r="47" spans="2:53" s="42" customFormat="1" ht="27.75" customHeight="1" thickBot="1" x14ac:dyDescent="0.45">
      <c r="B47" s="535" t="s">
        <v>67</v>
      </c>
      <c r="C47" s="227" t="s">
        <v>0</v>
      </c>
      <c r="D47" s="225">
        <f>IFERROR(VLOOKUP(D166,DAY!$A$2:$E$3000,2,0),0)</f>
        <v>0</v>
      </c>
      <c r="E47" s="227">
        <f>IFERROR(VLOOKUP(E166,DAY!$A$2:$E$744,2,0),0)</f>
        <v>0</v>
      </c>
      <c r="F47" s="225">
        <f>IFERROR(VLOOKUP(F166,DAY!$A$2:$E$744,2,0),0)</f>
        <v>0</v>
      </c>
      <c r="G47" s="227">
        <f>IFERROR(VLOOKUP(G166,DAY!$A$2:$E$744,2,0),0)</f>
        <v>0</v>
      </c>
      <c r="H47" s="225">
        <f>IFERROR(VLOOKUP(H166,DAY!$A$2:$E$744,2,0),0)</f>
        <v>0</v>
      </c>
      <c r="I47" s="227">
        <f>IFERROR(VLOOKUP(I166,DAY!$A$2:$E$744,2,0),0)</f>
        <v>0</v>
      </c>
      <c r="J47" s="225">
        <f>IFERROR(VLOOKUP(J166,DAY!$A$2:$E$744,2,0),0)</f>
        <v>0</v>
      </c>
      <c r="K47" s="227">
        <f>IFERROR(VLOOKUP(K166,DAY!$A$2:$E$744,2,0),0)</f>
        <v>0</v>
      </c>
      <c r="L47" s="225">
        <f>IFERROR(VLOOKUP(L166,DAY!$A$2:$E$744,2,0),0)</f>
        <v>0</v>
      </c>
      <c r="M47" s="227">
        <f>IFERROR(VLOOKUP(M166,DAY!$A$2:$E$744,2,0),0)</f>
        <v>0</v>
      </c>
      <c r="N47" s="225">
        <f>IFERROR(VLOOKUP(N166,DAY!$A$2:$E$744,2,0),0)</f>
        <v>0</v>
      </c>
      <c r="O47" s="227">
        <f>IFERROR(VLOOKUP(O166,DAY!$A$2:$E$744,2,0),0)</f>
        <v>0</v>
      </c>
      <c r="P47" s="225">
        <f>IFERROR(VLOOKUP(P166,DAY!$A$2:$E$744,2,0),0)</f>
        <v>0</v>
      </c>
      <c r="Q47" s="227">
        <f>IFERROR(VLOOKUP(Q166,DAY!$A$2:$E$744,2,0),0)</f>
        <v>0</v>
      </c>
      <c r="R47" s="225">
        <f>IFERROR(VLOOKUP(R166,DAY!$A$2:$E$744,2,0),0)</f>
        <v>0</v>
      </c>
      <c r="S47" s="227">
        <f>IFERROR(VLOOKUP(S166,DAY!$A$2:$E$744,2,0),0)</f>
        <v>0</v>
      </c>
      <c r="T47" s="225">
        <f>IFERROR(VLOOKUP(T166,DAY!$A$2:$E$744,2,0),0)</f>
        <v>0</v>
      </c>
      <c r="U47" s="227">
        <f>IFERROR(VLOOKUP(U166,DAY!$A$2:$E$744,2,0),0)</f>
        <v>0</v>
      </c>
      <c r="V47" s="225">
        <f>IFERROR(VLOOKUP(V166,DAY!$A$2:$E$744,2,0),0)</f>
        <v>0</v>
      </c>
      <c r="W47" s="227">
        <f>IFERROR(VLOOKUP(W166,DAY!$A$2:$E$744,2,0),0)</f>
        <v>0</v>
      </c>
      <c r="X47" s="225">
        <f>IFERROR(VLOOKUP(X166,DAY!$A$2:$E$744,2,0),0)</f>
        <v>0</v>
      </c>
      <c r="Y47" s="227">
        <f>IFERROR(VLOOKUP(Y166,DAY!$A$2:$E$744,2,0),0)</f>
        <v>0</v>
      </c>
      <c r="Z47" s="225">
        <f>IFERROR(VLOOKUP(Z166,DAY!$A$2:$E$744,2,0),0)</f>
        <v>0</v>
      </c>
      <c r="AA47" s="227">
        <f>IFERROR(VLOOKUP(AA166,DAY!$A$2:$E$744,2,0),0)</f>
        <v>0</v>
      </c>
      <c r="AB47" s="225">
        <f>IFERROR(VLOOKUP(AB166,DAY!$A$2:$E$744,2,0),0)</f>
        <v>0</v>
      </c>
      <c r="AC47" s="258">
        <f>IFERROR(VLOOKUP(AC166,DAY!$A$2:$E$744,2,0),0)</f>
        <v>0</v>
      </c>
      <c r="AD47" s="227">
        <f>IFERROR(VLOOKUP(AD166,DAY!$A$2:$E$744,2,0),0)</f>
        <v>0</v>
      </c>
      <c r="AE47" s="258">
        <f>IFERROR(VLOOKUP(AE166,DAY!$A$2:$E$744,2,0),0)</f>
        <v>0</v>
      </c>
      <c r="AF47" s="535" t="s">
        <v>11</v>
      </c>
      <c r="AG47" s="537" t="s">
        <v>12</v>
      </c>
      <c r="AH47" s="540" t="s">
        <v>84</v>
      </c>
      <c r="AI47" s="543" t="s">
        <v>11</v>
      </c>
      <c r="AJ47" s="537" t="s">
        <v>13</v>
      </c>
      <c r="AK47" s="540" t="s">
        <v>84</v>
      </c>
      <c r="AL47" s="40"/>
      <c r="AM47" s="20"/>
      <c r="AN47" s="33"/>
      <c r="AO47" s="33"/>
      <c r="AP47" s="20"/>
      <c r="AQ47" s="20"/>
      <c r="AR47" s="50">
        <f>IFERROR(VLOOKUP(AR166,DAY!$A$2:$E$744,7,0),0)</f>
        <v>0</v>
      </c>
      <c r="AS47" s="21"/>
      <c r="AT47" s="21"/>
      <c r="AU47" s="21"/>
      <c r="AV47" s="21"/>
      <c r="AW47" s="21"/>
      <c r="AX47" s="21"/>
      <c r="AY47" s="21"/>
      <c r="AZ47" s="21"/>
      <c r="BA47" s="21"/>
    </row>
    <row r="48" spans="2:53" ht="27.75" customHeight="1" x14ac:dyDescent="0.4">
      <c r="B48" s="533"/>
      <c r="C48" s="237" t="s">
        <v>1</v>
      </c>
      <c r="D48" s="238">
        <f>IFERROR(VLOOKUP(D166,DAY!$A$2:$E$3000,3,0),0)</f>
        <v>0</v>
      </c>
      <c r="E48" s="237">
        <f>IFERROR(VLOOKUP(E166,DAY!$A$2:$E$744,3,0),0)</f>
        <v>0</v>
      </c>
      <c r="F48" s="238">
        <f>IFERROR(VLOOKUP(F166,DAY!$A$2:$E$744,3,0),0)</f>
        <v>0</v>
      </c>
      <c r="G48" s="237">
        <f>IFERROR(VLOOKUP(G166,DAY!$A$2:$E$744,3,0),0)</f>
        <v>0</v>
      </c>
      <c r="H48" s="238">
        <f>IFERROR(VLOOKUP(H166,DAY!$A$2:$E$744,3,0),0)</f>
        <v>0</v>
      </c>
      <c r="I48" s="237">
        <f>IFERROR(VLOOKUP(I166,DAY!$A$2:$E$744,3,0),0)</f>
        <v>0</v>
      </c>
      <c r="J48" s="238">
        <f>IFERROR(VLOOKUP(J166,DAY!$A$2:$E$744,3,0),0)</f>
        <v>0</v>
      </c>
      <c r="K48" s="237">
        <f>IFERROR(VLOOKUP(K166,DAY!$A$2:$E$744,3,0),0)</f>
        <v>0</v>
      </c>
      <c r="L48" s="238">
        <f>IFERROR(VLOOKUP(L166,DAY!$A$2:$E$744,3,0),0)</f>
        <v>0</v>
      </c>
      <c r="M48" s="237">
        <f>IFERROR(VLOOKUP(M166,DAY!$A$2:$E$744,3,0),0)</f>
        <v>0</v>
      </c>
      <c r="N48" s="238">
        <f>IFERROR(VLOOKUP(N166,DAY!$A$2:$E$744,3,0),0)</f>
        <v>0</v>
      </c>
      <c r="O48" s="237">
        <f>IFERROR(VLOOKUP(O166,DAY!$A$2:$E$744,3,0),0)</f>
        <v>0</v>
      </c>
      <c r="P48" s="238">
        <f>IFERROR(VLOOKUP(P166,DAY!$A$2:$E$744,3,0),0)</f>
        <v>0</v>
      </c>
      <c r="Q48" s="237">
        <f>IFERROR(VLOOKUP(Q166,DAY!$A$2:$E$744,3,0),0)</f>
        <v>0</v>
      </c>
      <c r="R48" s="238">
        <f>IFERROR(VLOOKUP(R166,DAY!$A$2:$E$744,3,0),0)</f>
        <v>0</v>
      </c>
      <c r="S48" s="237">
        <f>IFERROR(VLOOKUP(S166,DAY!$A$2:$E$744,3,0),0)</f>
        <v>0</v>
      </c>
      <c r="T48" s="238">
        <f>IFERROR(VLOOKUP(T166,DAY!$A$2:$E$744,3,0),0)</f>
        <v>0</v>
      </c>
      <c r="U48" s="237">
        <f>IFERROR(VLOOKUP(U166,DAY!$A$2:$E$744,3,0),0)</f>
        <v>0</v>
      </c>
      <c r="V48" s="238">
        <f>IFERROR(VLOOKUP(V166,DAY!$A$2:$E$744,3,0),0)</f>
        <v>0</v>
      </c>
      <c r="W48" s="237">
        <f>IFERROR(VLOOKUP(W166,DAY!$A$2:$E$744,3,0),0)</f>
        <v>0</v>
      </c>
      <c r="X48" s="238">
        <f>IFERROR(VLOOKUP(X166,DAY!$A$2:$E$744,3,0),0)</f>
        <v>0</v>
      </c>
      <c r="Y48" s="237">
        <f>IFERROR(VLOOKUP(Y166,DAY!$A$2:$E$744,3,0),0)</f>
        <v>0</v>
      </c>
      <c r="Z48" s="238">
        <f>IFERROR(VLOOKUP(Z166,DAY!$A$2:$E$744,3,0),0)</f>
        <v>0</v>
      </c>
      <c r="AA48" s="237">
        <f>IFERROR(VLOOKUP(AA166,DAY!$A$2:$E$744,3,0),0)</f>
        <v>0</v>
      </c>
      <c r="AB48" s="238">
        <f>IFERROR(VLOOKUP(AB166,DAY!$A$2:$E$744,3,0),0)</f>
        <v>0</v>
      </c>
      <c r="AC48" s="262">
        <f>IFERROR(VLOOKUP(AC166,DAY!$A$2:$E$744,3,0),0)</f>
        <v>0</v>
      </c>
      <c r="AD48" s="237">
        <f>IFERROR(VLOOKUP(AD166,DAY!$A$2:$E$744,3,0),0)</f>
        <v>0</v>
      </c>
      <c r="AE48" s="262">
        <f>IFERROR(VLOOKUP(AE166,DAY!$A$2:$E$744,3,0),0)</f>
        <v>0</v>
      </c>
      <c r="AF48" s="533"/>
      <c r="AG48" s="538"/>
      <c r="AH48" s="541"/>
      <c r="AI48" s="544"/>
      <c r="AJ48" s="538"/>
      <c r="AK48" s="541"/>
      <c r="AN48" s="33"/>
      <c r="AO48" s="33"/>
      <c r="AR48" s="188">
        <f>IFERROR(VLOOKUP(AR167,DAY!$A$2:$E$744,2,0),0)</f>
        <v>0</v>
      </c>
    </row>
    <row r="49" spans="2:44" ht="27.75" customHeight="1" x14ac:dyDescent="0.4">
      <c r="B49" s="533"/>
      <c r="C49" s="245" t="s">
        <v>2</v>
      </c>
      <c r="D49" s="246">
        <f>IFERROR(VLOOKUP(D166,DAY!$A$2:$E$3000,4,0),0)</f>
        <v>0</v>
      </c>
      <c r="E49" s="245">
        <f>IFERROR(VLOOKUP(E166,DAY!$A$2:$E$3000,4,0),0)</f>
        <v>0</v>
      </c>
      <c r="F49" s="246">
        <f>IFERROR(VLOOKUP(F166,DAY!$A$2:$E$3000,4,0),0)</f>
        <v>0</v>
      </c>
      <c r="G49" s="245">
        <f>IFERROR(VLOOKUP(G166,DAY!$A$2:$E$3000,4,0),0)</f>
        <v>0</v>
      </c>
      <c r="H49" s="246">
        <f>IFERROR(VLOOKUP(H166,DAY!$A$2:$E$3000,4,0),0)</f>
        <v>0</v>
      </c>
      <c r="I49" s="245">
        <f>IFERROR(VLOOKUP(I166,DAY!$A$2:$E$3000,4,0),0)</f>
        <v>0</v>
      </c>
      <c r="J49" s="246">
        <f>IFERROR(VLOOKUP(J166,DAY!$A$2:$E$3000,4,0),0)</f>
        <v>0</v>
      </c>
      <c r="K49" s="245">
        <f>IFERROR(VLOOKUP(K166,DAY!$A$2:$E$3000,4,0),0)</f>
        <v>0</v>
      </c>
      <c r="L49" s="246">
        <f>IFERROR(VLOOKUP(L166,DAY!$A$2:$E$3000,4,0),0)</f>
        <v>0</v>
      </c>
      <c r="M49" s="245">
        <f>IFERROR(VLOOKUP(M166,DAY!$A$2:$E$3000,4,0),0)</f>
        <v>0</v>
      </c>
      <c r="N49" s="246">
        <f>IFERROR(VLOOKUP(N166,DAY!$A$2:$E$3000,4,0),0)</f>
        <v>0</v>
      </c>
      <c r="O49" s="245">
        <f>IFERROR(VLOOKUP(O166,DAY!$A$2:$E$3000,4,0),0)</f>
        <v>0</v>
      </c>
      <c r="P49" s="246">
        <f>IFERROR(VLOOKUP(P166,DAY!$A$2:$E$3000,4,0),0)</f>
        <v>0</v>
      </c>
      <c r="Q49" s="245">
        <f>IFERROR(VLOOKUP(Q166,DAY!$A$2:$E$3000,4,0),0)</f>
        <v>0</v>
      </c>
      <c r="R49" s="246">
        <f>IFERROR(VLOOKUP(R166,DAY!$A$2:$E$3000,4,0),0)</f>
        <v>0</v>
      </c>
      <c r="S49" s="245">
        <f>IFERROR(VLOOKUP(S166,DAY!$A$2:$E$3000,4,0),0)</f>
        <v>0</v>
      </c>
      <c r="T49" s="246">
        <f>IFERROR(VLOOKUP(T166,DAY!$A$2:$E$3000,4,0),0)</f>
        <v>0</v>
      </c>
      <c r="U49" s="245">
        <f>IFERROR(VLOOKUP(U166,DAY!$A$2:$E$3000,4,0),0)</f>
        <v>0</v>
      </c>
      <c r="V49" s="246">
        <f>IFERROR(VLOOKUP(V166,DAY!$A$2:$E$3000,4,0),0)</f>
        <v>0</v>
      </c>
      <c r="W49" s="245">
        <f>IFERROR(VLOOKUP(W166,DAY!$A$2:$E$3000,4,0),0)</f>
        <v>0</v>
      </c>
      <c r="X49" s="246">
        <f>IFERROR(VLOOKUP(X166,DAY!$A$2:$E$3000,4,0),0)</f>
        <v>0</v>
      </c>
      <c r="Y49" s="245">
        <f>IFERROR(VLOOKUP(Y166,DAY!$A$2:$E$3000,4,0),0)</f>
        <v>0</v>
      </c>
      <c r="Z49" s="246">
        <f>IFERROR(VLOOKUP(Z166,DAY!$A$2:$E$3000,4,0),0)</f>
        <v>0</v>
      </c>
      <c r="AA49" s="245">
        <f>IFERROR(VLOOKUP(AA166,DAY!$A$2:$E$3000,4,0),0)</f>
        <v>0</v>
      </c>
      <c r="AB49" s="246">
        <f>IFERROR(VLOOKUP(AB166,DAY!$A$2:$E$3000,4,0),0)</f>
        <v>0</v>
      </c>
      <c r="AC49" s="269">
        <f>IFERROR(VLOOKUP(AC166,DAY!$A$2:$E$3000,4,0),0)</f>
        <v>0</v>
      </c>
      <c r="AD49" s="245">
        <f>IFERROR(VLOOKUP(AD166,DAY!$A$2:$E$3000,4,0),0)</f>
        <v>0</v>
      </c>
      <c r="AE49" s="259">
        <f>IFERROR(VLOOKUP(AE166,DAY!$A$2:$E$3000,4,0),0)</f>
        <v>0</v>
      </c>
      <c r="AF49" s="533"/>
      <c r="AG49" s="538"/>
      <c r="AH49" s="541"/>
      <c r="AI49" s="544"/>
      <c r="AJ49" s="538"/>
      <c r="AK49" s="541"/>
      <c r="AN49" s="33"/>
      <c r="AO49" s="33"/>
      <c r="AR49" s="199">
        <f>IFERROR(VLOOKUP(AR167,DAY!$A$2:$E$744,3,0),0)</f>
        <v>0</v>
      </c>
    </row>
    <row r="50" spans="2:44" ht="88.5" customHeight="1" x14ac:dyDescent="0.4">
      <c r="B50" s="533"/>
      <c r="C50" s="247" t="s">
        <v>3</v>
      </c>
      <c r="D50" s="248">
        <f>IFERROR(VLOOKUP(D166,DAY!$A$2:$E$3000,5,0),0)</f>
        <v>0</v>
      </c>
      <c r="E50" s="247">
        <f>IFERROR(VLOOKUP(E166,DAY!$A$2:$E$3000,5,0),0)</f>
        <v>0</v>
      </c>
      <c r="F50" s="248">
        <f>IFERROR(VLOOKUP(F166,DAY!$A$2:$E$3000,5,0),0)</f>
        <v>0</v>
      </c>
      <c r="G50" s="247">
        <f>IFERROR(VLOOKUP(G166,DAY!$A$2:$E$3000,5,0),0)</f>
        <v>0</v>
      </c>
      <c r="H50" s="248">
        <f>IFERROR(VLOOKUP(H166,DAY!$A$2:$E$3000,5,0),0)</f>
        <v>0</v>
      </c>
      <c r="I50" s="247">
        <f>IFERROR(VLOOKUP(I166,DAY!$A$2:$E$3000,5,0),0)</f>
        <v>0</v>
      </c>
      <c r="J50" s="248">
        <f>IFERROR(VLOOKUP(J166,DAY!$A$2:$E$3000,5,0),0)</f>
        <v>0</v>
      </c>
      <c r="K50" s="247">
        <f>IFERROR(VLOOKUP(K166,DAY!$A$2:$E$3000,5,0),0)</f>
        <v>0</v>
      </c>
      <c r="L50" s="248">
        <f>IFERROR(VLOOKUP(L166,DAY!$A$2:$E$3000,5,0),0)</f>
        <v>0</v>
      </c>
      <c r="M50" s="247">
        <f>IFERROR(VLOOKUP(M166,DAY!$A$2:$E$3000,5,0),0)</f>
        <v>0</v>
      </c>
      <c r="N50" s="248">
        <f>IFERROR(VLOOKUP(N166,DAY!$A$2:$E$3000,5,0),0)</f>
        <v>0</v>
      </c>
      <c r="O50" s="247">
        <f>IFERROR(VLOOKUP(O166,DAY!$A$2:$E$3000,5,0),0)</f>
        <v>0</v>
      </c>
      <c r="P50" s="248">
        <f>IFERROR(VLOOKUP(P166,DAY!$A$2:$E$3000,5,0),0)</f>
        <v>0</v>
      </c>
      <c r="Q50" s="247">
        <f>IFERROR(VLOOKUP(Q166,DAY!$A$2:$E$3000,5,0),0)</f>
        <v>0</v>
      </c>
      <c r="R50" s="248">
        <f>IFERROR(VLOOKUP(R166,DAY!$A$2:$E$3000,5,0),0)</f>
        <v>0</v>
      </c>
      <c r="S50" s="247">
        <f>IFERROR(VLOOKUP(S166,DAY!$A$2:$E$3000,5,0),0)</f>
        <v>0</v>
      </c>
      <c r="T50" s="248">
        <f>IFERROR(VLOOKUP(T166,DAY!$A$2:$E$3000,5,0),0)</f>
        <v>0</v>
      </c>
      <c r="U50" s="247">
        <f>IFERROR(VLOOKUP(U166,DAY!$A$2:$E$3000,5,0),0)</f>
        <v>0</v>
      </c>
      <c r="V50" s="248">
        <f>IFERROR(VLOOKUP(V166,DAY!$A$2:$E$3000,5,0),0)</f>
        <v>0</v>
      </c>
      <c r="W50" s="247">
        <f>IFERROR(VLOOKUP(W166,DAY!$A$2:$E$3000,5,0),0)</f>
        <v>0</v>
      </c>
      <c r="X50" s="248">
        <f>IFERROR(VLOOKUP(X166,DAY!$A$2:$E$3000,5,0),0)</f>
        <v>0</v>
      </c>
      <c r="Y50" s="247">
        <f>IFERROR(VLOOKUP(Y166,DAY!$A$2:$E$3000,5,0),0)</f>
        <v>0</v>
      </c>
      <c r="Z50" s="248">
        <f>IFERROR(VLOOKUP(Z166,DAY!$A$2:$E$3000,5,0),0)</f>
        <v>0</v>
      </c>
      <c r="AA50" s="247">
        <f>IFERROR(VLOOKUP(AA166,DAY!$A$2:$E$3000,5,0),0)</f>
        <v>0</v>
      </c>
      <c r="AB50" s="248">
        <f>IFERROR(VLOOKUP(AB166,DAY!$A$2:$E$3000,5,0),0)</f>
        <v>0</v>
      </c>
      <c r="AC50" s="261">
        <f>IFERROR(VLOOKUP(AC166,DAY!$A$2:$E$3000,5,0),0)</f>
        <v>0</v>
      </c>
      <c r="AD50" s="247">
        <f>IFERROR(VLOOKUP(AD166,DAY!$A$2:$E$3000,5,0),0)</f>
        <v>0</v>
      </c>
      <c r="AE50" s="260">
        <f>IFERROR(VLOOKUP(AE166,DAY!$A$2:$E$3000,5,0),0)</f>
        <v>0</v>
      </c>
      <c r="AF50" s="536"/>
      <c r="AG50" s="539"/>
      <c r="AH50" s="542"/>
      <c r="AI50" s="545"/>
      <c r="AJ50" s="539"/>
      <c r="AK50" s="542"/>
      <c r="AN50" s="41"/>
      <c r="AO50" s="41"/>
      <c r="AR50" s="199">
        <f>IFERROR(VLOOKUP(AR167,DAY!$A$2:$E$744,4,0),0)</f>
        <v>0</v>
      </c>
    </row>
    <row r="51" spans="2:44" ht="27.75" customHeight="1" x14ac:dyDescent="0.4">
      <c r="B51" s="533"/>
      <c r="C51" s="229" t="s">
        <v>4</v>
      </c>
      <c r="D51" s="271"/>
      <c r="E51" s="272"/>
      <c r="F51" s="271"/>
      <c r="G51" s="272"/>
      <c r="H51" s="271"/>
      <c r="I51" s="272"/>
      <c r="J51" s="271"/>
      <c r="K51" s="272"/>
      <c r="L51" s="271"/>
      <c r="M51" s="272"/>
      <c r="N51" s="271"/>
      <c r="O51" s="272"/>
      <c r="P51" s="271"/>
      <c r="Q51" s="272"/>
      <c r="R51" s="271"/>
      <c r="S51" s="272"/>
      <c r="T51" s="271"/>
      <c r="U51" s="272"/>
      <c r="V51" s="271"/>
      <c r="W51" s="272"/>
      <c r="X51" s="271"/>
      <c r="Y51" s="272"/>
      <c r="Z51" s="271"/>
      <c r="AA51" s="272"/>
      <c r="AB51" s="271"/>
      <c r="AC51" s="273"/>
      <c r="AD51" s="272"/>
      <c r="AE51" s="273"/>
      <c r="AF51" s="274">
        <f>IF(COUNT(D51:AE51)=0,+(COUNTIF(D51:AE51,"作業"))+(COUNTIF(D51:AE51,"休日")),"")</f>
        <v>0</v>
      </c>
      <c r="AG51" s="275">
        <f>IF(+COUNT(D51:AE51)=0,(COUNTIF(D51:AE51,"休日")),"")</f>
        <v>0</v>
      </c>
      <c r="AH51" s="546">
        <f>IFERROR(IF(COUNTA(D51:AE51)=0,0,IF(COUNTA(D51:AE51)&lt;28,$G$151,IF(AN52&gt;0.284,$G$149,$G$150))),0)</f>
        <v>0</v>
      </c>
      <c r="AI51" s="276">
        <f>IF(COUNT(D52:AE52)=0,+(COUNTIF(D52:AE52,"作業"))+(COUNTIF(D52:AE52,"休日")),"")</f>
        <v>0</v>
      </c>
      <c r="AJ51" s="275">
        <f>IF(COUNT(D52:AE52)=0,(COUNTIF(D52:AE52,"休日")),"")</f>
        <v>0</v>
      </c>
      <c r="AK51" s="546">
        <f>IFERROR(IF(COUNTA(D52:AE52)=0,0,IF(COUNTA(D52:AE52)&lt;28,$G$151,IF(AO52&gt;0.284,$G$147,$G$148))),0)</f>
        <v>0</v>
      </c>
      <c r="AM51" s="40"/>
      <c r="AN51" s="33"/>
      <c r="AO51" s="33"/>
      <c r="AR51" s="39">
        <f>IFERROR(VLOOKUP(AR167,DAY!$A$2:$E$744,5,0),0)</f>
        <v>0</v>
      </c>
    </row>
    <row r="52" spans="2:44" ht="27.75" customHeight="1" thickBot="1" x14ac:dyDescent="0.45">
      <c r="B52" s="534"/>
      <c r="C52" s="277" t="s">
        <v>5</v>
      </c>
      <c r="D52" s="278"/>
      <c r="E52" s="279"/>
      <c r="F52" s="278"/>
      <c r="G52" s="279"/>
      <c r="H52" s="278"/>
      <c r="I52" s="279"/>
      <c r="J52" s="278"/>
      <c r="K52" s="279"/>
      <c r="L52" s="278"/>
      <c r="M52" s="279"/>
      <c r="N52" s="278"/>
      <c r="O52" s="279"/>
      <c r="P52" s="278"/>
      <c r="Q52" s="279"/>
      <c r="R52" s="278"/>
      <c r="S52" s="279"/>
      <c r="T52" s="278"/>
      <c r="U52" s="279"/>
      <c r="V52" s="278"/>
      <c r="W52" s="279"/>
      <c r="X52" s="278"/>
      <c r="Y52" s="279"/>
      <c r="Z52" s="278"/>
      <c r="AA52" s="279"/>
      <c r="AB52" s="278"/>
      <c r="AC52" s="280"/>
      <c r="AD52" s="279"/>
      <c r="AE52" s="280"/>
      <c r="AF52" s="554">
        <f>IFERROR(AN52,0)</f>
        <v>0</v>
      </c>
      <c r="AG52" s="555"/>
      <c r="AH52" s="547"/>
      <c r="AI52" s="556">
        <f>IFERROR(AO52,0)</f>
        <v>0</v>
      </c>
      <c r="AJ52" s="555"/>
      <c r="AK52" s="547"/>
      <c r="AN52" s="46" t="e">
        <f>ROUNDDOWN(AG51/AF51,3)</f>
        <v>#DIV/0!</v>
      </c>
      <c r="AO52" s="47" t="e">
        <f>ROUNDDOWN(AJ51/AI51,3)</f>
        <v>#DIV/0!</v>
      </c>
      <c r="AR52" s="43">
        <f>IFERROR(VLOOKUP(AR167,DAY!$A$2:$E$744,6,0),0)</f>
        <v>0</v>
      </c>
    </row>
    <row r="53" spans="2:44" ht="27.75" customHeight="1" thickBot="1" x14ac:dyDescent="0.45">
      <c r="B53" s="535" t="s">
        <v>68</v>
      </c>
      <c r="C53" s="227" t="s">
        <v>0</v>
      </c>
      <c r="D53" s="225">
        <f>IFERROR(VLOOKUP(D167,DAY!$A$2:$E$3000,2,0),0)</f>
        <v>0</v>
      </c>
      <c r="E53" s="227">
        <f>IFERROR(VLOOKUP(E167,DAY!$A$2:$E$744,2,0),0)</f>
        <v>0</v>
      </c>
      <c r="F53" s="225">
        <f>IFERROR(VLOOKUP(F167,DAY!$A$2:$E$744,2,0),0)</f>
        <v>0</v>
      </c>
      <c r="G53" s="227">
        <f>IFERROR(VLOOKUP(G167,DAY!$A$2:$E$744,2,0),0)</f>
        <v>0</v>
      </c>
      <c r="H53" s="225">
        <f>IFERROR(VLOOKUP(H167,DAY!$A$2:$E$744,2,0),0)</f>
        <v>0</v>
      </c>
      <c r="I53" s="227">
        <f>IFERROR(VLOOKUP(I167,DAY!$A$2:$E$744,2,0),0)</f>
        <v>0</v>
      </c>
      <c r="J53" s="225">
        <f>IFERROR(VLOOKUP(J167,DAY!$A$2:$E$744,2,0),0)</f>
        <v>0</v>
      </c>
      <c r="K53" s="227">
        <f>IFERROR(VLOOKUP(K167,DAY!$A$2:$E$744,2,0),0)</f>
        <v>0</v>
      </c>
      <c r="L53" s="225">
        <f>IFERROR(VLOOKUP(L167,DAY!$A$2:$E$744,2,0),0)</f>
        <v>0</v>
      </c>
      <c r="M53" s="227">
        <f>IFERROR(VLOOKUP(M167,DAY!$A$2:$E$744,2,0),0)</f>
        <v>0</v>
      </c>
      <c r="N53" s="225">
        <f>IFERROR(VLOOKUP(N167,DAY!$A$2:$E$744,2,0),0)</f>
        <v>0</v>
      </c>
      <c r="O53" s="227">
        <f>IFERROR(VLOOKUP(O167,DAY!$A$2:$E$744,2,0),0)</f>
        <v>0</v>
      </c>
      <c r="P53" s="225">
        <f>IFERROR(VLOOKUP(P167,DAY!$A$2:$E$744,2,0),0)</f>
        <v>0</v>
      </c>
      <c r="Q53" s="227">
        <f>IFERROR(VLOOKUP(Q167,DAY!$A$2:$E$744,2,0),0)</f>
        <v>0</v>
      </c>
      <c r="R53" s="225">
        <f>IFERROR(VLOOKUP(R167,DAY!$A$2:$E$744,2,0),0)</f>
        <v>0</v>
      </c>
      <c r="S53" s="227">
        <f>IFERROR(VLOOKUP(S167,DAY!$A$2:$E$744,2,0),0)</f>
        <v>0</v>
      </c>
      <c r="T53" s="225">
        <f>IFERROR(VLOOKUP(T167,DAY!$A$2:$E$744,2,0),0)</f>
        <v>0</v>
      </c>
      <c r="U53" s="227">
        <f>IFERROR(VLOOKUP(U167,DAY!$A$2:$E$744,2,0),0)</f>
        <v>0</v>
      </c>
      <c r="V53" s="225">
        <f>IFERROR(VLOOKUP(V167,DAY!$A$2:$E$744,2,0),0)</f>
        <v>0</v>
      </c>
      <c r="W53" s="227">
        <f>IFERROR(VLOOKUP(W167,DAY!$A$2:$E$744,2,0),0)</f>
        <v>0</v>
      </c>
      <c r="X53" s="225">
        <f>IFERROR(VLOOKUP(X167,DAY!$A$2:$E$744,2,0),0)</f>
        <v>0</v>
      </c>
      <c r="Y53" s="227">
        <f>IFERROR(VLOOKUP(Y167,DAY!$A$2:$E$744,2,0),0)</f>
        <v>0</v>
      </c>
      <c r="Z53" s="225">
        <f>IFERROR(VLOOKUP(Z167,DAY!$A$2:$E$744,2,0),0)</f>
        <v>0</v>
      </c>
      <c r="AA53" s="227">
        <f>IFERROR(VLOOKUP(AA167,DAY!$A$2:$E$744,2,0),0)</f>
        <v>0</v>
      </c>
      <c r="AB53" s="225">
        <f>IFERROR(VLOOKUP(AB167,DAY!$A$2:$E$744,2,0),0)</f>
        <v>0</v>
      </c>
      <c r="AC53" s="258">
        <f>IFERROR(VLOOKUP(AC167,DAY!$A$2:$E$744,2,0),0)</f>
        <v>0</v>
      </c>
      <c r="AD53" s="227">
        <f>IFERROR(VLOOKUP(AD167,DAY!$A$2:$E$744,2,0),0)</f>
        <v>0</v>
      </c>
      <c r="AE53" s="258">
        <f>IFERROR(VLOOKUP(AE167,DAY!$A$2:$E$744,2,0),0)</f>
        <v>0</v>
      </c>
      <c r="AF53" s="535" t="s">
        <v>11</v>
      </c>
      <c r="AG53" s="537" t="s">
        <v>12</v>
      </c>
      <c r="AH53" s="540" t="s">
        <v>84</v>
      </c>
      <c r="AI53" s="543" t="s">
        <v>11</v>
      </c>
      <c r="AJ53" s="537" t="s">
        <v>13</v>
      </c>
      <c r="AK53" s="540" t="s">
        <v>84</v>
      </c>
      <c r="AL53" s="40"/>
      <c r="AN53" s="33"/>
      <c r="AO53" s="33"/>
      <c r="AR53" s="45">
        <f>IFERROR(VLOOKUP(AR167,DAY!$A$2:$E$744,7,0),0)</f>
        <v>0</v>
      </c>
    </row>
    <row r="54" spans="2:44" ht="27.75" customHeight="1" x14ac:dyDescent="0.4">
      <c r="B54" s="533"/>
      <c r="C54" s="237" t="s">
        <v>1</v>
      </c>
      <c r="D54" s="238">
        <f>IFERROR(VLOOKUP(D167,DAY!$A$2:$E$3000,3,0),0)</f>
        <v>0</v>
      </c>
      <c r="E54" s="237">
        <f>IFERROR(VLOOKUP(E167,DAY!$A$2:$E$744,3,0),0)</f>
        <v>0</v>
      </c>
      <c r="F54" s="238">
        <f>IFERROR(VLOOKUP(F167,DAY!$A$2:$E$744,3,0),0)</f>
        <v>0</v>
      </c>
      <c r="G54" s="237">
        <f>IFERROR(VLOOKUP(G167,DAY!$A$2:$E$744,3,0),0)</f>
        <v>0</v>
      </c>
      <c r="H54" s="238">
        <f>IFERROR(VLOOKUP(H167,DAY!$A$2:$E$744,3,0),0)</f>
        <v>0</v>
      </c>
      <c r="I54" s="237">
        <f>IFERROR(VLOOKUP(I167,DAY!$A$2:$E$744,3,0),0)</f>
        <v>0</v>
      </c>
      <c r="J54" s="238">
        <f>IFERROR(VLOOKUP(J167,DAY!$A$2:$E$744,3,0),0)</f>
        <v>0</v>
      </c>
      <c r="K54" s="237">
        <f>IFERROR(VLOOKUP(K167,DAY!$A$2:$E$744,3,0),0)</f>
        <v>0</v>
      </c>
      <c r="L54" s="238">
        <f>IFERROR(VLOOKUP(L167,DAY!$A$2:$E$744,3,0),0)</f>
        <v>0</v>
      </c>
      <c r="M54" s="237">
        <f>IFERROR(VLOOKUP(M167,DAY!$A$2:$E$744,3,0),0)</f>
        <v>0</v>
      </c>
      <c r="N54" s="238">
        <f>IFERROR(VLOOKUP(N167,DAY!$A$2:$E$744,3,0),0)</f>
        <v>0</v>
      </c>
      <c r="O54" s="237">
        <f>IFERROR(VLOOKUP(O167,DAY!$A$2:$E$744,3,0),0)</f>
        <v>0</v>
      </c>
      <c r="P54" s="238">
        <f>IFERROR(VLOOKUP(P167,DAY!$A$2:$E$744,3,0),0)</f>
        <v>0</v>
      </c>
      <c r="Q54" s="237">
        <f>IFERROR(VLOOKUP(Q167,DAY!$A$2:$E$744,3,0),0)</f>
        <v>0</v>
      </c>
      <c r="R54" s="238">
        <f>IFERROR(VLOOKUP(R167,DAY!$A$2:$E$744,3,0),0)</f>
        <v>0</v>
      </c>
      <c r="S54" s="237">
        <f>IFERROR(VLOOKUP(S167,DAY!$A$2:$E$744,3,0),0)</f>
        <v>0</v>
      </c>
      <c r="T54" s="238">
        <f>IFERROR(VLOOKUP(T167,DAY!$A$2:$E$744,3,0),0)</f>
        <v>0</v>
      </c>
      <c r="U54" s="237">
        <f>IFERROR(VLOOKUP(U167,DAY!$A$2:$E$744,3,0),0)</f>
        <v>0</v>
      </c>
      <c r="V54" s="238">
        <f>IFERROR(VLOOKUP(V167,DAY!$A$2:$E$744,3,0),0)</f>
        <v>0</v>
      </c>
      <c r="W54" s="237">
        <f>IFERROR(VLOOKUP(W167,DAY!$A$2:$E$744,3,0),0)</f>
        <v>0</v>
      </c>
      <c r="X54" s="238">
        <f>IFERROR(VLOOKUP(X167,DAY!$A$2:$E$744,3,0),0)</f>
        <v>0</v>
      </c>
      <c r="Y54" s="237">
        <f>IFERROR(VLOOKUP(Y167,DAY!$A$2:$E$744,3,0),0)</f>
        <v>0</v>
      </c>
      <c r="Z54" s="238">
        <f>IFERROR(VLOOKUP(Z167,DAY!$A$2:$E$744,3,0),0)</f>
        <v>0</v>
      </c>
      <c r="AA54" s="237">
        <f>IFERROR(VLOOKUP(AA167,DAY!$A$2:$E$744,3,0),0)</f>
        <v>0</v>
      </c>
      <c r="AB54" s="238">
        <f>IFERROR(VLOOKUP(AB167,DAY!$A$2:$E$744,3,0),0)</f>
        <v>0</v>
      </c>
      <c r="AC54" s="262">
        <f>IFERROR(VLOOKUP(AC167,DAY!$A$2:$E$744,3,0),0)</f>
        <v>0</v>
      </c>
      <c r="AD54" s="237">
        <f>IFERROR(VLOOKUP(AD167,DAY!$A$2:$E$744,3,0),0)</f>
        <v>0</v>
      </c>
      <c r="AE54" s="262">
        <f>IFERROR(VLOOKUP(AE167,DAY!$A$2:$E$744,3,0),0)</f>
        <v>0</v>
      </c>
      <c r="AF54" s="533"/>
      <c r="AG54" s="538"/>
      <c r="AH54" s="541"/>
      <c r="AI54" s="544"/>
      <c r="AJ54" s="538"/>
      <c r="AK54" s="541"/>
      <c r="AN54" s="33"/>
      <c r="AO54" s="33"/>
      <c r="AR54" s="38">
        <f>IFERROR(VLOOKUP(AR168,DAY!$A$2:$E$744,2,0),0)</f>
        <v>0</v>
      </c>
    </row>
    <row r="55" spans="2:44" ht="27.75" customHeight="1" x14ac:dyDescent="0.4">
      <c r="B55" s="533"/>
      <c r="C55" s="229" t="s">
        <v>2</v>
      </c>
      <c r="D55" s="224">
        <f>IFERROR(VLOOKUP(D167,DAY!$A$2:$E$3000,4,0),0)</f>
        <v>0</v>
      </c>
      <c r="E55" s="229">
        <f>IFERROR(VLOOKUP(E167,DAY!$A$2:$E$3000,4,0),0)</f>
        <v>0</v>
      </c>
      <c r="F55" s="224">
        <f>IFERROR(VLOOKUP(F167,DAY!$A$2:$E$3000,4,0),0)</f>
        <v>0</v>
      </c>
      <c r="G55" s="229">
        <f>IFERROR(VLOOKUP(G167,DAY!$A$2:$E$3000,4,0),0)</f>
        <v>0</v>
      </c>
      <c r="H55" s="224">
        <f>IFERROR(VLOOKUP(H167,DAY!$A$2:$E$3000,4,0),0)</f>
        <v>0</v>
      </c>
      <c r="I55" s="229">
        <f>IFERROR(VLOOKUP(I167,DAY!$A$2:$E$3000,4,0),0)</f>
        <v>0</v>
      </c>
      <c r="J55" s="224">
        <f>IFERROR(VLOOKUP(J167,DAY!$A$2:$E$3000,4,0),0)</f>
        <v>0</v>
      </c>
      <c r="K55" s="229">
        <f>IFERROR(VLOOKUP(K167,DAY!$A$2:$E$3000,4,0),0)</f>
        <v>0</v>
      </c>
      <c r="L55" s="224">
        <f>IFERROR(VLOOKUP(L167,DAY!$A$2:$E$3000,4,0),0)</f>
        <v>0</v>
      </c>
      <c r="M55" s="229">
        <f>IFERROR(VLOOKUP(M167,DAY!$A$2:$E$3000,4,0),0)</f>
        <v>0</v>
      </c>
      <c r="N55" s="224">
        <f>IFERROR(VLOOKUP(N167,DAY!$A$2:$E$3000,4,0),0)</f>
        <v>0</v>
      </c>
      <c r="O55" s="229">
        <f>IFERROR(VLOOKUP(O167,DAY!$A$2:$E$3000,4,0),0)</f>
        <v>0</v>
      </c>
      <c r="P55" s="224">
        <f>IFERROR(VLOOKUP(P167,DAY!$A$2:$E$3000,4,0),0)</f>
        <v>0</v>
      </c>
      <c r="Q55" s="229">
        <f>IFERROR(VLOOKUP(Q167,DAY!$A$2:$E$3000,4,0),0)</f>
        <v>0</v>
      </c>
      <c r="R55" s="224">
        <f>IFERROR(VLOOKUP(R167,DAY!$A$2:$E$3000,4,0),0)</f>
        <v>0</v>
      </c>
      <c r="S55" s="229">
        <f>IFERROR(VLOOKUP(S167,DAY!$A$2:$E$3000,4,0),0)</f>
        <v>0</v>
      </c>
      <c r="T55" s="224">
        <f>IFERROR(VLOOKUP(T167,DAY!$A$2:$E$3000,4,0),0)</f>
        <v>0</v>
      </c>
      <c r="U55" s="229">
        <f>IFERROR(VLOOKUP(U167,DAY!$A$2:$E$3000,4,0),0)</f>
        <v>0</v>
      </c>
      <c r="V55" s="224">
        <f>IFERROR(VLOOKUP(V167,DAY!$A$2:$E$3000,4,0),0)</f>
        <v>0</v>
      </c>
      <c r="W55" s="229">
        <f>IFERROR(VLOOKUP(W167,DAY!$A$2:$E$3000,4,0),0)</f>
        <v>0</v>
      </c>
      <c r="X55" s="224">
        <f>IFERROR(VLOOKUP(X167,DAY!$A$2:$E$3000,4,0),0)</f>
        <v>0</v>
      </c>
      <c r="Y55" s="229">
        <f>IFERROR(VLOOKUP(Y167,DAY!$A$2:$E$3000,4,0),0)</f>
        <v>0</v>
      </c>
      <c r="Z55" s="224">
        <f>IFERROR(VLOOKUP(Z167,DAY!$A$2:$E$3000,4,0),0)</f>
        <v>0</v>
      </c>
      <c r="AA55" s="229">
        <f>IFERROR(VLOOKUP(AA167,DAY!$A$2:$E$3000,4,0),0)</f>
        <v>0</v>
      </c>
      <c r="AB55" s="224">
        <f>IFERROR(VLOOKUP(AB167,DAY!$A$2:$E$3000,4,0),0)</f>
        <v>0</v>
      </c>
      <c r="AC55" s="253">
        <f>IFERROR(VLOOKUP(AC167,DAY!$A$2:$E$3000,4,0),0)</f>
        <v>0</v>
      </c>
      <c r="AD55" s="229">
        <f>IFERROR(VLOOKUP(AD167,DAY!$A$2:$E$3000,4,0),0)</f>
        <v>0</v>
      </c>
      <c r="AE55" s="253">
        <f>IFERROR(VLOOKUP(AE167,DAY!$A$2:$E$3000,4,0),0)</f>
        <v>0</v>
      </c>
      <c r="AF55" s="533"/>
      <c r="AG55" s="538"/>
      <c r="AH55" s="541"/>
      <c r="AI55" s="544"/>
      <c r="AJ55" s="538"/>
      <c r="AK55" s="541"/>
      <c r="AN55" s="33"/>
      <c r="AO55" s="33"/>
      <c r="AR55" s="199">
        <f>IFERROR(VLOOKUP(AR168,DAY!$A$2:$E$744,3,0),0)</f>
        <v>0</v>
      </c>
    </row>
    <row r="56" spans="2:44" ht="88.5" customHeight="1" x14ac:dyDescent="0.4">
      <c r="B56" s="533"/>
      <c r="C56" s="234" t="s">
        <v>3</v>
      </c>
      <c r="D56" s="235">
        <f>IFERROR(VLOOKUP(D167,DAY!$A$2:$E$3000,5,0),0)</f>
        <v>0</v>
      </c>
      <c r="E56" s="234">
        <f>IFERROR(VLOOKUP(E167,DAY!$A$2:$E$3000,5,0),0)</f>
        <v>0</v>
      </c>
      <c r="F56" s="235">
        <f>IFERROR(VLOOKUP(F167,DAY!$A$2:$E$3000,5,0),0)</f>
        <v>0</v>
      </c>
      <c r="G56" s="234">
        <f>IFERROR(VLOOKUP(G167,DAY!$A$2:$E$3000,5,0),0)</f>
        <v>0</v>
      </c>
      <c r="H56" s="235">
        <f>IFERROR(VLOOKUP(H167,DAY!$A$2:$E$3000,5,0),0)</f>
        <v>0</v>
      </c>
      <c r="I56" s="234">
        <f>IFERROR(VLOOKUP(I167,DAY!$A$2:$E$3000,5,0),0)</f>
        <v>0</v>
      </c>
      <c r="J56" s="235">
        <f>IFERROR(VLOOKUP(J167,DAY!$A$2:$E$3000,5,0),0)</f>
        <v>0</v>
      </c>
      <c r="K56" s="234">
        <f>IFERROR(VLOOKUP(K167,DAY!$A$2:$E$3000,5,0),0)</f>
        <v>0</v>
      </c>
      <c r="L56" s="235">
        <f>IFERROR(VLOOKUP(L167,DAY!$A$2:$E$3000,5,0),0)</f>
        <v>0</v>
      </c>
      <c r="M56" s="234">
        <f>IFERROR(VLOOKUP(M167,DAY!$A$2:$E$3000,5,0),0)</f>
        <v>0</v>
      </c>
      <c r="N56" s="235">
        <f>IFERROR(VLOOKUP(N167,DAY!$A$2:$E$3000,5,0),0)</f>
        <v>0</v>
      </c>
      <c r="O56" s="234">
        <f>IFERROR(VLOOKUP(O167,DAY!$A$2:$E$3000,5,0),0)</f>
        <v>0</v>
      </c>
      <c r="P56" s="235">
        <f>IFERROR(VLOOKUP(P167,DAY!$A$2:$E$3000,5,0),0)</f>
        <v>0</v>
      </c>
      <c r="Q56" s="234">
        <f>IFERROR(VLOOKUP(Q167,DAY!$A$2:$E$3000,5,0),0)</f>
        <v>0</v>
      </c>
      <c r="R56" s="235">
        <f>IFERROR(VLOOKUP(R167,DAY!$A$2:$E$3000,5,0),0)</f>
        <v>0</v>
      </c>
      <c r="S56" s="234">
        <f>IFERROR(VLOOKUP(S167,DAY!$A$2:$E$3000,5,0),0)</f>
        <v>0</v>
      </c>
      <c r="T56" s="235">
        <f>IFERROR(VLOOKUP(T167,DAY!$A$2:$E$3000,5,0),0)</f>
        <v>0</v>
      </c>
      <c r="U56" s="234">
        <f>IFERROR(VLOOKUP(U167,DAY!$A$2:$E$3000,5,0),0)</f>
        <v>0</v>
      </c>
      <c r="V56" s="235">
        <f>IFERROR(VLOOKUP(V167,DAY!$A$2:$E$3000,5,0),0)</f>
        <v>0</v>
      </c>
      <c r="W56" s="234">
        <f>IFERROR(VLOOKUP(W167,DAY!$A$2:$E$3000,5,0),0)</f>
        <v>0</v>
      </c>
      <c r="X56" s="235">
        <f>IFERROR(VLOOKUP(X167,DAY!$A$2:$E$3000,5,0),0)</f>
        <v>0</v>
      </c>
      <c r="Y56" s="234">
        <f>IFERROR(VLOOKUP(Y167,DAY!$A$2:$E$3000,5,0),0)</f>
        <v>0</v>
      </c>
      <c r="Z56" s="235">
        <f>IFERROR(VLOOKUP(Z167,DAY!$A$2:$E$3000,5,0),0)</f>
        <v>0</v>
      </c>
      <c r="AA56" s="234">
        <f>IFERROR(VLOOKUP(AA167,DAY!$A$2:$E$3000,5,0),0)</f>
        <v>0</v>
      </c>
      <c r="AB56" s="235">
        <f>IFERROR(VLOOKUP(AB167,DAY!$A$2:$E$3000,5,0),0)</f>
        <v>0</v>
      </c>
      <c r="AC56" s="268">
        <f>IFERROR(VLOOKUP(AC167,DAY!$A$2:$E$3000,5,0),0)</f>
        <v>0</v>
      </c>
      <c r="AD56" s="234">
        <f>IFERROR(VLOOKUP(AD167,DAY!$A$2:$E$3000,5,0),0)</f>
        <v>0</v>
      </c>
      <c r="AE56" s="255">
        <f>IFERROR(VLOOKUP(AE167,DAY!$A$2:$E$3000,5,0),0)</f>
        <v>0</v>
      </c>
      <c r="AF56" s="536"/>
      <c r="AG56" s="539"/>
      <c r="AH56" s="542"/>
      <c r="AI56" s="545"/>
      <c r="AJ56" s="539"/>
      <c r="AK56" s="542"/>
      <c r="AN56" s="41"/>
      <c r="AO56" s="41"/>
      <c r="AR56" s="199">
        <f>IFERROR(VLOOKUP(AR168,DAY!$A$2:$E$744,4,0),0)</f>
        <v>0</v>
      </c>
    </row>
    <row r="57" spans="2:44" ht="29.25" customHeight="1" x14ac:dyDescent="0.4">
      <c r="B57" s="533"/>
      <c r="C57" s="229" t="s">
        <v>4</v>
      </c>
      <c r="D57" s="271"/>
      <c r="E57" s="272"/>
      <c r="F57" s="271"/>
      <c r="G57" s="272"/>
      <c r="H57" s="271"/>
      <c r="I57" s="272"/>
      <c r="J57" s="271"/>
      <c r="K57" s="272"/>
      <c r="L57" s="271"/>
      <c r="M57" s="272"/>
      <c r="N57" s="271"/>
      <c r="O57" s="272"/>
      <c r="P57" s="271"/>
      <c r="Q57" s="272"/>
      <c r="R57" s="271"/>
      <c r="S57" s="272"/>
      <c r="T57" s="271"/>
      <c r="U57" s="272"/>
      <c r="V57" s="271"/>
      <c r="W57" s="272"/>
      <c r="X57" s="271"/>
      <c r="Y57" s="272"/>
      <c r="Z57" s="271"/>
      <c r="AA57" s="272"/>
      <c r="AB57" s="271"/>
      <c r="AC57" s="273"/>
      <c r="AD57" s="272"/>
      <c r="AE57" s="273"/>
      <c r="AF57" s="274">
        <f>IF(COUNT(D57:AE57)=0,+(COUNTIF(D57:AE57,"作業"))+(COUNTIF(D57:AE57,"休日")),"")</f>
        <v>0</v>
      </c>
      <c r="AG57" s="275">
        <f>IF(+COUNT(D57:AE57)=0,(COUNTIF(D57:AE57,"休日")),"")</f>
        <v>0</v>
      </c>
      <c r="AH57" s="546">
        <f>IFERROR(IF(COUNTA(D57:AE57)=0,0,IF(COUNTA(D57:AE57)&lt;28,$G$151,IF(AN58&gt;0.284,$G$149,$G$150))),0)</f>
        <v>0</v>
      </c>
      <c r="AI57" s="276">
        <f>IF(COUNT(D58:AE58)=0,+(COUNTIF(D58:AE58,"作業"))+(COUNTIF(D58:AE58,"休日")),"")</f>
        <v>0</v>
      </c>
      <c r="AJ57" s="275">
        <f>IF(COUNT(D58:AE58)=0,(COUNTIF(D58:AE58,"休日")),"")</f>
        <v>0</v>
      </c>
      <c r="AK57" s="546">
        <f>IFERROR(IF(COUNTA(D58:AE58)=0,0,IF(COUNTA(D58:AE58)&lt;28,$G$151,IF(AO58&gt;0.284,$G$147,$G$148))),0)</f>
        <v>0</v>
      </c>
      <c r="AM57" s="40"/>
      <c r="AN57" s="33"/>
      <c r="AO57" s="33"/>
      <c r="AR57" s="39">
        <f>IFERROR(VLOOKUP(AR168,DAY!$A$2:$E$744,5,0),0)</f>
        <v>0</v>
      </c>
    </row>
    <row r="58" spans="2:44" ht="29.25" customHeight="1" thickBot="1" x14ac:dyDescent="0.45">
      <c r="B58" s="534"/>
      <c r="C58" s="277" t="s">
        <v>5</v>
      </c>
      <c r="D58" s="278"/>
      <c r="E58" s="279"/>
      <c r="F58" s="278"/>
      <c r="G58" s="279"/>
      <c r="H58" s="278"/>
      <c r="I58" s="279"/>
      <c r="J58" s="278"/>
      <c r="K58" s="279"/>
      <c r="L58" s="278"/>
      <c r="M58" s="279"/>
      <c r="N58" s="278"/>
      <c r="O58" s="279"/>
      <c r="P58" s="278"/>
      <c r="Q58" s="279"/>
      <c r="R58" s="278"/>
      <c r="S58" s="279"/>
      <c r="T58" s="278"/>
      <c r="U58" s="279"/>
      <c r="V58" s="278"/>
      <c r="W58" s="279"/>
      <c r="X58" s="278"/>
      <c r="Y58" s="279"/>
      <c r="Z58" s="278"/>
      <c r="AA58" s="279"/>
      <c r="AB58" s="278"/>
      <c r="AC58" s="280"/>
      <c r="AD58" s="279"/>
      <c r="AE58" s="280"/>
      <c r="AF58" s="554">
        <f>IFERROR(AN58,0)</f>
        <v>0</v>
      </c>
      <c r="AG58" s="555"/>
      <c r="AH58" s="547"/>
      <c r="AI58" s="556">
        <f>IFERROR(AO58,0)</f>
        <v>0</v>
      </c>
      <c r="AJ58" s="555"/>
      <c r="AK58" s="547"/>
      <c r="AN58" s="46" t="e">
        <f>ROUNDDOWN(AG57/AF57,3)</f>
        <v>#DIV/0!</v>
      </c>
      <c r="AO58" s="47" t="e">
        <f>ROUNDDOWN(AJ57/AI57,3)</f>
        <v>#DIV/0!</v>
      </c>
      <c r="AR58" s="43">
        <f>IFERROR(VLOOKUP(AR168,DAY!$A$2:$E$744,6,0),0)</f>
        <v>0</v>
      </c>
    </row>
    <row r="59" spans="2:44" ht="27.75" customHeight="1" thickBot="1" x14ac:dyDescent="0.45">
      <c r="B59" s="535" t="s">
        <v>69</v>
      </c>
      <c r="C59" s="227" t="s">
        <v>0</v>
      </c>
      <c r="D59" s="226">
        <f>IFERROR(VLOOKUP(D168,DAY!$A$2:$E$3000,2,0),0)</f>
        <v>0</v>
      </c>
      <c r="E59" s="228">
        <f>IFERROR(VLOOKUP(E168,DAY!$A$2:$E$744,2,0),0)</f>
        <v>0</v>
      </c>
      <c r="F59" s="226">
        <f>IFERROR(VLOOKUP(F168,DAY!$A$2:$E$744,2,0),0)</f>
        <v>0</v>
      </c>
      <c r="G59" s="228">
        <f>IFERROR(VLOOKUP(G168,DAY!$A$2:$E$744,2,0),0)</f>
        <v>0</v>
      </c>
      <c r="H59" s="226">
        <f>IFERROR(VLOOKUP(H168,DAY!$A$2:$E$744,2,0),0)</f>
        <v>0</v>
      </c>
      <c r="I59" s="228">
        <f>IFERROR(VLOOKUP(I168,DAY!$A$2:$E$744,2,0),0)</f>
        <v>0</v>
      </c>
      <c r="J59" s="226">
        <f>IFERROR(VLOOKUP(J168,DAY!$A$2:$E$744,2,0),0)</f>
        <v>0</v>
      </c>
      <c r="K59" s="228">
        <f>IFERROR(VLOOKUP(K168,DAY!$A$2:$E$744,2,0),0)</f>
        <v>0</v>
      </c>
      <c r="L59" s="226">
        <f>IFERROR(VLOOKUP(L168,DAY!$A$2:$E$744,2,0),0)</f>
        <v>0</v>
      </c>
      <c r="M59" s="228">
        <f>IFERROR(VLOOKUP(M168,DAY!$A$2:$E$744,2,0),0)</f>
        <v>0</v>
      </c>
      <c r="N59" s="226">
        <f>IFERROR(VLOOKUP(N168,DAY!$A$2:$E$744,2,0),0)</f>
        <v>0</v>
      </c>
      <c r="O59" s="228">
        <f>IFERROR(VLOOKUP(O168,DAY!$A$2:$E$744,2,0),0)</f>
        <v>0</v>
      </c>
      <c r="P59" s="226">
        <f>IFERROR(VLOOKUP(P168,DAY!$A$2:$E$744,2,0),0)</f>
        <v>0</v>
      </c>
      <c r="Q59" s="228">
        <f>IFERROR(VLOOKUP(Q168,DAY!$A$2:$E$744,2,0),0)</f>
        <v>0</v>
      </c>
      <c r="R59" s="226">
        <f>IFERROR(VLOOKUP(R168,DAY!$A$2:$E$744,2,0),0)</f>
        <v>0</v>
      </c>
      <c r="S59" s="228">
        <f>IFERROR(VLOOKUP(S168,DAY!$A$2:$E$744,2,0),0)</f>
        <v>0</v>
      </c>
      <c r="T59" s="226">
        <f>IFERROR(VLOOKUP(T168,DAY!$A$2:$E$744,2,0),0)</f>
        <v>0</v>
      </c>
      <c r="U59" s="228">
        <f>IFERROR(VLOOKUP(U168,DAY!$A$2:$E$744,2,0),0)</f>
        <v>0</v>
      </c>
      <c r="V59" s="226">
        <f>IFERROR(VLOOKUP(V168,DAY!$A$2:$E$744,2,0),0)</f>
        <v>0</v>
      </c>
      <c r="W59" s="228">
        <f>IFERROR(VLOOKUP(W168,DAY!$A$2:$E$744,2,0),0)</f>
        <v>0</v>
      </c>
      <c r="X59" s="226">
        <f>IFERROR(VLOOKUP(X168,DAY!$A$2:$E$744,2,0),0)</f>
        <v>0</v>
      </c>
      <c r="Y59" s="228">
        <f>IFERROR(VLOOKUP(Y168,DAY!$A$2:$E$744,2,0),0)</f>
        <v>0</v>
      </c>
      <c r="Z59" s="226">
        <f>IFERROR(VLOOKUP(Z168,DAY!$A$2:$E$744,2,0),0)</f>
        <v>0</v>
      </c>
      <c r="AA59" s="228">
        <f>IFERROR(VLOOKUP(AA168,DAY!$A$2:$E$744,2,0),0)</f>
        <v>0</v>
      </c>
      <c r="AB59" s="226">
        <f>IFERROR(VLOOKUP(AB168,DAY!$A$2:$E$744,2,0),0)</f>
        <v>0</v>
      </c>
      <c r="AC59" s="263">
        <f>IFERROR(VLOOKUP(AC168,DAY!$A$2:$E$744,2,0),0)</f>
        <v>0</v>
      </c>
      <c r="AD59" s="228">
        <f>IFERROR(VLOOKUP(AD168,DAY!$A$2:$E$744,2,0),0)</f>
        <v>0</v>
      </c>
      <c r="AE59" s="263">
        <f>IFERROR(VLOOKUP(AE168,DAY!$A$2:$E$744,2,0),0)</f>
        <v>0</v>
      </c>
      <c r="AF59" s="535" t="s">
        <v>11</v>
      </c>
      <c r="AG59" s="537" t="s">
        <v>12</v>
      </c>
      <c r="AH59" s="540" t="s">
        <v>84</v>
      </c>
      <c r="AI59" s="543" t="s">
        <v>11</v>
      </c>
      <c r="AJ59" s="537" t="s">
        <v>13</v>
      </c>
      <c r="AK59" s="540" t="s">
        <v>84</v>
      </c>
      <c r="AL59" s="40"/>
      <c r="AN59" s="33"/>
      <c r="AO59" s="33"/>
      <c r="AR59" s="50">
        <f>IFERROR(VLOOKUP(AR168,DAY!$A$2:$E$744,7,0),0)</f>
        <v>0</v>
      </c>
    </row>
    <row r="60" spans="2:44" ht="27.75" customHeight="1" x14ac:dyDescent="0.4">
      <c r="B60" s="533"/>
      <c r="C60" s="237" t="s">
        <v>1</v>
      </c>
      <c r="D60" s="239">
        <f>IFERROR(VLOOKUP(D168,DAY!$A$2:$E$3000,3,0),0)</f>
        <v>0</v>
      </c>
      <c r="E60" s="240">
        <f>IFERROR(VLOOKUP(E168,DAY!$A$2:$E$744,3,0),0)</f>
        <v>0</v>
      </c>
      <c r="F60" s="239">
        <f>IFERROR(VLOOKUP(F168,DAY!$A$2:$E$744,3,0),0)</f>
        <v>0</v>
      </c>
      <c r="G60" s="240">
        <f>IFERROR(VLOOKUP(G168,DAY!$A$2:$E$744,3,0),0)</f>
        <v>0</v>
      </c>
      <c r="H60" s="239">
        <f>IFERROR(VLOOKUP(H168,DAY!$A$2:$E$744,3,0),0)</f>
        <v>0</v>
      </c>
      <c r="I60" s="240">
        <f>IFERROR(VLOOKUP(I168,DAY!$A$2:$E$744,3,0),0)</f>
        <v>0</v>
      </c>
      <c r="J60" s="239">
        <f>IFERROR(VLOOKUP(J168,DAY!$A$2:$E$744,3,0),0)</f>
        <v>0</v>
      </c>
      <c r="K60" s="240">
        <f>IFERROR(VLOOKUP(K168,DAY!$A$2:$E$744,3,0),0)</f>
        <v>0</v>
      </c>
      <c r="L60" s="239">
        <f>IFERROR(VLOOKUP(L168,DAY!$A$2:$E$744,3,0),0)</f>
        <v>0</v>
      </c>
      <c r="M60" s="240">
        <f>IFERROR(VLOOKUP(M168,DAY!$A$2:$E$744,3,0),0)</f>
        <v>0</v>
      </c>
      <c r="N60" s="239">
        <f>IFERROR(VLOOKUP(N168,DAY!$A$2:$E$744,3,0),0)</f>
        <v>0</v>
      </c>
      <c r="O60" s="240">
        <f>IFERROR(VLOOKUP(O168,DAY!$A$2:$E$744,3,0),0)</f>
        <v>0</v>
      </c>
      <c r="P60" s="239">
        <f>IFERROR(VLOOKUP(P168,DAY!$A$2:$E$744,3,0),0)</f>
        <v>0</v>
      </c>
      <c r="Q60" s="240">
        <f>IFERROR(VLOOKUP(Q168,DAY!$A$2:$E$744,3,0),0)</f>
        <v>0</v>
      </c>
      <c r="R60" s="239">
        <f>IFERROR(VLOOKUP(R168,DAY!$A$2:$E$744,3,0),0)</f>
        <v>0</v>
      </c>
      <c r="S60" s="240">
        <f>IFERROR(VLOOKUP(S168,DAY!$A$2:$E$744,3,0),0)</f>
        <v>0</v>
      </c>
      <c r="T60" s="239">
        <f>IFERROR(VLOOKUP(T168,DAY!$A$2:$E$744,3,0),0)</f>
        <v>0</v>
      </c>
      <c r="U60" s="240">
        <f>IFERROR(VLOOKUP(U168,DAY!$A$2:$E$744,3,0),0)</f>
        <v>0</v>
      </c>
      <c r="V60" s="239">
        <f>IFERROR(VLOOKUP(V168,DAY!$A$2:$E$744,3,0),0)</f>
        <v>0</v>
      </c>
      <c r="W60" s="240">
        <f>IFERROR(VLOOKUP(W168,DAY!$A$2:$E$744,3,0),0)</f>
        <v>0</v>
      </c>
      <c r="X60" s="239">
        <f>IFERROR(VLOOKUP(X168,DAY!$A$2:$E$744,3,0),0)</f>
        <v>0</v>
      </c>
      <c r="Y60" s="240">
        <f>IFERROR(VLOOKUP(Y168,DAY!$A$2:$E$744,3,0),0)</f>
        <v>0</v>
      </c>
      <c r="Z60" s="239">
        <f>IFERROR(VLOOKUP(Z168,DAY!$A$2:$E$744,3,0),0)</f>
        <v>0</v>
      </c>
      <c r="AA60" s="240">
        <f>IFERROR(VLOOKUP(AA168,DAY!$A$2:$E$744,3,0),0)</f>
        <v>0</v>
      </c>
      <c r="AB60" s="239">
        <f>IFERROR(VLOOKUP(AB168,DAY!$A$2:$E$744,3,0),0)</f>
        <v>0</v>
      </c>
      <c r="AC60" s="264">
        <f>IFERROR(VLOOKUP(AC168,DAY!$A$2:$E$744,3,0),0)</f>
        <v>0</v>
      </c>
      <c r="AD60" s="240">
        <f>IFERROR(VLOOKUP(AD168,DAY!$A$2:$E$744,3,0),0)</f>
        <v>0</v>
      </c>
      <c r="AE60" s="264">
        <f>IFERROR(VLOOKUP(AE168,DAY!$A$2:$E$744,3,0),0)</f>
        <v>0</v>
      </c>
      <c r="AF60" s="533"/>
      <c r="AG60" s="538"/>
      <c r="AH60" s="541"/>
      <c r="AI60" s="544"/>
      <c r="AJ60" s="538"/>
      <c r="AK60" s="541"/>
      <c r="AN60" s="33"/>
      <c r="AO60" s="33"/>
      <c r="AR60" s="188">
        <f>IFERROR(VLOOKUP(AR169,DAY!$A$2:$E$744,2,0),0)</f>
        <v>0</v>
      </c>
    </row>
    <row r="61" spans="2:44" ht="27.75" customHeight="1" x14ac:dyDescent="0.4">
      <c r="B61" s="533"/>
      <c r="C61" s="229" t="s">
        <v>2</v>
      </c>
      <c r="D61" s="241">
        <f>IFERROR(VLOOKUP(D168,DAY!$A$2:$E$3000,4,0),0)</f>
        <v>0</v>
      </c>
      <c r="E61" s="242">
        <f>IFERROR(VLOOKUP(E168,DAY!$A$2:$E$3000,4,0),0)</f>
        <v>0</v>
      </c>
      <c r="F61" s="241">
        <f>IFERROR(VLOOKUP(F168,DAY!$A$2:$E$3000,4,0),0)</f>
        <v>0</v>
      </c>
      <c r="G61" s="242">
        <f>IFERROR(VLOOKUP(G168,DAY!$A$2:$E$3000,4,0),0)</f>
        <v>0</v>
      </c>
      <c r="H61" s="241">
        <f>IFERROR(VLOOKUP(H168,DAY!$A$2:$E$3000,4,0),0)</f>
        <v>0</v>
      </c>
      <c r="I61" s="242">
        <f>IFERROR(VLOOKUP(I168,DAY!$A$2:$E$3000,4,0),0)</f>
        <v>0</v>
      </c>
      <c r="J61" s="241">
        <f>IFERROR(VLOOKUP(J168,DAY!$A$2:$E$3000,4,0),0)</f>
        <v>0</v>
      </c>
      <c r="K61" s="242">
        <f>IFERROR(VLOOKUP(K168,DAY!$A$2:$E$3000,4,0),0)</f>
        <v>0</v>
      </c>
      <c r="L61" s="241">
        <f>IFERROR(VLOOKUP(L168,DAY!$A$2:$E$3000,4,0),0)</f>
        <v>0</v>
      </c>
      <c r="M61" s="242">
        <f>IFERROR(VLOOKUP(M168,DAY!$A$2:$E$3000,4,0),0)</f>
        <v>0</v>
      </c>
      <c r="N61" s="241">
        <f>IFERROR(VLOOKUP(N168,DAY!$A$2:$E$3000,4,0),0)</f>
        <v>0</v>
      </c>
      <c r="O61" s="242">
        <f>IFERROR(VLOOKUP(O168,DAY!$A$2:$E$3000,4,0),0)</f>
        <v>0</v>
      </c>
      <c r="P61" s="241">
        <f>IFERROR(VLOOKUP(P168,DAY!$A$2:$E$3000,4,0),0)</f>
        <v>0</v>
      </c>
      <c r="Q61" s="242">
        <f>IFERROR(VLOOKUP(Q168,DAY!$A$2:$E$3000,4,0),0)</f>
        <v>0</v>
      </c>
      <c r="R61" s="241">
        <f>IFERROR(VLOOKUP(R168,DAY!$A$2:$E$3000,4,0),0)</f>
        <v>0</v>
      </c>
      <c r="S61" s="242">
        <f>IFERROR(VLOOKUP(S168,DAY!$A$2:$E$3000,4,0),0)</f>
        <v>0</v>
      </c>
      <c r="T61" s="241">
        <f>IFERROR(VLOOKUP(T168,DAY!$A$2:$E$3000,4,0),0)</f>
        <v>0</v>
      </c>
      <c r="U61" s="242">
        <f>IFERROR(VLOOKUP(U168,DAY!$A$2:$E$3000,4,0),0)</f>
        <v>0</v>
      </c>
      <c r="V61" s="241">
        <f>IFERROR(VLOOKUP(V168,DAY!$A$2:$E$3000,4,0),0)</f>
        <v>0</v>
      </c>
      <c r="W61" s="242">
        <f>IFERROR(VLOOKUP(W168,DAY!$A$2:$E$3000,4,0),0)</f>
        <v>0</v>
      </c>
      <c r="X61" s="241">
        <f>IFERROR(VLOOKUP(X168,DAY!$A$2:$E$3000,4,0),0)</f>
        <v>0</v>
      </c>
      <c r="Y61" s="242">
        <f>IFERROR(VLOOKUP(Y168,DAY!$A$2:$E$3000,4,0),0)</f>
        <v>0</v>
      </c>
      <c r="Z61" s="241">
        <f>IFERROR(VLOOKUP(Z168,DAY!$A$2:$E$3000,4,0),0)</f>
        <v>0</v>
      </c>
      <c r="AA61" s="242">
        <f>IFERROR(VLOOKUP(AA168,DAY!$A$2:$E$3000,4,0),0)</f>
        <v>0</v>
      </c>
      <c r="AB61" s="241">
        <f>IFERROR(VLOOKUP(AB168,DAY!$A$2:$E$3000,4,0),0)</f>
        <v>0</v>
      </c>
      <c r="AC61" s="265">
        <f>IFERROR(VLOOKUP(AC168,DAY!$A$2:$E$3000,4,0),0)</f>
        <v>0</v>
      </c>
      <c r="AD61" s="242">
        <f>IFERROR(VLOOKUP(AD168,DAY!$A$2:$E$3000,4,0),0)</f>
        <v>0</v>
      </c>
      <c r="AE61" s="265">
        <f>IFERROR(VLOOKUP(AE168,DAY!$A$2:$E$3000,4,0),0)</f>
        <v>0</v>
      </c>
      <c r="AF61" s="533"/>
      <c r="AG61" s="538"/>
      <c r="AH61" s="541"/>
      <c r="AI61" s="544"/>
      <c r="AJ61" s="538"/>
      <c r="AK61" s="541"/>
      <c r="AN61" s="33"/>
      <c r="AO61" s="33"/>
      <c r="AR61" s="199">
        <f>IFERROR(VLOOKUP(AR169,DAY!$A$2:$E$744,3,0),0)</f>
        <v>0</v>
      </c>
    </row>
    <row r="62" spans="2:44" ht="88.5" customHeight="1" x14ac:dyDescent="0.4">
      <c r="B62" s="533"/>
      <c r="C62" s="234" t="s">
        <v>3</v>
      </c>
      <c r="D62" s="243">
        <f>IFERROR(VLOOKUP(D168,DAY!$A$2:$E$3000,5,0),0)</f>
        <v>0</v>
      </c>
      <c r="E62" s="244">
        <f>IFERROR(VLOOKUP(E168,DAY!$A$2:$E$3000,5,0),0)</f>
        <v>0</v>
      </c>
      <c r="F62" s="243">
        <f>IFERROR(VLOOKUP(F168,DAY!$A$2:$E$3000,5,0),0)</f>
        <v>0</v>
      </c>
      <c r="G62" s="244">
        <f>IFERROR(VLOOKUP(G168,DAY!$A$2:$E$3000,5,0),0)</f>
        <v>0</v>
      </c>
      <c r="H62" s="243">
        <f>IFERROR(VLOOKUP(H168,DAY!$A$2:$E$3000,5,0),0)</f>
        <v>0</v>
      </c>
      <c r="I62" s="244">
        <f>IFERROR(VLOOKUP(I168,DAY!$A$2:$E$3000,5,0),0)</f>
        <v>0</v>
      </c>
      <c r="J62" s="243">
        <f>IFERROR(VLOOKUP(J168,DAY!$A$2:$E$3000,5,0),0)</f>
        <v>0</v>
      </c>
      <c r="K62" s="244">
        <f>IFERROR(VLOOKUP(K168,DAY!$A$2:$E$3000,5,0),0)</f>
        <v>0</v>
      </c>
      <c r="L62" s="243">
        <f>IFERROR(VLOOKUP(L168,DAY!$A$2:$E$3000,5,0),0)</f>
        <v>0</v>
      </c>
      <c r="M62" s="244">
        <f>IFERROR(VLOOKUP(M168,DAY!$A$2:$E$3000,5,0),0)</f>
        <v>0</v>
      </c>
      <c r="N62" s="243">
        <f>IFERROR(VLOOKUP(N168,DAY!$A$2:$E$3000,5,0),0)</f>
        <v>0</v>
      </c>
      <c r="O62" s="244">
        <f>IFERROR(VLOOKUP(O168,DAY!$A$2:$E$3000,5,0),0)</f>
        <v>0</v>
      </c>
      <c r="P62" s="243">
        <f>IFERROR(VLOOKUP(P168,DAY!$A$2:$E$3000,5,0),0)</f>
        <v>0</v>
      </c>
      <c r="Q62" s="244">
        <f>IFERROR(VLOOKUP(Q168,DAY!$A$2:$E$3000,5,0),0)</f>
        <v>0</v>
      </c>
      <c r="R62" s="243">
        <f>IFERROR(VLOOKUP(R168,DAY!$A$2:$E$3000,5,0),0)</f>
        <v>0</v>
      </c>
      <c r="S62" s="244">
        <f>IFERROR(VLOOKUP(S168,DAY!$A$2:$E$3000,5,0),0)</f>
        <v>0</v>
      </c>
      <c r="T62" s="243">
        <f>IFERROR(VLOOKUP(T168,DAY!$A$2:$E$3000,5,0),0)</f>
        <v>0</v>
      </c>
      <c r="U62" s="244">
        <f>IFERROR(VLOOKUP(U168,DAY!$A$2:$E$3000,5,0),0)</f>
        <v>0</v>
      </c>
      <c r="V62" s="243">
        <f>IFERROR(VLOOKUP(V168,DAY!$A$2:$E$3000,5,0),0)</f>
        <v>0</v>
      </c>
      <c r="W62" s="244">
        <f>IFERROR(VLOOKUP(W168,DAY!$A$2:$E$3000,5,0),0)</f>
        <v>0</v>
      </c>
      <c r="X62" s="243">
        <f>IFERROR(VLOOKUP(X168,DAY!$A$2:$E$3000,5,0),0)</f>
        <v>0</v>
      </c>
      <c r="Y62" s="244">
        <f>IFERROR(VLOOKUP(Y168,DAY!$A$2:$E$3000,5,0),0)</f>
        <v>0</v>
      </c>
      <c r="Z62" s="243">
        <f>IFERROR(VLOOKUP(Z168,DAY!$A$2:$E$3000,5,0),0)</f>
        <v>0</v>
      </c>
      <c r="AA62" s="244">
        <f>IFERROR(VLOOKUP(AA168,DAY!$A$2:$E$3000,5,0),0)</f>
        <v>0</v>
      </c>
      <c r="AB62" s="243">
        <f>IFERROR(VLOOKUP(AB168,DAY!$A$2:$E$3000,5,0),0)</f>
        <v>0</v>
      </c>
      <c r="AC62" s="270">
        <f>IFERROR(VLOOKUP(AC168,DAY!$A$2:$E$3000,5,0),0)</f>
        <v>0</v>
      </c>
      <c r="AD62" s="244">
        <f>IFERROR(VLOOKUP(AD168,DAY!$A$2:$E$3000,5,0),0)</f>
        <v>0</v>
      </c>
      <c r="AE62" s="266">
        <f>IFERROR(VLOOKUP(AE168,DAY!$A$2:$E$3000,5,0),0)</f>
        <v>0</v>
      </c>
      <c r="AF62" s="536"/>
      <c r="AG62" s="539"/>
      <c r="AH62" s="542"/>
      <c r="AI62" s="545"/>
      <c r="AJ62" s="539"/>
      <c r="AK62" s="542"/>
      <c r="AN62" s="41"/>
      <c r="AO62" s="41"/>
      <c r="AR62" s="199">
        <f>IFERROR(VLOOKUP(AR169,DAY!$A$2:$E$744,4,0),0)</f>
        <v>0</v>
      </c>
    </row>
    <row r="63" spans="2:44" ht="27.75" customHeight="1" x14ac:dyDescent="0.4">
      <c r="B63" s="533"/>
      <c r="C63" s="229" t="s">
        <v>4</v>
      </c>
      <c r="D63" s="271"/>
      <c r="E63" s="272"/>
      <c r="F63" s="271"/>
      <c r="G63" s="272"/>
      <c r="H63" s="271"/>
      <c r="I63" s="272"/>
      <c r="J63" s="271"/>
      <c r="K63" s="272"/>
      <c r="L63" s="271"/>
      <c r="M63" s="272"/>
      <c r="N63" s="271"/>
      <c r="O63" s="272"/>
      <c r="P63" s="271"/>
      <c r="Q63" s="272"/>
      <c r="R63" s="271"/>
      <c r="S63" s="272"/>
      <c r="T63" s="271"/>
      <c r="U63" s="272"/>
      <c r="V63" s="271"/>
      <c r="W63" s="272"/>
      <c r="X63" s="271"/>
      <c r="Y63" s="272"/>
      <c r="Z63" s="271"/>
      <c r="AA63" s="272"/>
      <c r="AB63" s="271"/>
      <c r="AC63" s="273"/>
      <c r="AD63" s="272"/>
      <c r="AE63" s="273"/>
      <c r="AF63" s="274">
        <f>IF(COUNT(D63:AE63)=0,+(COUNTIF(D63:AE63,"作業"))+(COUNTIF(D63:AE63,"休日")),"")</f>
        <v>0</v>
      </c>
      <c r="AG63" s="275">
        <f>IF(+COUNT(D63:AE63)=0,(COUNTIF(D63:AE63,"休日")),"")</f>
        <v>0</v>
      </c>
      <c r="AH63" s="546">
        <f>IFERROR(IF(COUNTA(D63:AE63)=0,0,IF(COUNTA(D63:AE63)&lt;28,$G$151,IF(AN64&gt;0.284,$G$149,$G$150))),0)</f>
        <v>0</v>
      </c>
      <c r="AI63" s="276">
        <f>IF(COUNT(D64:AE64)=0,+(COUNTIF(D64:AE64,"作業"))+(COUNTIF(D64:AE64,"休日")),"")</f>
        <v>0</v>
      </c>
      <c r="AJ63" s="275">
        <f>IF(COUNT(D64:AE64)=0,(COUNTIF(D64:AE64,"休日")),"")</f>
        <v>0</v>
      </c>
      <c r="AK63" s="546">
        <f>IFERROR(IF(COUNTA(D64:AE64)=0,0,IF(COUNTA(D64:AE64)&lt;28,$G$151,IF(AO64&gt;0.284,$G$147,$G$148))),0)</f>
        <v>0</v>
      </c>
      <c r="AM63" s="40"/>
      <c r="AN63" s="33"/>
      <c r="AO63" s="33"/>
      <c r="AR63" s="39">
        <f>IFERROR(VLOOKUP(AR169,DAY!$A$2:$E$744,5,0),0)</f>
        <v>0</v>
      </c>
    </row>
    <row r="64" spans="2:44" ht="27.75" customHeight="1" thickBot="1" x14ac:dyDescent="0.45">
      <c r="B64" s="534"/>
      <c r="C64" s="277" t="s">
        <v>5</v>
      </c>
      <c r="D64" s="278"/>
      <c r="E64" s="279"/>
      <c r="F64" s="278"/>
      <c r="G64" s="279"/>
      <c r="H64" s="278"/>
      <c r="I64" s="279"/>
      <c r="J64" s="278"/>
      <c r="K64" s="279"/>
      <c r="L64" s="278"/>
      <c r="M64" s="279"/>
      <c r="N64" s="278"/>
      <c r="O64" s="279"/>
      <c r="P64" s="278"/>
      <c r="Q64" s="279"/>
      <c r="R64" s="278"/>
      <c r="S64" s="279"/>
      <c r="T64" s="278"/>
      <c r="U64" s="279"/>
      <c r="V64" s="278"/>
      <c r="W64" s="279"/>
      <c r="X64" s="278"/>
      <c r="Y64" s="279"/>
      <c r="Z64" s="278"/>
      <c r="AA64" s="279"/>
      <c r="AB64" s="278"/>
      <c r="AC64" s="280"/>
      <c r="AD64" s="279"/>
      <c r="AE64" s="280"/>
      <c r="AF64" s="554">
        <f>IFERROR(AN64,0)</f>
        <v>0</v>
      </c>
      <c r="AG64" s="555"/>
      <c r="AH64" s="547"/>
      <c r="AI64" s="556">
        <f>IFERROR(AO64,0)</f>
        <v>0</v>
      </c>
      <c r="AJ64" s="555"/>
      <c r="AK64" s="547"/>
      <c r="AN64" s="46" t="e">
        <f>ROUNDDOWN(AG63/AF63,3)</f>
        <v>#DIV/0!</v>
      </c>
      <c r="AO64" s="47" t="e">
        <f>ROUNDDOWN(AJ63/AI63,3)</f>
        <v>#DIV/0!</v>
      </c>
      <c r="AR64" s="43">
        <f>IFERROR(VLOOKUP(AR169,DAY!$A$2:$E$744,6,0),0)</f>
        <v>0</v>
      </c>
    </row>
    <row r="65" spans="2:44" ht="27.75" customHeight="1" thickBot="1" x14ac:dyDescent="0.45">
      <c r="B65" s="371" t="s">
        <v>70</v>
      </c>
      <c r="C65" s="48" t="s">
        <v>0</v>
      </c>
      <c r="D65" s="91">
        <f>IFERROR(VLOOKUP(D169,DAY!$A$2:$E$3000,2,0),0)</f>
        <v>0</v>
      </c>
      <c r="E65" s="91">
        <f>IFERROR(VLOOKUP(E169,DAY!$A$2:$E$744,2,0),0)</f>
        <v>0</v>
      </c>
      <c r="F65" s="91">
        <f>IFERROR(VLOOKUP(F169,DAY!$A$2:$E$744,2,0),0)</f>
        <v>0</v>
      </c>
      <c r="G65" s="91">
        <f>IFERROR(VLOOKUP(G169,DAY!$A$2:$E$744,2,0),0)</f>
        <v>0</v>
      </c>
      <c r="H65" s="91">
        <f>IFERROR(VLOOKUP(H169,DAY!$A$2:$E$744,2,0),0)</f>
        <v>0</v>
      </c>
      <c r="I65" s="91">
        <f>IFERROR(VLOOKUP(I169,DAY!$A$2:$E$744,2,0),0)</f>
        <v>0</v>
      </c>
      <c r="J65" s="91">
        <f>IFERROR(VLOOKUP(J169,DAY!$A$2:$E$744,2,0),0)</f>
        <v>0</v>
      </c>
      <c r="K65" s="91">
        <f>IFERROR(VLOOKUP(K169,DAY!$A$2:$E$744,2,0),0)</f>
        <v>0</v>
      </c>
      <c r="L65" s="91">
        <f>IFERROR(VLOOKUP(L169,DAY!$A$2:$E$744,2,0),0)</f>
        <v>0</v>
      </c>
      <c r="M65" s="91">
        <f>IFERROR(VLOOKUP(M169,DAY!$A$2:$E$744,2,0),0)</f>
        <v>0</v>
      </c>
      <c r="N65" s="91">
        <f>IFERROR(VLOOKUP(N169,DAY!$A$2:$E$744,2,0),0)</f>
        <v>0</v>
      </c>
      <c r="O65" s="91">
        <f>IFERROR(VLOOKUP(O169,DAY!$A$2:$E$744,2,0),0)</f>
        <v>0</v>
      </c>
      <c r="P65" s="91">
        <f>IFERROR(VLOOKUP(P169,DAY!$A$2:$E$744,2,0),0)</f>
        <v>0</v>
      </c>
      <c r="Q65" s="91">
        <f>IFERROR(VLOOKUP(Q169,DAY!$A$2:$E$744,2,0),0)</f>
        <v>0</v>
      </c>
      <c r="R65" s="91">
        <f>IFERROR(VLOOKUP(R169,DAY!$A$2:$E$744,2,0),0)</f>
        <v>0</v>
      </c>
      <c r="S65" s="91">
        <f>IFERROR(VLOOKUP(S169,DAY!$A$2:$E$744,2,0),0)</f>
        <v>0</v>
      </c>
      <c r="T65" s="91">
        <f>IFERROR(VLOOKUP(T169,DAY!$A$2:$E$744,2,0),0)</f>
        <v>0</v>
      </c>
      <c r="U65" s="91">
        <f>IFERROR(VLOOKUP(U169,DAY!$A$2:$E$744,2,0),0)</f>
        <v>0</v>
      </c>
      <c r="V65" s="91">
        <f>IFERROR(VLOOKUP(V169,DAY!$A$2:$E$744,2,0),0)</f>
        <v>0</v>
      </c>
      <c r="W65" s="91">
        <f>IFERROR(VLOOKUP(W169,DAY!$A$2:$E$744,2,0),0)</f>
        <v>0</v>
      </c>
      <c r="X65" s="91">
        <f>IFERROR(VLOOKUP(X169,DAY!$A$2:$E$744,2,0),0)</f>
        <v>0</v>
      </c>
      <c r="Y65" s="91">
        <f>IFERROR(VLOOKUP(Y169,DAY!$A$2:$E$744,2,0),0)</f>
        <v>0</v>
      </c>
      <c r="Z65" s="91">
        <f>IFERROR(VLOOKUP(Z169,DAY!$A$2:$E$744,2,0),0)</f>
        <v>0</v>
      </c>
      <c r="AA65" s="91">
        <f>IFERROR(VLOOKUP(AA169,DAY!$A$2:$E$744,2,0),0)</f>
        <v>0</v>
      </c>
      <c r="AB65" s="91">
        <f>IFERROR(VLOOKUP(AB169,DAY!$A$2:$E$744,2,0),0)</f>
        <v>0</v>
      </c>
      <c r="AC65" s="91">
        <f>IFERROR(VLOOKUP(AC169,DAY!$A$2:$E$744,2,0),0)</f>
        <v>0</v>
      </c>
      <c r="AD65" s="91">
        <f>IFERROR(VLOOKUP(AD169,DAY!$A$2:$E$744,2,0),0)</f>
        <v>0</v>
      </c>
      <c r="AE65" s="91">
        <f>IFERROR(VLOOKUP(AE169,DAY!$A$2:$E$744,2,0),0)</f>
        <v>0</v>
      </c>
      <c r="AF65" s="430" t="s">
        <v>11</v>
      </c>
      <c r="AG65" s="428" t="s">
        <v>12</v>
      </c>
      <c r="AH65" s="307" t="s">
        <v>84</v>
      </c>
      <c r="AI65" s="430" t="s">
        <v>11</v>
      </c>
      <c r="AJ65" s="428" t="s">
        <v>13</v>
      </c>
      <c r="AK65" s="307" t="s">
        <v>84</v>
      </c>
      <c r="AL65" s="40"/>
      <c r="AN65" s="33"/>
      <c r="AO65" s="33"/>
      <c r="AR65" s="45">
        <f>IFERROR(VLOOKUP(AR169,DAY!$A$2:$E$744,7,0),0)</f>
        <v>0</v>
      </c>
    </row>
    <row r="66" spans="2:44" ht="27.75" customHeight="1" x14ac:dyDescent="0.4">
      <c r="B66" s="371"/>
      <c r="C66" s="35" t="s">
        <v>1</v>
      </c>
      <c r="D66" s="87">
        <f>IFERROR(VLOOKUP(D169,DAY!$A$2:$E$3000,3,0),0)</f>
        <v>0</v>
      </c>
      <c r="E66" s="87">
        <f>IFERROR(VLOOKUP(E169,DAY!$A$2:$E$744,3,0),0)</f>
        <v>0</v>
      </c>
      <c r="F66" s="87">
        <f>IFERROR(VLOOKUP(F169,DAY!$A$2:$E$744,3,0),0)</f>
        <v>0</v>
      </c>
      <c r="G66" s="87">
        <f>IFERROR(VLOOKUP(G169,DAY!$A$2:$E$744,3,0),0)</f>
        <v>0</v>
      </c>
      <c r="H66" s="87">
        <f>IFERROR(VLOOKUP(H169,DAY!$A$2:$E$744,3,0),0)</f>
        <v>0</v>
      </c>
      <c r="I66" s="87">
        <f>IFERROR(VLOOKUP(I169,DAY!$A$2:$E$744,3,0),0)</f>
        <v>0</v>
      </c>
      <c r="J66" s="87">
        <f>IFERROR(VLOOKUP(J169,DAY!$A$2:$E$744,3,0),0)</f>
        <v>0</v>
      </c>
      <c r="K66" s="87">
        <f>IFERROR(VLOOKUP(K169,DAY!$A$2:$E$744,3,0),0)</f>
        <v>0</v>
      </c>
      <c r="L66" s="87">
        <f>IFERROR(VLOOKUP(L169,DAY!$A$2:$E$744,3,0),0)</f>
        <v>0</v>
      </c>
      <c r="M66" s="87">
        <f>IFERROR(VLOOKUP(M169,DAY!$A$2:$E$744,3,0),0)</f>
        <v>0</v>
      </c>
      <c r="N66" s="87">
        <f>IFERROR(VLOOKUP(N169,DAY!$A$2:$E$744,3,0),0)</f>
        <v>0</v>
      </c>
      <c r="O66" s="87">
        <f>IFERROR(VLOOKUP(O169,DAY!$A$2:$E$744,3,0),0)</f>
        <v>0</v>
      </c>
      <c r="P66" s="87">
        <f>IFERROR(VLOOKUP(P169,DAY!$A$2:$E$744,3,0),0)</f>
        <v>0</v>
      </c>
      <c r="Q66" s="87">
        <f>IFERROR(VLOOKUP(Q169,DAY!$A$2:$E$744,3,0),0)</f>
        <v>0</v>
      </c>
      <c r="R66" s="87">
        <f>IFERROR(VLOOKUP(R169,DAY!$A$2:$E$744,3,0),0)</f>
        <v>0</v>
      </c>
      <c r="S66" s="87">
        <f>IFERROR(VLOOKUP(S169,DAY!$A$2:$E$744,3,0),0)</f>
        <v>0</v>
      </c>
      <c r="T66" s="87">
        <f>IFERROR(VLOOKUP(T169,DAY!$A$2:$E$744,3,0),0)</f>
        <v>0</v>
      </c>
      <c r="U66" s="87">
        <f>IFERROR(VLOOKUP(U169,DAY!$A$2:$E$744,3,0),0)</f>
        <v>0</v>
      </c>
      <c r="V66" s="87">
        <f>IFERROR(VLOOKUP(V169,DAY!$A$2:$E$744,3,0),0)</f>
        <v>0</v>
      </c>
      <c r="W66" s="87">
        <f>IFERROR(VLOOKUP(W169,DAY!$A$2:$E$744,3,0),0)</f>
        <v>0</v>
      </c>
      <c r="X66" s="87">
        <f>IFERROR(VLOOKUP(X169,DAY!$A$2:$E$744,3,0),0)</f>
        <v>0</v>
      </c>
      <c r="Y66" s="87">
        <f>IFERROR(VLOOKUP(Y169,DAY!$A$2:$E$744,3,0),0)</f>
        <v>0</v>
      </c>
      <c r="Z66" s="87">
        <f>IFERROR(VLOOKUP(Z169,DAY!$A$2:$E$744,3,0),0)</f>
        <v>0</v>
      </c>
      <c r="AA66" s="87">
        <f>IFERROR(VLOOKUP(AA169,DAY!$A$2:$E$744,3,0),0)</f>
        <v>0</v>
      </c>
      <c r="AB66" s="87">
        <f>IFERROR(VLOOKUP(AB169,DAY!$A$2:$E$744,3,0),0)</f>
        <v>0</v>
      </c>
      <c r="AC66" s="87">
        <f>IFERROR(VLOOKUP(AC169,DAY!$A$2:$E$744,3,0),0)</f>
        <v>0</v>
      </c>
      <c r="AD66" s="87">
        <f>IFERROR(VLOOKUP(AD169,DAY!$A$2:$E$744,3,0),0)</f>
        <v>0</v>
      </c>
      <c r="AE66" s="88">
        <f>IFERROR(VLOOKUP(AE169,DAY!$A$2:$E$744,3,0),0)</f>
        <v>0</v>
      </c>
      <c r="AF66" s="430"/>
      <c r="AG66" s="428"/>
      <c r="AH66" s="307"/>
      <c r="AI66" s="430"/>
      <c r="AJ66" s="428"/>
      <c r="AK66" s="307"/>
      <c r="AN66" s="33"/>
      <c r="AO66" s="33"/>
      <c r="AR66" s="38">
        <f>IFERROR(VLOOKUP(AR170,DAY!$A$2:$E$744,2,0),0)</f>
        <v>0</v>
      </c>
    </row>
    <row r="67" spans="2:44" ht="27.75" customHeight="1" x14ac:dyDescent="0.4">
      <c r="B67" s="371"/>
      <c r="C67" s="38" t="s">
        <v>2</v>
      </c>
      <c r="D67" s="89">
        <f>IFERROR(VLOOKUP(D169,DAY!$A$2:$E$3000,4,0),0)</f>
        <v>0</v>
      </c>
      <c r="E67" s="89">
        <f>IFERROR(VLOOKUP(E169,DAY!$A$2:$E$3000,4,0),0)</f>
        <v>0</v>
      </c>
      <c r="F67" s="89">
        <f>IFERROR(VLOOKUP(F169,DAY!$A$2:$E$3000,4,0),0)</f>
        <v>0</v>
      </c>
      <c r="G67" s="89">
        <f>IFERROR(VLOOKUP(G169,DAY!$A$2:$E$3000,4,0),0)</f>
        <v>0</v>
      </c>
      <c r="H67" s="89">
        <f>IFERROR(VLOOKUP(H169,DAY!$A$2:$E$3000,4,0),0)</f>
        <v>0</v>
      </c>
      <c r="I67" s="89">
        <f>IFERROR(VLOOKUP(I169,DAY!$A$2:$E$3000,4,0),0)</f>
        <v>0</v>
      </c>
      <c r="J67" s="89">
        <f>IFERROR(VLOOKUP(J169,DAY!$A$2:$E$3000,4,0),0)</f>
        <v>0</v>
      </c>
      <c r="K67" s="89">
        <f>IFERROR(VLOOKUP(K169,DAY!$A$2:$E$3000,4,0),0)</f>
        <v>0</v>
      </c>
      <c r="L67" s="89">
        <f>IFERROR(VLOOKUP(L169,DAY!$A$2:$E$3000,4,0),0)</f>
        <v>0</v>
      </c>
      <c r="M67" s="89">
        <f>IFERROR(VLOOKUP(M169,DAY!$A$2:$E$3000,4,0),0)</f>
        <v>0</v>
      </c>
      <c r="N67" s="89">
        <f>IFERROR(VLOOKUP(N169,DAY!$A$2:$E$3000,4,0),0)</f>
        <v>0</v>
      </c>
      <c r="O67" s="89">
        <f>IFERROR(VLOOKUP(O169,DAY!$A$2:$E$3000,4,0),0)</f>
        <v>0</v>
      </c>
      <c r="P67" s="89">
        <f>IFERROR(VLOOKUP(P169,DAY!$A$2:$E$3000,4,0),0)</f>
        <v>0</v>
      </c>
      <c r="Q67" s="89">
        <f>IFERROR(VLOOKUP(Q169,DAY!$A$2:$E$3000,4,0),0)</f>
        <v>0</v>
      </c>
      <c r="R67" s="89">
        <f>IFERROR(VLOOKUP(R169,DAY!$A$2:$E$3000,4,0),0)</f>
        <v>0</v>
      </c>
      <c r="S67" s="89">
        <f>IFERROR(VLOOKUP(S169,DAY!$A$2:$E$3000,4,0),0)</f>
        <v>0</v>
      </c>
      <c r="T67" s="89">
        <f>IFERROR(VLOOKUP(T169,DAY!$A$2:$E$3000,4,0),0)</f>
        <v>0</v>
      </c>
      <c r="U67" s="89">
        <f>IFERROR(VLOOKUP(U169,DAY!$A$2:$E$3000,4,0),0)</f>
        <v>0</v>
      </c>
      <c r="V67" s="89">
        <f>IFERROR(VLOOKUP(V169,DAY!$A$2:$E$3000,4,0),0)</f>
        <v>0</v>
      </c>
      <c r="W67" s="89">
        <f>IFERROR(VLOOKUP(W169,DAY!$A$2:$E$3000,4,0),0)</f>
        <v>0</v>
      </c>
      <c r="X67" s="89">
        <f>IFERROR(VLOOKUP(X169,DAY!$A$2:$E$3000,4,0),0)</f>
        <v>0</v>
      </c>
      <c r="Y67" s="89">
        <f>IFERROR(VLOOKUP(Y169,DAY!$A$2:$E$3000,4,0),0)</f>
        <v>0</v>
      </c>
      <c r="Z67" s="89">
        <f>IFERROR(VLOOKUP(Z169,DAY!$A$2:$E$3000,4,0),0)</f>
        <v>0</v>
      </c>
      <c r="AA67" s="89">
        <f>IFERROR(VLOOKUP(AA169,DAY!$A$2:$E$3000,4,0),0)</f>
        <v>0</v>
      </c>
      <c r="AB67" s="89">
        <f>IFERROR(VLOOKUP(AB169,DAY!$A$2:$E$3000,4,0),0)</f>
        <v>0</v>
      </c>
      <c r="AC67" s="89">
        <f>IFERROR(VLOOKUP(AC169,DAY!$A$2:$E$3000,4,0),0)</f>
        <v>0</v>
      </c>
      <c r="AD67" s="89">
        <f>IFERROR(VLOOKUP(AD169,DAY!$A$2:$E$3000,4,0),0)</f>
        <v>0</v>
      </c>
      <c r="AE67" s="89">
        <f>IFERROR(VLOOKUP(AE169,DAY!$A$2:$E$3000,4,0),0)</f>
        <v>0</v>
      </c>
      <c r="AF67" s="430"/>
      <c r="AG67" s="428"/>
      <c r="AH67" s="307"/>
      <c r="AI67" s="430"/>
      <c r="AJ67" s="428"/>
      <c r="AK67" s="307"/>
      <c r="AN67" s="33"/>
      <c r="AO67" s="33"/>
      <c r="AR67" s="199">
        <f>IFERROR(VLOOKUP(AR170,DAY!$A$2:$E$744,3,0),0)</f>
        <v>0</v>
      </c>
    </row>
    <row r="68" spans="2:44" ht="89.25" customHeight="1" x14ac:dyDescent="0.4">
      <c r="B68" s="371"/>
      <c r="C68" s="39" t="s">
        <v>3</v>
      </c>
      <c r="D68" s="90">
        <f>IFERROR(VLOOKUP(D169,DAY!$A$2:$E$3000,5,0),0)</f>
        <v>0</v>
      </c>
      <c r="E68" s="90">
        <f>IFERROR(VLOOKUP(E169,DAY!$A$2:$E$3000,5,0),0)</f>
        <v>0</v>
      </c>
      <c r="F68" s="90">
        <f>IFERROR(VLOOKUP(F169,DAY!$A$2:$E$3000,5,0),0)</f>
        <v>0</v>
      </c>
      <c r="G68" s="90">
        <f>IFERROR(VLOOKUP(G169,DAY!$A$2:$E$3000,5,0),0)</f>
        <v>0</v>
      </c>
      <c r="H68" s="90">
        <f>IFERROR(VLOOKUP(H169,DAY!$A$2:$E$3000,5,0),0)</f>
        <v>0</v>
      </c>
      <c r="I68" s="90">
        <f>IFERROR(VLOOKUP(I169,DAY!$A$2:$E$3000,5,0),0)</f>
        <v>0</v>
      </c>
      <c r="J68" s="90">
        <f>IFERROR(VLOOKUP(J169,DAY!$A$2:$E$3000,5,0),0)</f>
        <v>0</v>
      </c>
      <c r="K68" s="90">
        <f>IFERROR(VLOOKUP(K169,DAY!$A$2:$E$3000,5,0),0)</f>
        <v>0</v>
      </c>
      <c r="L68" s="90">
        <f>IFERROR(VLOOKUP(L169,DAY!$A$2:$E$3000,5,0),0)</f>
        <v>0</v>
      </c>
      <c r="M68" s="90">
        <f>IFERROR(VLOOKUP(M169,DAY!$A$2:$E$3000,5,0),0)</f>
        <v>0</v>
      </c>
      <c r="N68" s="90">
        <f>IFERROR(VLOOKUP(N169,DAY!$A$2:$E$3000,5,0),0)</f>
        <v>0</v>
      </c>
      <c r="O68" s="90">
        <f>IFERROR(VLOOKUP(O169,DAY!$A$2:$E$3000,5,0),0)</f>
        <v>0</v>
      </c>
      <c r="P68" s="90">
        <f>IFERROR(VLOOKUP(P169,DAY!$A$2:$E$3000,5,0),0)</f>
        <v>0</v>
      </c>
      <c r="Q68" s="90">
        <f>IFERROR(VLOOKUP(Q169,DAY!$A$2:$E$3000,5,0),0)</f>
        <v>0</v>
      </c>
      <c r="R68" s="90">
        <f>IFERROR(VLOOKUP(R169,DAY!$A$2:$E$3000,5,0),0)</f>
        <v>0</v>
      </c>
      <c r="S68" s="90">
        <f>IFERROR(VLOOKUP(S169,DAY!$A$2:$E$3000,5,0),0)</f>
        <v>0</v>
      </c>
      <c r="T68" s="90">
        <f>IFERROR(VLOOKUP(T169,DAY!$A$2:$E$3000,5,0),0)</f>
        <v>0</v>
      </c>
      <c r="U68" s="90">
        <f>IFERROR(VLOOKUP(U169,DAY!$A$2:$E$3000,5,0),0)</f>
        <v>0</v>
      </c>
      <c r="V68" s="90">
        <f>IFERROR(VLOOKUP(V169,DAY!$A$2:$E$3000,5,0),0)</f>
        <v>0</v>
      </c>
      <c r="W68" s="90">
        <f>IFERROR(VLOOKUP(W169,DAY!$A$2:$E$3000,5,0),0)</f>
        <v>0</v>
      </c>
      <c r="X68" s="90">
        <f>IFERROR(VLOOKUP(X169,DAY!$A$2:$E$3000,5,0),0)</f>
        <v>0</v>
      </c>
      <c r="Y68" s="90">
        <f>IFERROR(VLOOKUP(Y169,DAY!$A$2:$E$3000,5,0),0)</f>
        <v>0</v>
      </c>
      <c r="Z68" s="90">
        <f>IFERROR(VLOOKUP(Z169,DAY!$A$2:$E$3000,5,0),0)</f>
        <v>0</v>
      </c>
      <c r="AA68" s="90">
        <f>IFERROR(VLOOKUP(AA169,DAY!$A$2:$E$3000,5,0),0)</f>
        <v>0</v>
      </c>
      <c r="AB68" s="90">
        <f>IFERROR(VLOOKUP(AB169,DAY!$A$2:$E$3000,5,0),0)</f>
        <v>0</v>
      </c>
      <c r="AC68" s="90">
        <f>IFERROR(VLOOKUP(AC169,DAY!$A$2:$E$3000,5,0),0)</f>
        <v>0</v>
      </c>
      <c r="AD68" s="90">
        <f>IFERROR(VLOOKUP(AD169,DAY!$A$2:$E$3000,5,0),0)</f>
        <v>0</v>
      </c>
      <c r="AE68" s="90">
        <f>IFERROR(VLOOKUP(AE169,DAY!$A$2:$E$3000,5,0),0)</f>
        <v>0</v>
      </c>
      <c r="AF68" s="423"/>
      <c r="AG68" s="425"/>
      <c r="AH68" s="308"/>
      <c r="AI68" s="423"/>
      <c r="AJ68" s="425"/>
      <c r="AK68" s="308"/>
      <c r="AN68" s="41"/>
      <c r="AO68" s="41"/>
      <c r="AR68" s="199">
        <f>IFERROR(VLOOKUP(AR170,DAY!$A$2:$E$744,4,0),0)</f>
        <v>0</v>
      </c>
    </row>
    <row r="69" spans="2:44" ht="27.75" customHeight="1" x14ac:dyDescent="0.4">
      <c r="B69" s="371"/>
      <c r="C69" s="126" t="s">
        <v>4</v>
      </c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37">
        <f>IF(COUNT(D69:AE69)=0,+(COUNTIF(D69:AE69,"作業"))+(COUNTIF(D69:AE69,"休日")),"")</f>
        <v>0</v>
      </c>
      <c r="AG69" s="138">
        <f>IF(+COUNT(D69:AE69)=0,(COUNTIF(D69:AE69,"休日")),"")</f>
        <v>0</v>
      </c>
      <c r="AH69" s="309">
        <f>IFERROR(IF(COUNTA(D69:AE69)=0,0,IF(COUNTA(D69:AE69)&lt;28,$G$151,IF(AN70&gt;0.284,$G$149,$G$150))),0)</f>
        <v>0</v>
      </c>
      <c r="AI69" s="137">
        <f>IF(COUNT(D70:AE70)=0,+(COUNTIF(D70:AE70,"作業"))+(COUNTIF(D70:AE70,"休日")),"")</f>
        <v>0</v>
      </c>
      <c r="AJ69" s="138">
        <f>IF(COUNT(D70:AE70)=0,(COUNTIF(D70:AE70,"休日")),"")</f>
        <v>0</v>
      </c>
      <c r="AK69" s="309">
        <f>IFERROR(IF(COUNTA(D70:AE70)=0,0,IF(COUNTA(D70:AE70)&lt;28,$G$151,IF(AO70&gt;0.284,$G$147,$G$148))),0)</f>
        <v>0</v>
      </c>
      <c r="AM69" s="41"/>
      <c r="AN69" s="33"/>
      <c r="AO69" s="33"/>
      <c r="AR69" s="39">
        <f>IFERROR(VLOOKUP(AR170,DAY!$A$2:$E$744,5,0),0)</f>
        <v>0</v>
      </c>
    </row>
    <row r="70" spans="2:44" ht="27.75" customHeight="1" thickBot="1" x14ac:dyDescent="0.45">
      <c r="B70" s="557"/>
      <c r="C70" s="127" t="s">
        <v>5</v>
      </c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558">
        <f>IFERROR(AN70,0)</f>
        <v>0</v>
      </c>
      <c r="AG70" s="559"/>
      <c r="AH70" s="310"/>
      <c r="AI70" s="558">
        <f>IFERROR(AO70,0)</f>
        <v>0</v>
      </c>
      <c r="AJ70" s="559"/>
      <c r="AK70" s="310"/>
      <c r="AN70" s="46" t="e">
        <f>ROUNDDOWN(AG69/AF69,3)</f>
        <v>#DIV/0!</v>
      </c>
      <c r="AO70" s="47" t="e">
        <f>ROUNDDOWN(AJ69/AI69,3)</f>
        <v>#DIV/0!</v>
      </c>
      <c r="AR70" s="43">
        <f>IFERROR(VLOOKUP(AR170,DAY!$A$2:$E$744,6,0),0)</f>
        <v>0</v>
      </c>
    </row>
    <row r="71" spans="2:44" ht="27.75" customHeight="1" thickBot="1" x14ac:dyDescent="0.45">
      <c r="B71" s="370" t="s">
        <v>71</v>
      </c>
      <c r="C71" s="32" t="s">
        <v>0</v>
      </c>
      <c r="D71" s="86">
        <f>IFERROR(VLOOKUP(D170,DAY!$A$2:$E$3000,2,0),0)</f>
        <v>0</v>
      </c>
      <c r="E71" s="86">
        <f>IFERROR(VLOOKUP(E170,DAY!$A$2:$E$744,2,0),0)</f>
        <v>0</v>
      </c>
      <c r="F71" s="86">
        <f>IFERROR(VLOOKUP(F170,DAY!$A$2:$E$744,2,0),0)</f>
        <v>0</v>
      </c>
      <c r="G71" s="86">
        <f>IFERROR(VLOOKUP(G170,DAY!$A$2:$E$744,2,0),0)</f>
        <v>0</v>
      </c>
      <c r="H71" s="86">
        <f>IFERROR(VLOOKUP(H170,DAY!$A$2:$E$744,2,0),0)</f>
        <v>0</v>
      </c>
      <c r="I71" s="86">
        <f>IFERROR(VLOOKUP(I170,DAY!$A$2:$E$744,2,0),0)</f>
        <v>0</v>
      </c>
      <c r="J71" s="86">
        <f>IFERROR(VLOOKUP(J170,DAY!$A$2:$E$744,2,0),0)</f>
        <v>0</v>
      </c>
      <c r="K71" s="86">
        <f>IFERROR(VLOOKUP(K170,DAY!$A$2:$E$744,2,0),0)</f>
        <v>0</v>
      </c>
      <c r="L71" s="86">
        <f>IFERROR(VLOOKUP(L170,DAY!$A$2:$E$744,2,0),0)</f>
        <v>0</v>
      </c>
      <c r="M71" s="86">
        <f>IFERROR(VLOOKUP(M170,DAY!$A$2:$E$744,2,0),0)</f>
        <v>0</v>
      </c>
      <c r="N71" s="86">
        <f>IFERROR(VLOOKUP(N170,DAY!$A$2:$E$744,2,0),0)</f>
        <v>0</v>
      </c>
      <c r="O71" s="86">
        <f>IFERROR(VLOOKUP(O170,DAY!$A$2:$E$744,2,0),0)</f>
        <v>0</v>
      </c>
      <c r="P71" s="86">
        <f>IFERROR(VLOOKUP(P170,DAY!$A$2:$E$744,2,0),0)</f>
        <v>0</v>
      </c>
      <c r="Q71" s="86">
        <f>IFERROR(VLOOKUP(Q170,DAY!$A$2:$E$744,2,0),0)</f>
        <v>0</v>
      </c>
      <c r="R71" s="86">
        <f>IFERROR(VLOOKUP(R170,DAY!$A$2:$E$744,2,0),0)</f>
        <v>0</v>
      </c>
      <c r="S71" s="86">
        <f>IFERROR(VLOOKUP(S170,DAY!$A$2:$E$744,2,0),0)</f>
        <v>0</v>
      </c>
      <c r="T71" s="86">
        <f>IFERROR(VLOOKUP(T170,DAY!$A$2:$E$744,2,0),0)</f>
        <v>0</v>
      </c>
      <c r="U71" s="86">
        <f>IFERROR(VLOOKUP(U170,DAY!$A$2:$E$744,2,0),0)</f>
        <v>0</v>
      </c>
      <c r="V71" s="86">
        <f>IFERROR(VLOOKUP(V170,DAY!$A$2:$E$744,2,0),0)</f>
        <v>0</v>
      </c>
      <c r="W71" s="86">
        <f>IFERROR(VLOOKUP(W170,DAY!$A$2:$E$744,2,0),0)</f>
        <v>0</v>
      </c>
      <c r="X71" s="86">
        <f>IFERROR(VLOOKUP(X170,DAY!$A$2:$E$744,2,0),0)</f>
        <v>0</v>
      </c>
      <c r="Y71" s="86">
        <f>IFERROR(VLOOKUP(Y170,DAY!$A$2:$E$744,2,0),0)</f>
        <v>0</v>
      </c>
      <c r="Z71" s="86">
        <f>IFERROR(VLOOKUP(Z170,DAY!$A$2:$E$744,2,0),0)</f>
        <v>0</v>
      </c>
      <c r="AA71" s="86">
        <f>IFERROR(VLOOKUP(AA170,DAY!$A$2:$E$744,2,0),0)</f>
        <v>0</v>
      </c>
      <c r="AB71" s="86">
        <f>IFERROR(VLOOKUP(AB170,DAY!$A$2:$E$744,2,0),0)</f>
        <v>0</v>
      </c>
      <c r="AC71" s="86">
        <f>IFERROR(VLOOKUP(AC170,DAY!$A$2:$E$744,2,0),0)</f>
        <v>0</v>
      </c>
      <c r="AD71" s="86">
        <f>IFERROR(VLOOKUP(AD170,DAY!$A$2:$E$744,2,0),0)</f>
        <v>0</v>
      </c>
      <c r="AE71" s="86">
        <f>IFERROR(VLOOKUP(AE170,DAY!$A$2:$E$744,2,0),0)</f>
        <v>0</v>
      </c>
      <c r="AF71" s="429" t="s">
        <v>11</v>
      </c>
      <c r="AG71" s="427" t="s">
        <v>12</v>
      </c>
      <c r="AH71" s="317" t="s">
        <v>84</v>
      </c>
      <c r="AI71" s="429" t="s">
        <v>11</v>
      </c>
      <c r="AJ71" s="427" t="s">
        <v>13</v>
      </c>
      <c r="AK71" s="317" t="s">
        <v>84</v>
      </c>
      <c r="AL71" s="40"/>
      <c r="AN71" s="33"/>
      <c r="AO71" s="33"/>
      <c r="AR71" s="50">
        <f>IFERROR(VLOOKUP(AR170,DAY!$A$2:$E$744,7,0),0)</f>
        <v>0</v>
      </c>
    </row>
    <row r="72" spans="2:44" ht="27.75" customHeight="1" x14ac:dyDescent="0.4">
      <c r="B72" s="371"/>
      <c r="C72" s="35" t="s">
        <v>1</v>
      </c>
      <c r="D72" s="87">
        <f>IFERROR(VLOOKUP(D170,DAY!$A$2:$E$3000,3,0),0)</f>
        <v>0</v>
      </c>
      <c r="E72" s="87">
        <f>IFERROR(VLOOKUP(E170,DAY!$A$2:$E$744,3,0),0)</f>
        <v>0</v>
      </c>
      <c r="F72" s="87">
        <f>IFERROR(VLOOKUP(F170,DAY!$A$2:$E$744,3,0),0)</f>
        <v>0</v>
      </c>
      <c r="G72" s="87">
        <f>IFERROR(VLOOKUP(G170,DAY!$A$2:$E$744,3,0),0)</f>
        <v>0</v>
      </c>
      <c r="H72" s="87">
        <f>IFERROR(VLOOKUP(H170,DAY!$A$2:$E$744,3,0),0)</f>
        <v>0</v>
      </c>
      <c r="I72" s="87">
        <f>IFERROR(VLOOKUP(I170,DAY!$A$2:$E$744,3,0),0)</f>
        <v>0</v>
      </c>
      <c r="J72" s="87">
        <f>IFERROR(VLOOKUP(J170,DAY!$A$2:$E$744,3,0),0)</f>
        <v>0</v>
      </c>
      <c r="K72" s="87">
        <f>IFERROR(VLOOKUP(K170,DAY!$A$2:$E$744,3,0),0)</f>
        <v>0</v>
      </c>
      <c r="L72" s="87">
        <f>IFERROR(VLOOKUP(L170,DAY!$A$2:$E$744,3,0),0)</f>
        <v>0</v>
      </c>
      <c r="M72" s="87">
        <f>IFERROR(VLOOKUP(M170,DAY!$A$2:$E$744,3,0),0)</f>
        <v>0</v>
      </c>
      <c r="N72" s="87">
        <f>IFERROR(VLOOKUP(N170,DAY!$A$2:$E$744,3,0),0)</f>
        <v>0</v>
      </c>
      <c r="O72" s="87">
        <f>IFERROR(VLOOKUP(O170,DAY!$A$2:$E$744,3,0),0)</f>
        <v>0</v>
      </c>
      <c r="P72" s="87">
        <f>IFERROR(VLOOKUP(P170,DAY!$A$2:$E$744,3,0),0)</f>
        <v>0</v>
      </c>
      <c r="Q72" s="87">
        <f>IFERROR(VLOOKUP(Q170,DAY!$A$2:$E$744,3,0),0)</f>
        <v>0</v>
      </c>
      <c r="R72" s="87">
        <f>IFERROR(VLOOKUP(R170,DAY!$A$2:$E$744,3,0),0)</f>
        <v>0</v>
      </c>
      <c r="S72" s="87">
        <f>IFERROR(VLOOKUP(S170,DAY!$A$2:$E$744,3,0),0)</f>
        <v>0</v>
      </c>
      <c r="T72" s="87">
        <f>IFERROR(VLOOKUP(T170,DAY!$A$2:$E$744,3,0),0)</f>
        <v>0</v>
      </c>
      <c r="U72" s="87">
        <f>IFERROR(VLOOKUP(U170,DAY!$A$2:$E$744,3,0),0)</f>
        <v>0</v>
      </c>
      <c r="V72" s="87">
        <f>IFERROR(VLOOKUP(V170,DAY!$A$2:$E$744,3,0),0)</f>
        <v>0</v>
      </c>
      <c r="W72" s="87">
        <f>IFERROR(VLOOKUP(W170,DAY!$A$2:$E$744,3,0),0)</f>
        <v>0</v>
      </c>
      <c r="X72" s="87">
        <f>IFERROR(VLOOKUP(X170,DAY!$A$2:$E$744,3,0),0)</f>
        <v>0</v>
      </c>
      <c r="Y72" s="87">
        <f>IFERROR(VLOOKUP(Y170,DAY!$A$2:$E$744,3,0),0)</f>
        <v>0</v>
      </c>
      <c r="Z72" s="87">
        <f>IFERROR(VLOOKUP(Z170,DAY!$A$2:$E$744,3,0),0)</f>
        <v>0</v>
      </c>
      <c r="AA72" s="87">
        <f>IFERROR(VLOOKUP(AA170,DAY!$A$2:$E$744,3,0),0)</f>
        <v>0</v>
      </c>
      <c r="AB72" s="87">
        <f>IFERROR(VLOOKUP(AB170,DAY!$A$2:$E$744,3,0),0)</f>
        <v>0</v>
      </c>
      <c r="AC72" s="87">
        <f>IFERROR(VLOOKUP(AC170,DAY!$A$2:$E$744,3,0),0)</f>
        <v>0</v>
      </c>
      <c r="AD72" s="87">
        <f>IFERROR(VLOOKUP(AD170,DAY!$A$2:$E$744,3,0),0)</f>
        <v>0</v>
      </c>
      <c r="AE72" s="88">
        <f>IFERROR(VLOOKUP(AE170,DAY!$A$2:$E$744,3,0),0)</f>
        <v>0</v>
      </c>
      <c r="AF72" s="430"/>
      <c r="AG72" s="428"/>
      <c r="AH72" s="307"/>
      <c r="AI72" s="430"/>
      <c r="AJ72" s="428"/>
      <c r="AK72" s="307"/>
      <c r="AN72" s="33"/>
      <c r="AO72" s="33"/>
      <c r="AR72" s="188">
        <f>IFERROR(VLOOKUP(AR171,DAY!$A$2:$E$744,2,0),0)</f>
        <v>0</v>
      </c>
    </row>
    <row r="73" spans="2:44" ht="27.75" customHeight="1" x14ac:dyDescent="0.4">
      <c r="B73" s="371"/>
      <c r="C73" s="38" t="s">
        <v>2</v>
      </c>
      <c r="D73" s="89">
        <f>IFERROR(VLOOKUP(D170,DAY!$A$2:$E$3000,4,0),0)</f>
        <v>0</v>
      </c>
      <c r="E73" s="89">
        <f>IFERROR(VLOOKUP(E170,DAY!$A$2:$E$3000,4,0),0)</f>
        <v>0</v>
      </c>
      <c r="F73" s="89">
        <f>IFERROR(VLOOKUP(F170,DAY!$A$2:$E$3000,4,0),0)</f>
        <v>0</v>
      </c>
      <c r="G73" s="89">
        <f>IFERROR(VLOOKUP(G170,DAY!$A$2:$E$3000,4,0),0)</f>
        <v>0</v>
      </c>
      <c r="H73" s="89">
        <f>IFERROR(VLOOKUP(H170,DAY!$A$2:$E$3000,4,0),0)</f>
        <v>0</v>
      </c>
      <c r="I73" s="89">
        <f>IFERROR(VLOOKUP(I170,DAY!$A$2:$E$3000,4,0),0)</f>
        <v>0</v>
      </c>
      <c r="J73" s="89">
        <f>IFERROR(VLOOKUP(J170,DAY!$A$2:$E$3000,4,0),0)</f>
        <v>0</v>
      </c>
      <c r="K73" s="89">
        <f>IFERROR(VLOOKUP(K170,DAY!$A$2:$E$3000,4,0),0)</f>
        <v>0</v>
      </c>
      <c r="L73" s="89">
        <f>IFERROR(VLOOKUP(L170,DAY!$A$2:$E$3000,4,0),0)</f>
        <v>0</v>
      </c>
      <c r="M73" s="89">
        <f>IFERROR(VLOOKUP(M170,DAY!$A$2:$E$3000,4,0),0)</f>
        <v>0</v>
      </c>
      <c r="N73" s="89">
        <f>IFERROR(VLOOKUP(N170,DAY!$A$2:$E$3000,4,0),0)</f>
        <v>0</v>
      </c>
      <c r="O73" s="89">
        <f>IFERROR(VLOOKUP(O170,DAY!$A$2:$E$3000,4,0),0)</f>
        <v>0</v>
      </c>
      <c r="P73" s="89">
        <f>IFERROR(VLOOKUP(P170,DAY!$A$2:$E$3000,4,0),0)</f>
        <v>0</v>
      </c>
      <c r="Q73" s="89">
        <f>IFERROR(VLOOKUP(Q170,DAY!$A$2:$E$3000,4,0),0)</f>
        <v>0</v>
      </c>
      <c r="R73" s="89">
        <f>IFERROR(VLOOKUP(R170,DAY!$A$2:$E$3000,4,0),0)</f>
        <v>0</v>
      </c>
      <c r="S73" s="89">
        <f>IFERROR(VLOOKUP(S170,DAY!$A$2:$E$3000,4,0),0)</f>
        <v>0</v>
      </c>
      <c r="T73" s="89">
        <f>IFERROR(VLOOKUP(T170,DAY!$A$2:$E$3000,4,0),0)</f>
        <v>0</v>
      </c>
      <c r="U73" s="89">
        <f>IFERROR(VLOOKUP(U170,DAY!$A$2:$E$3000,4,0),0)</f>
        <v>0</v>
      </c>
      <c r="V73" s="89">
        <f>IFERROR(VLOOKUP(V170,DAY!$A$2:$E$3000,4,0),0)</f>
        <v>0</v>
      </c>
      <c r="W73" s="89">
        <f>IFERROR(VLOOKUP(W170,DAY!$A$2:$E$3000,4,0),0)</f>
        <v>0</v>
      </c>
      <c r="X73" s="89">
        <f>IFERROR(VLOOKUP(X170,DAY!$A$2:$E$3000,4,0),0)</f>
        <v>0</v>
      </c>
      <c r="Y73" s="89">
        <f>IFERROR(VLOOKUP(Y170,DAY!$A$2:$E$3000,4,0),0)</f>
        <v>0</v>
      </c>
      <c r="Z73" s="89">
        <f>IFERROR(VLOOKUP(Z170,DAY!$A$2:$E$3000,4,0),0)</f>
        <v>0</v>
      </c>
      <c r="AA73" s="89">
        <f>IFERROR(VLOOKUP(AA170,DAY!$A$2:$E$3000,4,0),0)</f>
        <v>0</v>
      </c>
      <c r="AB73" s="89">
        <f>IFERROR(VLOOKUP(AB170,DAY!$A$2:$E$3000,4,0),0)</f>
        <v>0</v>
      </c>
      <c r="AC73" s="89">
        <f>IFERROR(VLOOKUP(AC170,DAY!$A$2:$E$3000,4,0),0)</f>
        <v>0</v>
      </c>
      <c r="AD73" s="89">
        <f>IFERROR(VLOOKUP(AD170,DAY!$A$2:$E$3000,4,0),0)</f>
        <v>0</v>
      </c>
      <c r="AE73" s="89">
        <f>IFERROR(VLOOKUP(AE170,DAY!$A$2:$E$3000,4,0),0)</f>
        <v>0</v>
      </c>
      <c r="AF73" s="430"/>
      <c r="AG73" s="428"/>
      <c r="AH73" s="307"/>
      <c r="AI73" s="430"/>
      <c r="AJ73" s="428"/>
      <c r="AK73" s="307"/>
      <c r="AN73" s="33"/>
      <c r="AO73" s="33"/>
      <c r="AR73" s="199">
        <f>IFERROR(VLOOKUP(AR171,DAY!$A$2:$E$744,3,0),0)</f>
        <v>0</v>
      </c>
    </row>
    <row r="74" spans="2:44" ht="89.25" customHeight="1" x14ac:dyDescent="0.4">
      <c r="B74" s="371"/>
      <c r="C74" s="39" t="s">
        <v>3</v>
      </c>
      <c r="D74" s="90">
        <f>IFERROR(VLOOKUP(D170,DAY!$A$2:$E$3000,5,0),0)</f>
        <v>0</v>
      </c>
      <c r="E74" s="90">
        <f>IFERROR(VLOOKUP(E170,DAY!$A$2:$E$3000,5,0),0)</f>
        <v>0</v>
      </c>
      <c r="F74" s="90">
        <f>IFERROR(VLOOKUP(F170,DAY!$A$2:$E$3000,5,0),0)</f>
        <v>0</v>
      </c>
      <c r="G74" s="90">
        <f>IFERROR(VLOOKUP(G170,DAY!$A$2:$E$3000,5,0),0)</f>
        <v>0</v>
      </c>
      <c r="H74" s="90">
        <f>IFERROR(VLOOKUP(H170,DAY!$A$2:$E$3000,5,0),0)</f>
        <v>0</v>
      </c>
      <c r="I74" s="90">
        <f>IFERROR(VLOOKUP(I170,DAY!$A$2:$E$3000,5,0),0)</f>
        <v>0</v>
      </c>
      <c r="J74" s="90">
        <f>IFERROR(VLOOKUP(J170,DAY!$A$2:$E$3000,5,0),0)</f>
        <v>0</v>
      </c>
      <c r="K74" s="90">
        <f>IFERROR(VLOOKUP(K170,DAY!$A$2:$E$3000,5,0),0)</f>
        <v>0</v>
      </c>
      <c r="L74" s="90">
        <f>IFERROR(VLOOKUP(L170,DAY!$A$2:$E$3000,5,0),0)</f>
        <v>0</v>
      </c>
      <c r="M74" s="90">
        <f>IFERROR(VLOOKUP(M170,DAY!$A$2:$E$3000,5,0),0)</f>
        <v>0</v>
      </c>
      <c r="N74" s="90">
        <f>IFERROR(VLOOKUP(N170,DAY!$A$2:$E$3000,5,0),0)</f>
        <v>0</v>
      </c>
      <c r="O74" s="90">
        <f>IFERROR(VLOOKUP(O170,DAY!$A$2:$E$3000,5,0),0)</f>
        <v>0</v>
      </c>
      <c r="P74" s="90">
        <f>IFERROR(VLOOKUP(P170,DAY!$A$2:$E$3000,5,0),0)</f>
        <v>0</v>
      </c>
      <c r="Q74" s="90">
        <f>IFERROR(VLOOKUP(Q170,DAY!$A$2:$E$3000,5,0),0)</f>
        <v>0</v>
      </c>
      <c r="R74" s="90">
        <f>IFERROR(VLOOKUP(R170,DAY!$A$2:$E$3000,5,0),0)</f>
        <v>0</v>
      </c>
      <c r="S74" s="90">
        <f>IFERROR(VLOOKUP(S170,DAY!$A$2:$E$3000,5,0),0)</f>
        <v>0</v>
      </c>
      <c r="T74" s="90">
        <f>IFERROR(VLOOKUP(T170,DAY!$A$2:$E$3000,5,0),0)</f>
        <v>0</v>
      </c>
      <c r="U74" s="90">
        <f>IFERROR(VLOOKUP(U170,DAY!$A$2:$E$3000,5,0),0)</f>
        <v>0</v>
      </c>
      <c r="V74" s="90">
        <f>IFERROR(VLOOKUP(V170,DAY!$A$2:$E$3000,5,0),0)</f>
        <v>0</v>
      </c>
      <c r="W74" s="90">
        <f>IFERROR(VLOOKUP(W170,DAY!$A$2:$E$3000,5,0),0)</f>
        <v>0</v>
      </c>
      <c r="X74" s="90">
        <f>IFERROR(VLOOKUP(X170,DAY!$A$2:$E$3000,5,0),0)</f>
        <v>0</v>
      </c>
      <c r="Y74" s="90">
        <f>IFERROR(VLOOKUP(Y170,DAY!$A$2:$E$3000,5,0),0)</f>
        <v>0</v>
      </c>
      <c r="Z74" s="90">
        <f>IFERROR(VLOOKUP(Z170,DAY!$A$2:$E$3000,5,0),0)</f>
        <v>0</v>
      </c>
      <c r="AA74" s="90">
        <f>IFERROR(VLOOKUP(AA170,DAY!$A$2:$E$3000,5,0),0)</f>
        <v>0</v>
      </c>
      <c r="AB74" s="90">
        <f>IFERROR(VLOOKUP(AB170,DAY!$A$2:$E$3000,5,0),0)</f>
        <v>0</v>
      </c>
      <c r="AC74" s="90">
        <f>IFERROR(VLOOKUP(AC170,DAY!$A$2:$E$3000,5,0),0)</f>
        <v>0</v>
      </c>
      <c r="AD74" s="90">
        <f>IFERROR(VLOOKUP(AD170,DAY!$A$2:$E$3000,5,0),0)</f>
        <v>0</v>
      </c>
      <c r="AE74" s="90">
        <f>IFERROR(VLOOKUP(AE170,DAY!$A$2:$E$3000,5,0),0)</f>
        <v>0</v>
      </c>
      <c r="AF74" s="423"/>
      <c r="AG74" s="425"/>
      <c r="AH74" s="308"/>
      <c r="AI74" s="423"/>
      <c r="AJ74" s="425"/>
      <c r="AK74" s="308"/>
      <c r="AN74" s="41"/>
      <c r="AO74" s="41"/>
      <c r="AR74" s="199">
        <f>IFERROR(VLOOKUP(AR171,DAY!$A$2:$E$744,4,0),0)</f>
        <v>0</v>
      </c>
    </row>
    <row r="75" spans="2:44" ht="27.75" customHeight="1" x14ac:dyDescent="0.4">
      <c r="B75" s="371"/>
      <c r="C75" s="126" t="s">
        <v>4</v>
      </c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37">
        <f>IF(COUNT(D75:AE75)=0,+(COUNTIF(D75:AE75,"作業"))+(COUNTIF(D75:AE75,"休日")),"")</f>
        <v>0</v>
      </c>
      <c r="AG75" s="138">
        <f>IF(+COUNT(D75:AE75)=0,(COUNTIF(D75:AE75,"休日")),"")</f>
        <v>0</v>
      </c>
      <c r="AH75" s="309">
        <f>IFERROR(IF(COUNTA(D75:AE75)=0,0,IF(COUNTA(D75:AE75)&lt;28,$G$151,IF(AN76&gt;0.284,$G$149,$G$150))),0)</f>
        <v>0</v>
      </c>
      <c r="AI75" s="137">
        <f>IF(COUNT(D76:AE76)=0,+(COUNTIF(D76:AE76,"作業"))+(COUNTIF(D76:AE76,"休日")),"")</f>
        <v>0</v>
      </c>
      <c r="AJ75" s="138">
        <f>IF(COUNT(D76:AE76)=0,(COUNTIF(D76:AE76,"休日")),"")</f>
        <v>0</v>
      </c>
      <c r="AK75" s="309">
        <f>IFERROR(IF(COUNTA(D76:AE76)=0,0,IF(COUNTA(D76:AE76)&lt;28,$G$151,IF(AO76&gt;0.284,$G$147,$G$148))),0)</f>
        <v>0</v>
      </c>
      <c r="AM75" s="40"/>
      <c r="AN75" s="33"/>
      <c r="AO75" s="33"/>
      <c r="AR75" s="39">
        <f>IFERROR(VLOOKUP(AR171,DAY!$A$2:$E$744,5,0),0)</f>
        <v>0</v>
      </c>
    </row>
    <row r="76" spans="2:44" ht="27.75" customHeight="1" thickBot="1" x14ac:dyDescent="0.45">
      <c r="B76" s="557"/>
      <c r="C76" s="127" t="s">
        <v>5</v>
      </c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558">
        <f>IFERROR(AN76,0)</f>
        <v>0</v>
      </c>
      <c r="AG76" s="559"/>
      <c r="AH76" s="310"/>
      <c r="AI76" s="558">
        <f>IFERROR(AO76,0)</f>
        <v>0</v>
      </c>
      <c r="AJ76" s="559"/>
      <c r="AK76" s="310"/>
      <c r="AN76" s="46" t="e">
        <f>ROUNDDOWN(AG75/AF75,3)</f>
        <v>#DIV/0!</v>
      </c>
      <c r="AO76" s="47" t="e">
        <f>ROUNDDOWN(AJ75/AI75,3)</f>
        <v>#DIV/0!</v>
      </c>
      <c r="AR76" s="43">
        <f>IFERROR(VLOOKUP(AR171,DAY!$A$2:$E$744,6,0),0)</f>
        <v>0</v>
      </c>
    </row>
    <row r="77" spans="2:44" ht="27.75" customHeight="1" thickBot="1" x14ac:dyDescent="0.45">
      <c r="B77" s="370" t="s">
        <v>72</v>
      </c>
      <c r="C77" s="48" t="s">
        <v>0</v>
      </c>
      <c r="D77" s="91">
        <f>IFERROR(VLOOKUP(D171,DAY!$A$2:$E$3000,2,0),0)</f>
        <v>0</v>
      </c>
      <c r="E77" s="91">
        <f>IFERROR(VLOOKUP(E171,DAY!$A$2:$E$744,2,0),0)</f>
        <v>0</v>
      </c>
      <c r="F77" s="91">
        <f>IFERROR(VLOOKUP(F171,DAY!$A$2:$E$744,2,0),0)</f>
        <v>0</v>
      </c>
      <c r="G77" s="91">
        <f>IFERROR(VLOOKUP(G171,DAY!$A$2:$E$744,2,0),0)</f>
        <v>0</v>
      </c>
      <c r="H77" s="91">
        <f>IFERROR(VLOOKUP(H171,DAY!$A$2:$E$744,2,0),0)</f>
        <v>0</v>
      </c>
      <c r="I77" s="91">
        <f>IFERROR(VLOOKUP(I171,DAY!$A$2:$E$744,2,0),0)</f>
        <v>0</v>
      </c>
      <c r="J77" s="91">
        <f>IFERROR(VLOOKUP(J171,DAY!$A$2:$E$744,2,0),0)</f>
        <v>0</v>
      </c>
      <c r="K77" s="91">
        <f>IFERROR(VLOOKUP(K171,DAY!$A$2:$E$744,2,0),0)</f>
        <v>0</v>
      </c>
      <c r="L77" s="91">
        <f>IFERROR(VLOOKUP(L171,DAY!$A$2:$E$744,2,0),0)</f>
        <v>0</v>
      </c>
      <c r="M77" s="91">
        <f>IFERROR(VLOOKUP(M171,DAY!$A$2:$E$744,2,0),0)</f>
        <v>0</v>
      </c>
      <c r="N77" s="91">
        <f>IFERROR(VLOOKUP(N171,DAY!$A$2:$E$744,2,0),0)</f>
        <v>0</v>
      </c>
      <c r="O77" s="91">
        <f>IFERROR(VLOOKUP(O171,DAY!$A$2:$E$744,2,0),0)</f>
        <v>0</v>
      </c>
      <c r="P77" s="91">
        <f>IFERROR(VLOOKUP(P171,DAY!$A$2:$E$744,2,0),0)</f>
        <v>0</v>
      </c>
      <c r="Q77" s="91">
        <f>IFERROR(VLOOKUP(Q171,DAY!$A$2:$E$744,2,0),0)</f>
        <v>0</v>
      </c>
      <c r="R77" s="91">
        <f>IFERROR(VLOOKUP(R171,DAY!$A$2:$E$744,2,0),0)</f>
        <v>0</v>
      </c>
      <c r="S77" s="91">
        <f>IFERROR(VLOOKUP(S171,DAY!$A$2:$E$744,2,0),0)</f>
        <v>0</v>
      </c>
      <c r="T77" s="91">
        <f>IFERROR(VLOOKUP(T171,DAY!$A$2:$E$744,2,0),0)</f>
        <v>0</v>
      </c>
      <c r="U77" s="91">
        <f>IFERROR(VLOOKUP(U171,DAY!$A$2:$E$744,2,0),0)</f>
        <v>0</v>
      </c>
      <c r="V77" s="91">
        <f>IFERROR(VLOOKUP(V171,DAY!$A$2:$E$744,2,0),0)</f>
        <v>0</v>
      </c>
      <c r="W77" s="91">
        <f>IFERROR(VLOOKUP(W171,DAY!$A$2:$E$744,2,0),0)</f>
        <v>0</v>
      </c>
      <c r="X77" s="91">
        <f>IFERROR(VLOOKUP(X171,DAY!$A$2:$E$744,2,0),0)</f>
        <v>0</v>
      </c>
      <c r="Y77" s="91">
        <f>IFERROR(VLOOKUP(Y171,DAY!$A$2:$E$744,2,0),0)</f>
        <v>0</v>
      </c>
      <c r="Z77" s="91">
        <f>IFERROR(VLOOKUP(Z171,DAY!$A$2:$E$744,2,0),0)</f>
        <v>0</v>
      </c>
      <c r="AA77" s="91">
        <f>IFERROR(VLOOKUP(AA171,DAY!$A$2:$E$744,2,0),0)</f>
        <v>0</v>
      </c>
      <c r="AB77" s="91">
        <f>IFERROR(VLOOKUP(AB171,DAY!$A$2:$E$744,2,0),0)</f>
        <v>0</v>
      </c>
      <c r="AC77" s="91">
        <f>IFERROR(VLOOKUP(AC171,DAY!$A$2:$E$744,2,0),0)</f>
        <v>0</v>
      </c>
      <c r="AD77" s="91">
        <f>IFERROR(VLOOKUP(AD171,DAY!$A$2:$E$744,2,0),0)</f>
        <v>0</v>
      </c>
      <c r="AE77" s="91">
        <f>IFERROR(VLOOKUP(AE171,DAY!$A$2:$E$744,2,0),0)</f>
        <v>0</v>
      </c>
      <c r="AF77" s="429" t="s">
        <v>11</v>
      </c>
      <c r="AG77" s="427" t="s">
        <v>12</v>
      </c>
      <c r="AH77" s="317" t="s">
        <v>84</v>
      </c>
      <c r="AI77" s="429" t="s">
        <v>11</v>
      </c>
      <c r="AJ77" s="427" t="s">
        <v>13</v>
      </c>
      <c r="AK77" s="317" t="s">
        <v>84</v>
      </c>
      <c r="AL77" s="40"/>
      <c r="AN77" s="33"/>
      <c r="AO77" s="33"/>
      <c r="AR77" s="45">
        <f>IFERROR(VLOOKUP(AR171,DAY!$A$2:$E$744,7,0),0)</f>
        <v>0</v>
      </c>
    </row>
    <row r="78" spans="2:44" ht="27.75" customHeight="1" x14ac:dyDescent="0.4">
      <c r="B78" s="371"/>
      <c r="C78" s="35" t="s">
        <v>1</v>
      </c>
      <c r="D78" s="87">
        <f>IFERROR(VLOOKUP(D171,DAY!$A$2:$E$3000,3,0),0)</f>
        <v>0</v>
      </c>
      <c r="E78" s="87">
        <f>IFERROR(VLOOKUP(E171,DAY!$A$2:$E$744,3,0),0)</f>
        <v>0</v>
      </c>
      <c r="F78" s="87">
        <f>IFERROR(VLOOKUP(F171,DAY!$A$2:$E$744,3,0),0)</f>
        <v>0</v>
      </c>
      <c r="G78" s="87">
        <f>IFERROR(VLOOKUP(G171,DAY!$A$2:$E$744,3,0),0)</f>
        <v>0</v>
      </c>
      <c r="H78" s="87">
        <f>IFERROR(VLOOKUP(H171,DAY!$A$2:$E$744,3,0),0)</f>
        <v>0</v>
      </c>
      <c r="I78" s="87">
        <f>IFERROR(VLOOKUP(I171,DAY!$A$2:$E$744,3,0),0)</f>
        <v>0</v>
      </c>
      <c r="J78" s="87">
        <f>IFERROR(VLOOKUP(J171,DAY!$A$2:$E$744,3,0),0)</f>
        <v>0</v>
      </c>
      <c r="K78" s="87">
        <f>IFERROR(VLOOKUP(K171,DAY!$A$2:$E$744,3,0),0)</f>
        <v>0</v>
      </c>
      <c r="L78" s="87">
        <f>IFERROR(VLOOKUP(L171,DAY!$A$2:$E$744,3,0),0)</f>
        <v>0</v>
      </c>
      <c r="M78" s="87">
        <f>IFERROR(VLOOKUP(M171,DAY!$A$2:$E$744,3,0),0)</f>
        <v>0</v>
      </c>
      <c r="N78" s="87">
        <f>IFERROR(VLOOKUP(N171,DAY!$A$2:$E$744,3,0),0)</f>
        <v>0</v>
      </c>
      <c r="O78" s="87">
        <f>IFERROR(VLOOKUP(O171,DAY!$A$2:$E$744,3,0),0)</f>
        <v>0</v>
      </c>
      <c r="P78" s="87">
        <f>IFERROR(VLOOKUP(P171,DAY!$A$2:$E$744,3,0),0)</f>
        <v>0</v>
      </c>
      <c r="Q78" s="87">
        <f>IFERROR(VLOOKUP(Q171,DAY!$A$2:$E$744,3,0),0)</f>
        <v>0</v>
      </c>
      <c r="R78" s="87">
        <f>IFERROR(VLOOKUP(R171,DAY!$A$2:$E$744,3,0),0)</f>
        <v>0</v>
      </c>
      <c r="S78" s="87">
        <f>IFERROR(VLOOKUP(S171,DAY!$A$2:$E$744,3,0),0)</f>
        <v>0</v>
      </c>
      <c r="T78" s="87">
        <f>IFERROR(VLOOKUP(T171,DAY!$A$2:$E$744,3,0),0)</f>
        <v>0</v>
      </c>
      <c r="U78" s="87">
        <f>IFERROR(VLOOKUP(U171,DAY!$A$2:$E$744,3,0),0)</f>
        <v>0</v>
      </c>
      <c r="V78" s="87">
        <f>IFERROR(VLOOKUP(V171,DAY!$A$2:$E$744,3,0),0)</f>
        <v>0</v>
      </c>
      <c r="W78" s="87">
        <f>IFERROR(VLOOKUP(W171,DAY!$A$2:$E$744,3,0),0)</f>
        <v>0</v>
      </c>
      <c r="X78" s="87">
        <f>IFERROR(VLOOKUP(X171,DAY!$A$2:$E$744,3,0),0)</f>
        <v>0</v>
      </c>
      <c r="Y78" s="87">
        <f>IFERROR(VLOOKUP(Y171,DAY!$A$2:$E$744,3,0),0)</f>
        <v>0</v>
      </c>
      <c r="Z78" s="87">
        <f>IFERROR(VLOOKUP(Z171,DAY!$A$2:$E$744,3,0),0)</f>
        <v>0</v>
      </c>
      <c r="AA78" s="87">
        <f>IFERROR(VLOOKUP(AA171,DAY!$A$2:$E$744,3,0),0)</f>
        <v>0</v>
      </c>
      <c r="AB78" s="87">
        <f>IFERROR(VLOOKUP(AB171,DAY!$A$2:$E$744,3,0),0)</f>
        <v>0</v>
      </c>
      <c r="AC78" s="87">
        <f>IFERROR(VLOOKUP(AC171,DAY!$A$2:$E$744,3,0),0)</f>
        <v>0</v>
      </c>
      <c r="AD78" s="87">
        <f>IFERROR(VLOOKUP(AD171,DAY!$A$2:$E$744,3,0),0)</f>
        <v>0</v>
      </c>
      <c r="AE78" s="88">
        <f>IFERROR(VLOOKUP(AE171,DAY!$A$2:$E$744,3,0),0)</f>
        <v>0</v>
      </c>
      <c r="AF78" s="430"/>
      <c r="AG78" s="428"/>
      <c r="AH78" s="307"/>
      <c r="AI78" s="430"/>
      <c r="AJ78" s="428"/>
      <c r="AK78" s="307"/>
      <c r="AN78" s="33"/>
      <c r="AO78" s="33"/>
      <c r="AR78" s="38">
        <f>IFERROR(VLOOKUP(AR172,DAY!$A$2:$E$744,2,0),0)</f>
        <v>0</v>
      </c>
    </row>
    <row r="79" spans="2:44" ht="27.75" customHeight="1" x14ac:dyDescent="0.4">
      <c r="B79" s="371"/>
      <c r="C79" s="38" t="s">
        <v>2</v>
      </c>
      <c r="D79" s="89">
        <f>IFERROR(VLOOKUP(D171,DAY!$A$2:$E$3000,4,0),0)</f>
        <v>0</v>
      </c>
      <c r="E79" s="89">
        <f>IFERROR(VLOOKUP(E171,DAY!$A$2:$E$3000,4,0),0)</f>
        <v>0</v>
      </c>
      <c r="F79" s="89">
        <f>IFERROR(VLOOKUP(F171,DAY!$A$2:$E$3000,4,0),0)</f>
        <v>0</v>
      </c>
      <c r="G79" s="89">
        <f>IFERROR(VLOOKUP(G171,DAY!$A$2:$E$3000,4,0),0)</f>
        <v>0</v>
      </c>
      <c r="H79" s="89">
        <f>IFERROR(VLOOKUP(H171,DAY!$A$2:$E$3000,4,0),0)</f>
        <v>0</v>
      </c>
      <c r="I79" s="89">
        <f>IFERROR(VLOOKUP(I171,DAY!$A$2:$E$3000,4,0),0)</f>
        <v>0</v>
      </c>
      <c r="J79" s="89">
        <f>IFERROR(VLOOKUP(J171,DAY!$A$2:$E$3000,4,0),0)</f>
        <v>0</v>
      </c>
      <c r="K79" s="89">
        <f>IFERROR(VLOOKUP(K171,DAY!$A$2:$E$3000,4,0),0)</f>
        <v>0</v>
      </c>
      <c r="L79" s="89">
        <f>IFERROR(VLOOKUP(L171,DAY!$A$2:$E$3000,4,0),0)</f>
        <v>0</v>
      </c>
      <c r="M79" s="89">
        <f>IFERROR(VLOOKUP(M171,DAY!$A$2:$E$3000,4,0),0)</f>
        <v>0</v>
      </c>
      <c r="N79" s="89">
        <f>IFERROR(VLOOKUP(N171,DAY!$A$2:$E$3000,4,0),0)</f>
        <v>0</v>
      </c>
      <c r="O79" s="89">
        <f>IFERROR(VLOOKUP(O171,DAY!$A$2:$E$3000,4,0),0)</f>
        <v>0</v>
      </c>
      <c r="P79" s="89">
        <f>IFERROR(VLOOKUP(P171,DAY!$A$2:$E$3000,4,0),0)</f>
        <v>0</v>
      </c>
      <c r="Q79" s="89">
        <f>IFERROR(VLOOKUP(Q171,DAY!$A$2:$E$3000,4,0),0)</f>
        <v>0</v>
      </c>
      <c r="R79" s="89">
        <f>IFERROR(VLOOKUP(R171,DAY!$A$2:$E$3000,4,0),0)</f>
        <v>0</v>
      </c>
      <c r="S79" s="89">
        <f>IFERROR(VLOOKUP(S171,DAY!$A$2:$E$3000,4,0),0)</f>
        <v>0</v>
      </c>
      <c r="T79" s="89">
        <f>IFERROR(VLOOKUP(T171,DAY!$A$2:$E$3000,4,0),0)</f>
        <v>0</v>
      </c>
      <c r="U79" s="89">
        <f>IFERROR(VLOOKUP(U171,DAY!$A$2:$E$3000,4,0),0)</f>
        <v>0</v>
      </c>
      <c r="V79" s="89">
        <f>IFERROR(VLOOKUP(V171,DAY!$A$2:$E$3000,4,0),0)</f>
        <v>0</v>
      </c>
      <c r="W79" s="89">
        <f>IFERROR(VLOOKUP(W171,DAY!$A$2:$E$3000,4,0),0)</f>
        <v>0</v>
      </c>
      <c r="X79" s="89">
        <f>IFERROR(VLOOKUP(X171,DAY!$A$2:$E$3000,4,0),0)</f>
        <v>0</v>
      </c>
      <c r="Y79" s="89">
        <f>IFERROR(VLOOKUP(Y171,DAY!$A$2:$E$3000,4,0),0)</f>
        <v>0</v>
      </c>
      <c r="Z79" s="89">
        <f>IFERROR(VLOOKUP(Z171,DAY!$A$2:$E$3000,4,0),0)</f>
        <v>0</v>
      </c>
      <c r="AA79" s="89">
        <f>IFERROR(VLOOKUP(AA171,DAY!$A$2:$E$3000,4,0),0)</f>
        <v>0</v>
      </c>
      <c r="AB79" s="89">
        <f>IFERROR(VLOOKUP(AB171,DAY!$A$2:$E$3000,4,0),0)</f>
        <v>0</v>
      </c>
      <c r="AC79" s="89">
        <f>IFERROR(VLOOKUP(AC171,DAY!$A$2:$E$3000,4,0),0)</f>
        <v>0</v>
      </c>
      <c r="AD79" s="89">
        <f>IFERROR(VLOOKUP(AD171,DAY!$A$2:$E$3000,4,0),0)</f>
        <v>0</v>
      </c>
      <c r="AE79" s="89">
        <f>IFERROR(VLOOKUP(AE171,DAY!$A$2:$E$3000,4,0),0)</f>
        <v>0</v>
      </c>
      <c r="AF79" s="430"/>
      <c r="AG79" s="428"/>
      <c r="AH79" s="307"/>
      <c r="AI79" s="430"/>
      <c r="AJ79" s="428"/>
      <c r="AK79" s="307"/>
      <c r="AN79" s="33"/>
      <c r="AO79" s="33"/>
      <c r="AR79" s="199">
        <f>IFERROR(VLOOKUP(AR172,DAY!$A$2:$E$744,3,0),0)</f>
        <v>0</v>
      </c>
    </row>
    <row r="80" spans="2:44" ht="89.25" customHeight="1" x14ac:dyDescent="0.4">
      <c r="B80" s="371"/>
      <c r="C80" s="39" t="s">
        <v>3</v>
      </c>
      <c r="D80" s="90">
        <f>IFERROR(VLOOKUP(D171,DAY!$A$2:$E$3000,5,0),0)</f>
        <v>0</v>
      </c>
      <c r="E80" s="90">
        <f>IFERROR(VLOOKUP(E171,DAY!$A$2:$E$3000,5,0),0)</f>
        <v>0</v>
      </c>
      <c r="F80" s="90">
        <f>IFERROR(VLOOKUP(F171,DAY!$A$2:$E$3000,5,0),0)</f>
        <v>0</v>
      </c>
      <c r="G80" s="90">
        <f>IFERROR(VLOOKUP(G171,DAY!$A$2:$E$3000,5,0),0)</f>
        <v>0</v>
      </c>
      <c r="H80" s="90">
        <f>IFERROR(VLOOKUP(H171,DAY!$A$2:$E$3000,5,0),0)</f>
        <v>0</v>
      </c>
      <c r="I80" s="90">
        <f>IFERROR(VLOOKUP(I171,DAY!$A$2:$E$3000,5,0),0)</f>
        <v>0</v>
      </c>
      <c r="J80" s="90">
        <f>IFERROR(VLOOKUP(J171,DAY!$A$2:$E$3000,5,0),0)</f>
        <v>0</v>
      </c>
      <c r="K80" s="90">
        <f>IFERROR(VLOOKUP(K171,DAY!$A$2:$E$3000,5,0),0)</f>
        <v>0</v>
      </c>
      <c r="L80" s="90">
        <f>IFERROR(VLOOKUP(L171,DAY!$A$2:$E$3000,5,0),0)</f>
        <v>0</v>
      </c>
      <c r="M80" s="90">
        <f>IFERROR(VLOOKUP(M171,DAY!$A$2:$E$3000,5,0),0)</f>
        <v>0</v>
      </c>
      <c r="N80" s="90">
        <f>IFERROR(VLOOKUP(N171,DAY!$A$2:$E$3000,5,0),0)</f>
        <v>0</v>
      </c>
      <c r="O80" s="90">
        <f>IFERROR(VLOOKUP(O171,DAY!$A$2:$E$3000,5,0),0)</f>
        <v>0</v>
      </c>
      <c r="P80" s="90">
        <f>IFERROR(VLOOKUP(P171,DAY!$A$2:$E$3000,5,0),0)</f>
        <v>0</v>
      </c>
      <c r="Q80" s="90">
        <f>IFERROR(VLOOKUP(Q171,DAY!$A$2:$E$3000,5,0),0)</f>
        <v>0</v>
      </c>
      <c r="R80" s="90">
        <f>IFERROR(VLOOKUP(R171,DAY!$A$2:$E$3000,5,0),0)</f>
        <v>0</v>
      </c>
      <c r="S80" s="90">
        <f>IFERROR(VLOOKUP(S171,DAY!$A$2:$E$3000,5,0),0)</f>
        <v>0</v>
      </c>
      <c r="T80" s="90">
        <f>IFERROR(VLOOKUP(T171,DAY!$A$2:$E$3000,5,0),0)</f>
        <v>0</v>
      </c>
      <c r="U80" s="90">
        <f>IFERROR(VLOOKUP(U171,DAY!$A$2:$E$3000,5,0),0)</f>
        <v>0</v>
      </c>
      <c r="V80" s="90">
        <f>IFERROR(VLOOKUP(V171,DAY!$A$2:$E$3000,5,0),0)</f>
        <v>0</v>
      </c>
      <c r="W80" s="90">
        <f>IFERROR(VLOOKUP(W171,DAY!$A$2:$E$3000,5,0),0)</f>
        <v>0</v>
      </c>
      <c r="X80" s="90">
        <f>IFERROR(VLOOKUP(X171,DAY!$A$2:$E$3000,5,0),0)</f>
        <v>0</v>
      </c>
      <c r="Y80" s="90">
        <f>IFERROR(VLOOKUP(Y171,DAY!$A$2:$E$3000,5,0),0)</f>
        <v>0</v>
      </c>
      <c r="Z80" s="90">
        <f>IFERROR(VLOOKUP(Z171,DAY!$A$2:$E$3000,5,0),0)</f>
        <v>0</v>
      </c>
      <c r="AA80" s="90">
        <f>IFERROR(VLOOKUP(AA171,DAY!$A$2:$E$3000,5,0),0)</f>
        <v>0</v>
      </c>
      <c r="AB80" s="90">
        <f>IFERROR(VLOOKUP(AB171,DAY!$A$2:$E$3000,5,0),0)</f>
        <v>0</v>
      </c>
      <c r="AC80" s="90">
        <f>IFERROR(VLOOKUP(AC171,DAY!$A$2:$E$3000,5,0),0)</f>
        <v>0</v>
      </c>
      <c r="AD80" s="90">
        <f>IFERROR(VLOOKUP(AD171,DAY!$A$2:$E$3000,5,0),0)</f>
        <v>0</v>
      </c>
      <c r="AE80" s="90">
        <f>IFERROR(VLOOKUP(AE171,DAY!$A$2:$E$3000,5,0),0)</f>
        <v>0</v>
      </c>
      <c r="AF80" s="423"/>
      <c r="AG80" s="425"/>
      <c r="AH80" s="308"/>
      <c r="AI80" s="423"/>
      <c r="AJ80" s="425"/>
      <c r="AK80" s="308"/>
      <c r="AN80" s="41"/>
      <c r="AO80" s="41"/>
      <c r="AR80" s="199">
        <f>IFERROR(VLOOKUP(AR172,DAY!$A$2:$E$744,4,0),0)</f>
        <v>0</v>
      </c>
    </row>
    <row r="81" spans="2:44" ht="27.75" customHeight="1" x14ac:dyDescent="0.4">
      <c r="B81" s="371"/>
      <c r="C81" s="126" t="s">
        <v>4</v>
      </c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37">
        <f>IF(COUNT(D81:AE81)=0,+(COUNTIF(D81:AE81,"作業"))+(COUNTIF(D81:AE81,"休日")),"")</f>
        <v>0</v>
      </c>
      <c r="AG81" s="138">
        <f>IF(+COUNT(D81:AE81)=0,(COUNTIF(D81:AE81,"休日")),"")</f>
        <v>0</v>
      </c>
      <c r="AH81" s="309">
        <f>IFERROR(IF(COUNTA(D81:AE81)=0,0,IF(COUNTA(D81:AE81)&lt;28,$G$151,IF(AN82&gt;0.284,$G$149,$G$150))),0)</f>
        <v>0</v>
      </c>
      <c r="AI81" s="137">
        <f>IF(COUNT(D82:AE82)=0,+(COUNTIF(D82:AE82,"作業"))+(COUNTIF(D82:AE82,"休日")),"")</f>
        <v>0</v>
      </c>
      <c r="AJ81" s="138">
        <f>IF(COUNT(D82:AE82)=0,(COUNTIF(D82:AE82,"休日")),"")</f>
        <v>0</v>
      </c>
      <c r="AK81" s="309">
        <f>IFERROR(IF(COUNTA(D82:AE82)=0,0,IF(COUNTA(D82:AE82)&lt;28,$G$151,IF(AO82&gt;0.284,$G$147,$G$148))),0)</f>
        <v>0</v>
      </c>
      <c r="AM81" s="40"/>
      <c r="AN81" s="33"/>
      <c r="AO81" s="33"/>
      <c r="AR81" s="39">
        <f>IFERROR(VLOOKUP(AR172,DAY!$A$2:$E$744,5,0),0)</f>
        <v>0</v>
      </c>
    </row>
    <row r="82" spans="2:44" ht="27.75" customHeight="1" thickBot="1" x14ac:dyDescent="0.45">
      <c r="B82" s="557"/>
      <c r="C82" s="127" t="s">
        <v>5</v>
      </c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558">
        <f>IFERROR(AN82,0)</f>
        <v>0</v>
      </c>
      <c r="AG82" s="559"/>
      <c r="AH82" s="310"/>
      <c r="AI82" s="558">
        <f>IFERROR(AO82,0)</f>
        <v>0</v>
      </c>
      <c r="AJ82" s="559"/>
      <c r="AK82" s="310"/>
      <c r="AN82" s="46" t="e">
        <f>ROUNDDOWN(AG81/AF81,3)</f>
        <v>#DIV/0!</v>
      </c>
      <c r="AO82" s="47" t="e">
        <f>ROUNDDOWN(AJ81/AI81,3)</f>
        <v>#DIV/0!</v>
      </c>
      <c r="AR82" s="43">
        <f>IFERROR(VLOOKUP(AR172,DAY!$A$2:$E$744,6,0),0)</f>
        <v>0</v>
      </c>
    </row>
    <row r="83" spans="2:44" ht="27.75" customHeight="1" thickBot="1" x14ac:dyDescent="0.45">
      <c r="B83" s="370" t="s">
        <v>73</v>
      </c>
      <c r="C83" s="32" t="s">
        <v>0</v>
      </c>
      <c r="D83" s="86">
        <f>IFERROR(VLOOKUP(D172,DAY!$A$2:$E$3000,2,0),0)</f>
        <v>0</v>
      </c>
      <c r="E83" s="86">
        <f>IFERROR(VLOOKUP(E172,DAY!$A$2:$E$744,2,0),0)</f>
        <v>0</v>
      </c>
      <c r="F83" s="86">
        <f>IFERROR(VLOOKUP(F172,DAY!$A$2:$E$744,2,0),0)</f>
        <v>0</v>
      </c>
      <c r="G83" s="86">
        <f>IFERROR(VLOOKUP(G172,DAY!$A$2:$E$744,2,0),0)</f>
        <v>0</v>
      </c>
      <c r="H83" s="86">
        <f>IFERROR(VLOOKUP(H172,DAY!$A$2:$E$744,2,0),0)</f>
        <v>0</v>
      </c>
      <c r="I83" s="86">
        <f>IFERROR(VLOOKUP(I172,DAY!$A$2:$E$744,2,0),0)</f>
        <v>0</v>
      </c>
      <c r="J83" s="86">
        <f>IFERROR(VLOOKUP(J172,DAY!$A$2:$E$744,2,0),0)</f>
        <v>0</v>
      </c>
      <c r="K83" s="86">
        <f>IFERROR(VLOOKUP(K172,DAY!$A$2:$E$744,2,0),0)</f>
        <v>0</v>
      </c>
      <c r="L83" s="86">
        <f>IFERROR(VLOOKUP(L172,DAY!$A$2:$E$744,2,0),0)</f>
        <v>0</v>
      </c>
      <c r="M83" s="86">
        <f>IFERROR(VLOOKUP(M172,DAY!$A$2:$E$744,2,0),0)</f>
        <v>0</v>
      </c>
      <c r="N83" s="86">
        <f>IFERROR(VLOOKUP(N172,DAY!$A$2:$E$744,2,0),0)</f>
        <v>0</v>
      </c>
      <c r="O83" s="86">
        <f>IFERROR(VLOOKUP(O172,DAY!$A$2:$E$744,2,0),0)</f>
        <v>0</v>
      </c>
      <c r="P83" s="86">
        <f>IFERROR(VLOOKUP(P172,DAY!$A$2:$E$744,2,0),0)</f>
        <v>0</v>
      </c>
      <c r="Q83" s="86">
        <f>IFERROR(VLOOKUP(Q172,DAY!$A$2:$E$744,2,0),0)</f>
        <v>0</v>
      </c>
      <c r="R83" s="86">
        <f>IFERROR(VLOOKUP(R172,DAY!$A$2:$E$744,2,0),0)</f>
        <v>0</v>
      </c>
      <c r="S83" s="86">
        <f>IFERROR(VLOOKUP(S172,DAY!$A$2:$E$744,2,0),0)</f>
        <v>0</v>
      </c>
      <c r="T83" s="86">
        <f>IFERROR(VLOOKUP(T172,DAY!$A$2:$E$744,2,0),0)</f>
        <v>0</v>
      </c>
      <c r="U83" s="86">
        <f>IFERROR(VLOOKUP(U172,DAY!$A$2:$E$744,2,0),0)</f>
        <v>0</v>
      </c>
      <c r="V83" s="86">
        <f>IFERROR(VLOOKUP(V172,DAY!$A$2:$E$744,2,0),0)</f>
        <v>0</v>
      </c>
      <c r="W83" s="86">
        <f>IFERROR(VLOOKUP(W172,DAY!$A$2:$E$744,2,0),0)</f>
        <v>0</v>
      </c>
      <c r="X83" s="86">
        <f>IFERROR(VLOOKUP(X172,DAY!$A$2:$E$744,2,0),0)</f>
        <v>0</v>
      </c>
      <c r="Y83" s="86">
        <f>IFERROR(VLOOKUP(Y172,DAY!$A$2:$E$744,2,0),0)</f>
        <v>0</v>
      </c>
      <c r="Z83" s="86">
        <f>IFERROR(VLOOKUP(Z172,DAY!$A$2:$E$744,2,0),0)</f>
        <v>0</v>
      </c>
      <c r="AA83" s="86">
        <f>IFERROR(VLOOKUP(AA172,DAY!$A$2:$E$744,2,0),0)</f>
        <v>0</v>
      </c>
      <c r="AB83" s="86">
        <f>IFERROR(VLOOKUP(AB172,DAY!$A$2:$E$744,2,0),0)</f>
        <v>0</v>
      </c>
      <c r="AC83" s="86">
        <f>IFERROR(VLOOKUP(AC172,DAY!$A$2:$E$744,2,0),0)</f>
        <v>0</v>
      </c>
      <c r="AD83" s="86">
        <f>IFERROR(VLOOKUP(AD172,DAY!$A$2:$E$744,2,0),0)</f>
        <v>0</v>
      </c>
      <c r="AE83" s="86">
        <f>IFERROR(VLOOKUP(AE172,DAY!$A$2:$E$744,2,0),0)</f>
        <v>0</v>
      </c>
      <c r="AF83" s="429" t="s">
        <v>11</v>
      </c>
      <c r="AG83" s="427" t="s">
        <v>12</v>
      </c>
      <c r="AH83" s="317" t="s">
        <v>84</v>
      </c>
      <c r="AI83" s="429" t="s">
        <v>11</v>
      </c>
      <c r="AJ83" s="427" t="s">
        <v>13</v>
      </c>
      <c r="AK83" s="317" t="s">
        <v>84</v>
      </c>
      <c r="AL83" s="40"/>
      <c r="AN83" s="33"/>
      <c r="AO83" s="33"/>
      <c r="AR83" s="50">
        <f>IFERROR(VLOOKUP(AR172,DAY!$A$2:$E$744,7,0),0)</f>
        <v>0</v>
      </c>
    </row>
    <row r="84" spans="2:44" ht="27.75" customHeight="1" x14ac:dyDescent="0.4">
      <c r="B84" s="371"/>
      <c r="C84" s="35" t="s">
        <v>1</v>
      </c>
      <c r="D84" s="87">
        <f>IFERROR(VLOOKUP(D172,DAY!$A$2:$E$3000,3,0),0)</f>
        <v>0</v>
      </c>
      <c r="E84" s="87">
        <f>IFERROR(VLOOKUP(E172,DAY!$A$2:$E$744,3,0),0)</f>
        <v>0</v>
      </c>
      <c r="F84" s="87">
        <f>IFERROR(VLOOKUP(F172,DAY!$A$2:$E$744,3,0),0)</f>
        <v>0</v>
      </c>
      <c r="G84" s="87">
        <f>IFERROR(VLOOKUP(G172,DAY!$A$2:$E$744,3,0),0)</f>
        <v>0</v>
      </c>
      <c r="H84" s="87">
        <f>IFERROR(VLOOKUP(H172,DAY!$A$2:$E$744,3,0),0)</f>
        <v>0</v>
      </c>
      <c r="I84" s="87">
        <f>IFERROR(VLOOKUP(I172,DAY!$A$2:$E$744,3,0),0)</f>
        <v>0</v>
      </c>
      <c r="J84" s="87">
        <f>IFERROR(VLOOKUP(J172,DAY!$A$2:$E$744,3,0),0)</f>
        <v>0</v>
      </c>
      <c r="K84" s="87">
        <f>IFERROR(VLOOKUP(K172,DAY!$A$2:$E$744,3,0),0)</f>
        <v>0</v>
      </c>
      <c r="L84" s="87">
        <f>IFERROR(VLOOKUP(L172,DAY!$A$2:$E$744,3,0),0)</f>
        <v>0</v>
      </c>
      <c r="M84" s="87">
        <f>IFERROR(VLOOKUP(M172,DAY!$A$2:$E$744,3,0),0)</f>
        <v>0</v>
      </c>
      <c r="N84" s="87">
        <f>IFERROR(VLOOKUP(N172,DAY!$A$2:$E$744,3,0),0)</f>
        <v>0</v>
      </c>
      <c r="O84" s="87">
        <f>IFERROR(VLOOKUP(O172,DAY!$A$2:$E$744,3,0),0)</f>
        <v>0</v>
      </c>
      <c r="P84" s="87">
        <f>IFERROR(VLOOKUP(P172,DAY!$A$2:$E$744,3,0),0)</f>
        <v>0</v>
      </c>
      <c r="Q84" s="87">
        <f>IFERROR(VLOOKUP(Q172,DAY!$A$2:$E$744,3,0),0)</f>
        <v>0</v>
      </c>
      <c r="R84" s="87">
        <f>IFERROR(VLOOKUP(R172,DAY!$A$2:$E$744,3,0),0)</f>
        <v>0</v>
      </c>
      <c r="S84" s="87">
        <f>IFERROR(VLOOKUP(S172,DAY!$A$2:$E$744,3,0),0)</f>
        <v>0</v>
      </c>
      <c r="T84" s="87">
        <f>IFERROR(VLOOKUP(T172,DAY!$A$2:$E$744,3,0),0)</f>
        <v>0</v>
      </c>
      <c r="U84" s="87">
        <f>IFERROR(VLOOKUP(U172,DAY!$A$2:$E$744,3,0),0)</f>
        <v>0</v>
      </c>
      <c r="V84" s="87">
        <f>IFERROR(VLOOKUP(V172,DAY!$A$2:$E$744,3,0),0)</f>
        <v>0</v>
      </c>
      <c r="W84" s="87">
        <f>IFERROR(VLOOKUP(W172,DAY!$A$2:$E$744,3,0),0)</f>
        <v>0</v>
      </c>
      <c r="X84" s="87">
        <f>IFERROR(VLOOKUP(X172,DAY!$A$2:$E$744,3,0),0)</f>
        <v>0</v>
      </c>
      <c r="Y84" s="87">
        <f>IFERROR(VLOOKUP(Y172,DAY!$A$2:$E$744,3,0),0)</f>
        <v>0</v>
      </c>
      <c r="Z84" s="87">
        <f>IFERROR(VLOOKUP(Z172,DAY!$A$2:$E$744,3,0),0)</f>
        <v>0</v>
      </c>
      <c r="AA84" s="87">
        <f>IFERROR(VLOOKUP(AA172,DAY!$A$2:$E$744,3,0),0)</f>
        <v>0</v>
      </c>
      <c r="AB84" s="87">
        <f>IFERROR(VLOOKUP(AB172,DAY!$A$2:$E$744,3,0),0)</f>
        <v>0</v>
      </c>
      <c r="AC84" s="87">
        <f>IFERROR(VLOOKUP(AC172,DAY!$A$2:$E$744,3,0),0)</f>
        <v>0</v>
      </c>
      <c r="AD84" s="87">
        <f>IFERROR(VLOOKUP(AD172,DAY!$A$2:$E$744,3,0),0)</f>
        <v>0</v>
      </c>
      <c r="AE84" s="88">
        <f>IFERROR(VLOOKUP(AE172,DAY!$A$2:$E$744,3,0),0)</f>
        <v>0</v>
      </c>
      <c r="AF84" s="430"/>
      <c r="AG84" s="428"/>
      <c r="AH84" s="307"/>
      <c r="AI84" s="430"/>
      <c r="AJ84" s="428"/>
      <c r="AK84" s="307"/>
      <c r="AN84" s="33"/>
      <c r="AO84" s="33"/>
      <c r="AR84" s="188">
        <f>IFERROR(VLOOKUP(AR173,DAY!$A$2:$E$744,2,0),0)</f>
        <v>0</v>
      </c>
    </row>
    <row r="85" spans="2:44" ht="27.75" customHeight="1" x14ac:dyDescent="0.4">
      <c r="B85" s="371"/>
      <c r="C85" s="38" t="s">
        <v>2</v>
      </c>
      <c r="D85" s="89">
        <f>IFERROR(VLOOKUP(D172,DAY!$A$2:$E$3000,4,0),0)</f>
        <v>0</v>
      </c>
      <c r="E85" s="89">
        <f>IFERROR(VLOOKUP(E172,DAY!$A$2:$E$3000,4,0),0)</f>
        <v>0</v>
      </c>
      <c r="F85" s="89">
        <f>IFERROR(VLOOKUP(F172,DAY!$A$2:$E$3000,4,0),0)</f>
        <v>0</v>
      </c>
      <c r="G85" s="89">
        <f>IFERROR(VLOOKUP(G172,DAY!$A$2:$E$3000,4,0),0)</f>
        <v>0</v>
      </c>
      <c r="H85" s="89">
        <f>IFERROR(VLOOKUP(H172,DAY!$A$2:$E$3000,4,0),0)</f>
        <v>0</v>
      </c>
      <c r="I85" s="89">
        <f>IFERROR(VLOOKUP(I172,DAY!$A$2:$E$3000,4,0),0)</f>
        <v>0</v>
      </c>
      <c r="J85" s="89">
        <f>IFERROR(VLOOKUP(J172,DAY!$A$2:$E$3000,4,0),0)</f>
        <v>0</v>
      </c>
      <c r="K85" s="89">
        <f>IFERROR(VLOOKUP(K172,DAY!$A$2:$E$3000,4,0),0)</f>
        <v>0</v>
      </c>
      <c r="L85" s="89">
        <f>IFERROR(VLOOKUP(L172,DAY!$A$2:$E$3000,4,0),0)</f>
        <v>0</v>
      </c>
      <c r="M85" s="89">
        <f>IFERROR(VLOOKUP(M172,DAY!$A$2:$E$3000,4,0),0)</f>
        <v>0</v>
      </c>
      <c r="N85" s="89">
        <f>IFERROR(VLOOKUP(N172,DAY!$A$2:$E$3000,4,0),0)</f>
        <v>0</v>
      </c>
      <c r="O85" s="89">
        <f>IFERROR(VLOOKUP(O172,DAY!$A$2:$E$3000,4,0),0)</f>
        <v>0</v>
      </c>
      <c r="P85" s="89">
        <f>IFERROR(VLOOKUP(P172,DAY!$A$2:$E$3000,4,0),0)</f>
        <v>0</v>
      </c>
      <c r="Q85" s="89">
        <f>IFERROR(VLOOKUP(Q172,DAY!$A$2:$E$3000,4,0),0)</f>
        <v>0</v>
      </c>
      <c r="R85" s="89">
        <f>IFERROR(VLOOKUP(R172,DAY!$A$2:$E$3000,4,0),0)</f>
        <v>0</v>
      </c>
      <c r="S85" s="89">
        <f>IFERROR(VLOOKUP(S172,DAY!$A$2:$E$3000,4,0),0)</f>
        <v>0</v>
      </c>
      <c r="T85" s="89">
        <f>IFERROR(VLOOKUP(T172,DAY!$A$2:$E$3000,4,0),0)</f>
        <v>0</v>
      </c>
      <c r="U85" s="89">
        <f>IFERROR(VLOOKUP(U172,DAY!$A$2:$E$3000,4,0),0)</f>
        <v>0</v>
      </c>
      <c r="V85" s="89">
        <f>IFERROR(VLOOKUP(V172,DAY!$A$2:$E$3000,4,0),0)</f>
        <v>0</v>
      </c>
      <c r="W85" s="89">
        <f>IFERROR(VLOOKUP(W172,DAY!$A$2:$E$3000,4,0),0)</f>
        <v>0</v>
      </c>
      <c r="X85" s="89">
        <f>IFERROR(VLOOKUP(X172,DAY!$A$2:$E$3000,4,0),0)</f>
        <v>0</v>
      </c>
      <c r="Y85" s="89">
        <f>IFERROR(VLOOKUP(Y172,DAY!$A$2:$E$3000,4,0),0)</f>
        <v>0</v>
      </c>
      <c r="Z85" s="89">
        <f>IFERROR(VLOOKUP(Z172,DAY!$A$2:$E$3000,4,0),0)</f>
        <v>0</v>
      </c>
      <c r="AA85" s="89">
        <f>IFERROR(VLOOKUP(AA172,DAY!$A$2:$E$3000,4,0),0)</f>
        <v>0</v>
      </c>
      <c r="AB85" s="89">
        <f>IFERROR(VLOOKUP(AB172,DAY!$A$2:$E$3000,4,0),0)</f>
        <v>0</v>
      </c>
      <c r="AC85" s="89">
        <f>IFERROR(VLOOKUP(AC172,DAY!$A$2:$E$3000,4,0),0)</f>
        <v>0</v>
      </c>
      <c r="AD85" s="89">
        <f>IFERROR(VLOOKUP(AD172,DAY!$A$2:$E$3000,4,0),0)</f>
        <v>0</v>
      </c>
      <c r="AE85" s="89">
        <f>IFERROR(VLOOKUP(AE172,DAY!$A$2:$E$3000,4,0),0)</f>
        <v>0</v>
      </c>
      <c r="AF85" s="430"/>
      <c r="AG85" s="428"/>
      <c r="AH85" s="307"/>
      <c r="AI85" s="430"/>
      <c r="AJ85" s="428"/>
      <c r="AK85" s="307"/>
      <c r="AN85" s="33"/>
      <c r="AO85" s="33"/>
      <c r="AR85" s="199">
        <f>IFERROR(VLOOKUP(AR173,DAY!$A$2:$E$744,3,0),0)</f>
        <v>0</v>
      </c>
    </row>
    <row r="86" spans="2:44" ht="89.25" customHeight="1" x14ac:dyDescent="0.4">
      <c r="B86" s="371"/>
      <c r="C86" s="39" t="s">
        <v>3</v>
      </c>
      <c r="D86" s="90">
        <f>IFERROR(VLOOKUP(D172,DAY!$A$2:$E$3000,5,0),0)</f>
        <v>0</v>
      </c>
      <c r="E86" s="90">
        <f>IFERROR(VLOOKUP(E172,DAY!$A$2:$E$3000,5,0),0)</f>
        <v>0</v>
      </c>
      <c r="F86" s="90">
        <f>IFERROR(VLOOKUP(F172,DAY!$A$2:$E$3000,5,0),0)</f>
        <v>0</v>
      </c>
      <c r="G86" s="90">
        <f>IFERROR(VLOOKUP(G172,DAY!$A$2:$E$3000,5,0),0)</f>
        <v>0</v>
      </c>
      <c r="H86" s="90">
        <f>IFERROR(VLOOKUP(H172,DAY!$A$2:$E$3000,5,0),0)</f>
        <v>0</v>
      </c>
      <c r="I86" s="90">
        <f>IFERROR(VLOOKUP(I172,DAY!$A$2:$E$3000,5,0),0)</f>
        <v>0</v>
      </c>
      <c r="J86" s="90">
        <f>IFERROR(VLOOKUP(J172,DAY!$A$2:$E$3000,5,0),0)</f>
        <v>0</v>
      </c>
      <c r="K86" s="90">
        <f>IFERROR(VLOOKUP(K172,DAY!$A$2:$E$3000,5,0),0)</f>
        <v>0</v>
      </c>
      <c r="L86" s="90">
        <f>IFERROR(VLOOKUP(L172,DAY!$A$2:$E$3000,5,0),0)</f>
        <v>0</v>
      </c>
      <c r="M86" s="90">
        <f>IFERROR(VLOOKUP(M172,DAY!$A$2:$E$3000,5,0),0)</f>
        <v>0</v>
      </c>
      <c r="N86" s="90">
        <f>IFERROR(VLOOKUP(N172,DAY!$A$2:$E$3000,5,0),0)</f>
        <v>0</v>
      </c>
      <c r="O86" s="90">
        <f>IFERROR(VLOOKUP(O172,DAY!$A$2:$E$3000,5,0),0)</f>
        <v>0</v>
      </c>
      <c r="P86" s="90">
        <f>IFERROR(VLOOKUP(P172,DAY!$A$2:$E$3000,5,0),0)</f>
        <v>0</v>
      </c>
      <c r="Q86" s="90">
        <f>IFERROR(VLOOKUP(Q172,DAY!$A$2:$E$3000,5,0),0)</f>
        <v>0</v>
      </c>
      <c r="R86" s="90">
        <f>IFERROR(VLOOKUP(R172,DAY!$A$2:$E$3000,5,0),0)</f>
        <v>0</v>
      </c>
      <c r="S86" s="90">
        <f>IFERROR(VLOOKUP(S172,DAY!$A$2:$E$3000,5,0),0)</f>
        <v>0</v>
      </c>
      <c r="T86" s="90">
        <f>IFERROR(VLOOKUP(T172,DAY!$A$2:$E$3000,5,0),0)</f>
        <v>0</v>
      </c>
      <c r="U86" s="90">
        <f>IFERROR(VLOOKUP(U172,DAY!$A$2:$E$3000,5,0),0)</f>
        <v>0</v>
      </c>
      <c r="V86" s="90">
        <f>IFERROR(VLOOKUP(V172,DAY!$A$2:$E$3000,5,0),0)</f>
        <v>0</v>
      </c>
      <c r="W86" s="90">
        <f>IFERROR(VLOOKUP(W172,DAY!$A$2:$E$3000,5,0),0)</f>
        <v>0</v>
      </c>
      <c r="X86" s="90">
        <f>IFERROR(VLOOKUP(X172,DAY!$A$2:$E$3000,5,0),0)</f>
        <v>0</v>
      </c>
      <c r="Y86" s="90">
        <f>IFERROR(VLOOKUP(Y172,DAY!$A$2:$E$3000,5,0),0)</f>
        <v>0</v>
      </c>
      <c r="Z86" s="90">
        <f>IFERROR(VLOOKUP(Z172,DAY!$A$2:$E$3000,5,0),0)</f>
        <v>0</v>
      </c>
      <c r="AA86" s="90">
        <f>IFERROR(VLOOKUP(AA172,DAY!$A$2:$E$3000,5,0),0)</f>
        <v>0</v>
      </c>
      <c r="AB86" s="90">
        <f>IFERROR(VLOOKUP(AB172,DAY!$A$2:$E$3000,5,0),0)</f>
        <v>0</v>
      </c>
      <c r="AC86" s="90">
        <f>IFERROR(VLOOKUP(AC172,DAY!$A$2:$E$3000,5,0),0)</f>
        <v>0</v>
      </c>
      <c r="AD86" s="90">
        <f>IFERROR(VLOOKUP(AD172,DAY!$A$2:$E$3000,5,0),0)</f>
        <v>0</v>
      </c>
      <c r="AE86" s="90">
        <f>IFERROR(VLOOKUP(AE172,DAY!$A$2:$E$3000,5,0),0)</f>
        <v>0</v>
      </c>
      <c r="AF86" s="423"/>
      <c r="AG86" s="425"/>
      <c r="AH86" s="308"/>
      <c r="AI86" s="423"/>
      <c r="AJ86" s="425"/>
      <c r="AK86" s="308"/>
      <c r="AN86" s="41"/>
      <c r="AO86" s="41"/>
      <c r="AR86" s="199">
        <f>IFERROR(VLOOKUP(AR173,DAY!$A$2:$E$744,4,0),0)</f>
        <v>0</v>
      </c>
    </row>
    <row r="87" spans="2:44" ht="27.75" customHeight="1" x14ac:dyDescent="0.4">
      <c r="B87" s="371"/>
      <c r="C87" s="126" t="s">
        <v>4</v>
      </c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37">
        <f>IF(COUNT(D87:AE87)=0,+(COUNTIF(D87:AE87,"作業"))+(COUNTIF(D87:AE87,"休日")),"")</f>
        <v>0</v>
      </c>
      <c r="AG87" s="138">
        <f>IF(+COUNT(D87:AE87)=0,(COUNTIF(D87:AE87,"休日")),"")</f>
        <v>0</v>
      </c>
      <c r="AH87" s="309">
        <f>IFERROR(IF(COUNTA(D87:AE87)=0,0,IF(COUNTA(D87:AE87)&lt;28,$G$151,IF(AN88&gt;0.284,$G$149,$G$150))),0)</f>
        <v>0</v>
      </c>
      <c r="AI87" s="137">
        <f>IF(COUNT(D88:AE88)=0,+(COUNTIF(D88:AE88,"作業"))+(COUNTIF(D88:AE88,"休日")),"")</f>
        <v>0</v>
      </c>
      <c r="AJ87" s="138">
        <f>IF(COUNT(D88:AE88)=0,(COUNTIF(D88:AE88,"休日")),"")</f>
        <v>0</v>
      </c>
      <c r="AK87" s="309">
        <f>IFERROR(IF(COUNTA(D88:AE88)=0,0,IF(COUNTA(D88:AE88)&lt;28,$G$151,IF(AO88&gt;0.284,$G$147,$G$148))),0)</f>
        <v>0</v>
      </c>
      <c r="AM87" s="40"/>
      <c r="AN87" s="33"/>
      <c r="AO87" s="33"/>
      <c r="AR87" s="39">
        <f>IFERROR(VLOOKUP(AR173,DAY!$A$2:$E$744,5,0),0)</f>
        <v>0</v>
      </c>
    </row>
    <row r="88" spans="2:44" ht="27.75" customHeight="1" thickBot="1" x14ac:dyDescent="0.45">
      <c r="B88" s="557"/>
      <c r="C88" s="127" t="s">
        <v>5</v>
      </c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558">
        <f>IFERROR(AN88,0)</f>
        <v>0</v>
      </c>
      <c r="AG88" s="559"/>
      <c r="AH88" s="310"/>
      <c r="AI88" s="558">
        <f>IFERROR(AO88,0)</f>
        <v>0</v>
      </c>
      <c r="AJ88" s="559"/>
      <c r="AK88" s="310"/>
      <c r="AN88" s="46" t="e">
        <f>ROUNDDOWN(AG87/AF87,3)</f>
        <v>#DIV/0!</v>
      </c>
      <c r="AO88" s="47" t="e">
        <f>ROUNDDOWN(AJ87/AI87,3)</f>
        <v>#DIV/0!</v>
      </c>
      <c r="AR88" s="43">
        <f>IFERROR(VLOOKUP(AR173,DAY!$A$2:$E$744,6,0),0)</f>
        <v>0</v>
      </c>
    </row>
    <row r="89" spans="2:44" ht="27.75" customHeight="1" thickBot="1" x14ac:dyDescent="0.45">
      <c r="B89" s="370" t="s">
        <v>74</v>
      </c>
      <c r="C89" s="48" t="s">
        <v>0</v>
      </c>
      <c r="D89" s="91">
        <f>IFERROR(VLOOKUP(D173,DAY!$A$2:$E$3000,2,0),0)</f>
        <v>0</v>
      </c>
      <c r="E89" s="91">
        <f>IFERROR(VLOOKUP(E173,DAY!$A$2:$E$744,2,0),0)</f>
        <v>0</v>
      </c>
      <c r="F89" s="91">
        <f>IFERROR(VLOOKUP(F173,DAY!$A$2:$E$744,2,0),0)</f>
        <v>0</v>
      </c>
      <c r="G89" s="91">
        <f>IFERROR(VLOOKUP(G173,DAY!$A$2:$E$744,2,0),0)</f>
        <v>0</v>
      </c>
      <c r="H89" s="91">
        <f>IFERROR(VLOOKUP(H173,DAY!$A$2:$E$744,2,0),0)</f>
        <v>0</v>
      </c>
      <c r="I89" s="91">
        <f>IFERROR(VLOOKUP(I173,DAY!$A$2:$E$744,2,0),0)</f>
        <v>0</v>
      </c>
      <c r="J89" s="91">
        <f>IFERROR(VLOOKUP(J173,DAY!$A$2:$E$744,2,0),0)</f>
        <v>0</v>
      </c>
      <c r="K89" s="91">
        <f>IFERROR(VLOOKUP(K173,DAY!$A$2:$E$744,2,0),0)</f>
        <v>0</v>
      </c>
      <c r="L89" s="91">
        <f>IFERROR(VLOOKUP(L173,DAY!$A$2:$E$744,2,0),0)</f>
        <v>0</v>
      </c>
      <c r="M89" s="91">
        <f>IFERROR(VLOOKUP(M173,DAY!$A$2:$E$744,2,0),0)</f>
        <v>0</v>
      </c>
      <c r="N89" s="91">
        <f>IFERROR(VLOOKUP(N173,DAY!$A$2:$E$744,2,0),0)</f>
        <v>0</v>
      </c>
      <c r="O89" s="91">
        <f>IFERROR(VLOOKUP(O173,DAY!$A$2:$E$744,2,0),0)</f>
        <v>0</v>
      </c>
      <c r="P89" s="91">
        <f>IFERROR(VLOOKUP(P173,DAY!$A$2:$E$744,2,0),0)</f>
        <v>0</v>
      </c>
      <c r="Q89" s="91">
        <f>IFERROR(VLOOKUP(Q173,DAY!$A$2:$E$744,2,0),0)</f>
        <v>0</v>
      </c>
      <c r="R89" s="91">
        <f>IFERROR(VLOOKUP(R173,DAY!$A$2:$E$744,2,0),0)</f>
        <v>0</v>
      </c>
      <c r="S89" s="91">
        <f>IFERROR(VLOOKUP(S173,DAY!$A$2:$E$744,2,0),0)</f>
        <v>0</v>
      </c>
      <c r="T89" s="91">
        <f>IFERROR(VLOOKUP(T173,DAY!$A$2:$E$744,2,0),0)</f>
        <v>0</v>
      </c>
      <c r="U89" s="91">
        <f>IFERROR(VLOOKUP(U173,DAY!$A$2:$E$744,2,0),0)</f>
        <v>0</v>
      </c>
      <c r="V89" s="91">
        <f>IFERROR(VLOOKUP(V173,DAY!$A$2:$E$744,2,0),0)</f>
        <v>0</v>
      </c>
      <c r="W89" s="91">
        <f>IFERROR(VLOOKUP(W173,DAY!$A$2:$E$744,2,0),0)</f>
        <v>0</v>
      </c>
      <c r="X89" s="91">
        <f>IFERROR(VLOOKUP(X173,DAY!$A$2:$E$744,2,0),0)</f>
        <v>0</v>
      </c>
      <c r="Y89" s="91">
        <f>IFERROR(VLOOKUP(Y173,DAY!$A$2:$E$744,2,0),0)</f>
        <v>0</v>
      </c>
      <c r="Z89" s="91">
        <f>IFERROR(VLOOKUP(Z173,DAY!$A$2:$E$744,2,0),0)</f>
        <v>0</v>
      </c>
      <c r="AA89" s="91">
        <f>IFERROR(VLOOKUP(AA173,DAY!$A$2:$E$744,2,0),0)</f>
        <v>0</v>
      </c>
      <c r="AB89" s="91">
        <f>IFERROR(VLOOKUP(AB173,DAY!$A$2:$E$744,2,0),0)</f>
        <v>0</v>
      </c>
      <c r="AC89" s="91">
        <f>IFERROR(VLOOKUP(AC173,DAY!$A$2:$E$744,2,0),0)</f>
        <v>0</v>
      </c>
      <c r="AD89" s="91">
        <f>IFERROR(VLOOKUP(AD173,DAY!$A$2:$E$744,2,0),0)</f>
        <v>0</v>
      </c>
      <c r="AE89" s="91">
        <f>IFERROR(VLOOKUP(AE173,DAY!$A$2:$E$744,2,0),0)</f>
        <v>0</v>
      </c>
      <c r="AF89" s="429" t="s">
        <v>11</v>
      </c>
      <c r="AG89" s="427" t="s">
        <v>12</v>
      </c>
      <c r="AH89" s="317" t="s">
        <v>84</v>
      </c>
      <c r="AI89" s="429" t="s">
        <v>11</v>
      </c>
      <c r="AJ89" s="427" t="s">
        <v>13</v>
      </c>
      <c r="AK89" s="317" t="s">
        <v>84</v>
      </c>
      <c r="AL89" s="40"/>
      <c r="AN89" s="33"/>
      <c r="AO89" s="33"/>
      <c r="AR89" s="45">
        <f>IFERROR(VLOOKUP(AR173,DAY!$A$2:$E$744,7,0),0)</f>
        <v>0</v>
      </c>
    </row>
    <row r="90" spans="2:44" ht="27.75" customHeight="1" x14ac:dyDescent="0.4">
      <c r="B90" s="371"/>
      <c r="C90" s="35" t="s">
        <v>1</v>
      </c>
      <c r="D90" s="87">
        <f>IFERROR(VLOOKUP(D173,DAY!$A$2:$E$3000,3,0),0)</f>
        <v>0</v>
      </c>
      <c r="E90" s="87">
        <f>IFERROR(VLOOKUP(E173,DAY!$A$2:$E$744,3,0),0)</f>
        <v>0</v>
      </c>
      <c r="F90" s="87">
        <f>IFERROR(VLOOKUP(F173,DAY!$A$2:$E$744,3,0),0)</f>
        <v>0</v>
      </c>
      <c r="G90" s="87">
        <f>IFERROR(VLOOKUP(G173,DAY!$A$2:$E$744,3,0),0)</f>
        <v>0</v>
      </c>
      <c r="H90" s="87">
        <f>IFERROR(VLOOKUP(H173,DAY!$A$2:$E$744,3,0),0)</f>
        <v>0</v>
      </c>
      <c r="I90" s="87">
        <f>IFERROR(VLOOKUP(I173,DAY!$A$2:$E$744,3,0),0)</f>
        <v>0</v>
      </c>
      <c r="J90" s="87">
        <f>IFERROR(VLOOKUP(J173,DAY!$A$2:$E$744,3,0),0)</f>
        <v>0</v>
      </c>
      <c r="K90" s="87">
        <f>IFERROR(VLOOKUP(K173,DAY!$A$2:$E$744,3,0),0)</f>
        <v>0</v>
      </c>
      <c r="L90" s="87">
        <f>IFERROR(VLOOKUP(L173,DAY!$A$2:$E$744,3,0),0)</f>
        <v>0</v>
      </c>
      <c r="M90" s="87">
        <f>IFERROR(VLOOKUP(M173,DAY!$A$2:$E$744,3,0),0)</f>
        <v>0</v>
      </c>
      <c r="N90" s="87">
        <f>IFERROR(VLOOKUP(N173,DAY!$A$2:$E$744,3,0),0)</f>
        <v>0</v>
      </c>
      <c r="O90" s="87">
        <f>IFERROR(VLOOKUP(O173,DAY!$A$2:$E$744,3,0),0)</f>
        <v>0</v>
      </c>
      <c r="P90" s="87">
        <f>IFERROR(VLOOKUP(P173,DAY!$A$2:$E$744,3,0),0)</f>
        <v>0</v>
      </c>
      <c r="Q90" s="87">
        <f>IFERROR(VLOOKUP(Q173,DAY!$A$2:$E$744,3,0),0)</f>
        <v>0</v>
      </c>
      <c r="R90" s="87">
        <f>IFERROR(VLOOKUP(R173,DAY!$A$2:$E$744,3,0),0)</f>
        <v>0</v>
      </c>
      <c r="S90" s="87">
        <f>IFERROR(VLOOKUP(S173,DAY!$A$2:$E$744,3,0),0)</f>
        <v>0</v>
      </c>
      <c r="T90" s="87">
        <f>IFERROR(VLOOKUP(T173,DAY!$A$2:$E$744,3,0),0)</f>
        <v>0</v>
      </c>
      <c r="U90" s="87">
        <f>IFERROR(VLOOKUP(U173,DAY!$A$2:$E$744,3,0),0)</f>
        <v>0</v>
      </c>
      <c r="V90" s="87">
        <f>IFERROR(VLOOKUP(V173,DAY!$A$2:$E$744,3,0),0)</f>
        <v>0</v>
      </c>
      <c r="W90" s="87">
        <f>IFERROR(VLOOKUP(W173,DAY!$A$2:$E$744,3,0),0)</f>
        <v>0</v>
      </c>
      <c r="X90" s="87">
        <f>IFERROR(VLOOKUP(X173,DAY!$A$2:$E$744,3,0),0)</f>
        <v>0</v>
      </c>
      <c r="Y90" s="87">
        <f>IFERROR(VLOOKUP(Y173,DAY!$A$2:$E$744,3,0),0)</f>
        <v>0</v>
      </c>
      <c r="Z90" s="87">
        <f>IFERROR(VLOOKUP(Z173,DAY!$A$2:$E$744,3,0),0)</f>
        <v>0</v>
      </c>
      <c r="AA90" s="87">
        <f>IFERROR(VLOOKUP(AA173,DAY!$A$2:$E$744,3,0),0)</f>
        <v>0</v>
      </c>
      <c r="AB90" s="87">
        <f>IFERROR(VLOOKUP(AB173,DAY!$A$2:$E$744,3,0),0)</f>
        <v>0</v>
      </c>
      <c r="AC90" s="87">
        <f>IFERROR(VLOOKUP(AC173,DAY!$A$2:$E$744,3,0),0)</f>
        <v>0</v>
      </c>
      <c r="AD90" s="87">
        <f>IFERROR(VLOOKUP(AD173,DAY!$A$2:$E$744,3,0),0)</f>
        <v>0</v>
      </c>
      <c r="AE90" s="88">
        <f>IFERROR(VLOOKUP(AE173,DAY!$A$2:$E$744,3,0),0)</f>
        <v>0</v>
      </c>
      <c r="AF90" s="430"/>
      <c r="AG90" s="428"/>
      <c r="AH90" s="307"/>
      <c r="AI90" s="430"/>
      <c r="AJ90" s="428"/>
      <c r="AK90" s="307"/>
      <c r="AN90" s="33"/>
      <c r="AO90" s="33"/>
      <c r="AR90" s="38">
        <f>IFERROR(VLOOKUP(AR174,DAY!$A$2:$E$744,2,0),0)</f>
        <v>0</v>
      </c>
    </row>
    <row r="91" spans="2:44" ht="27.75" customHeight="1" x14ac:dyDescent="0.4">
      <c r="B91" s="371"/>
      <c r="C91" s="38" t="s">
        <v>2</v>
      </c>
      <c r="D91" s="89">
        <f>IFERROR(VLOOKUP(D173,DAY!$A$2:$E$3000,4,0),0)</f>
        <v>0</v>
      </c>
      <c r="E91" s="89">
        <f>IFERROR(VLOOKUP(E173,DAY!$A$2:$E$3000,4,0),0)</f>
        <v>0</v>
      </c>
      <c r="F91" s="89">
        <f>IFERROR(VLOOKUP(F173,DAY!$A$2:$E$3000,4,0),0)</f>
        <v>0</v>
      </c>
      <c r="G91" s="89">
        <f>IFERROR(VLOOKUP(G173,DAY!$A$2:$E$3000,4,0),0)</f>
        <v>0</v>
      </c>
      <c r="H91" s="89">
        <f>IFERROR(VLOOKUP(H173,DAY!$A$2:$E$3000,4,0),0)</f>
        <v>0</v>
      </c>
      <c r="I91" s="89">
        <f>IFERROR(VLOOKUP(I173,DAY!$A$2:$E$3000,4,0),0)</f>
        <v>0</v>
      </c>
      <c r="J91" s="89">
        <f>IFERROR(VLOOKUP(J173,DAY!$A$2:$E$3000,4,0),0)</f>
        <v>0</v>
      </c>
      <c r="K91" s="89">
        <f>IFERROR(VLOOKUP(K173,DAY!$A$2:$E$3000,4,0),0)</f>
        <v>0</v>
      </c>
      <c r="L91" s="89">
        <f>IFERROR(VLOOKUP(L173,DAY!$A$2:$E$3000,4,0),0)</f>
        <v>0</v>
      </c>
      <c r="M91" s="89">
        <f>IFERROR(VLOOKUP(M173,DAY!$A$2:$E$3000,4,0),0)</f>
        <v>0</v>
      </c>
      <c r="N91" s="89">
        <f>IFERROR(VLOOKUP(N173,DAY!$A$2:$E$3000,4,0),0)</f>
        <v>0</v>
      </c>
      <c r="O91" s="89">
        <f>IFERROR(VLOOKUP(O173,DAY!$A$2:$E$3000,4,0),0)</f>
        <v>0</v>
      </c>
      <c r="P91" s="89">
        <f>IFERROR(VLOOKUP(P173,DAY!$A$2:$E$3000,4,0),0)</f>
        <v>0</v>
      </c>
      <c r="Q91" s="89">
        <f>IFERROR(VLOOKUP(Q173,DAY!$A$2:$E$3000,4,0),0)</f>
        <v>0</v>
      </c>
      <c r="R91" s="89">
        <f>IFERROR(VLOOKUP(R173,DAY!$A$2:$E$3000,4,0),0)</f>
        <v>0</v>
      </c>
      <c r="S91" s="89">
        <f>IFERROR(VLOOKUP(S173,DAY!$A$2:$E$3000,4,0),0)</f>
        <v>0</v>
      </c>
      <c r="T91" s="89">
        <f>IFERROR(VLOOKUP(T173,DAY!$A$2:$E$3000,4,0),0)</f>
        <v>0</v>
      </c>
      <c r="U91" s="89">
        <f>IFERROR(VLOOKUP(U173,DAY!$A$2:$E$3000,4,0),0)</f>
        <v>0</v>
      </c>
      <c r="V91" s="89">
        <f>IFERROR(VLOOKUP(V173,DAY!$A$2:$E$3000,4,0),0)</f>
        <v>0</v>
      </c>
      <c r="W91" s="89">
        <f>IFERROR(VLOOKUP(W173,DAY!$A$2:$E$3000,4,0),0)</f>
        <v>0</v>
      </c>
      <c r="X91" s="89">
        <f>IFERROR(VLOOKUP(X173,DAY!$A$2:$E$3000,4,0),0)</f>
        <v>0</v>
      </c>
      <c r="Y91" s="89">
        <f>IFERROR(VLOOKUP(Y173,DAY!$A$2:$E$3000,4,0),0)</f>
        <v>0</v>
      </c>
      <c r="Z91" s="89">
        <f>IFERROR(VLOOKUP(Z173,DAY!$A$2:$E$3000,4,0),0)</f>
        <v>0</v>
      </c>
      <c r="AA91" s="89">
        <f>IFERROR(VLOOKUP(AA173,DAY!$A$2:$E$3000,4,0),0)</f>
        <v>0</v>
      </c>
      <c r="AB91" s="89">
        <f>IFERROR(VLOOKUP(AB173,DAY!$A$2:$E$3000,4,0),0)</f>
        <v>0</v>
      </c>
      <c r="AC91" s="89">
        <f>IFERROR(VLOOKUP(AC173,DAY!$A$2:$E$3000,4,0),0)</f>
        <v>0</v>
      </c>
      <c r="AD91" s="89">
        <f>IFERROR(VLOOKUP(AD173,DAY!$A$2:$E$3000,4,0),0)</f>
        <v>0</v>
      </c>
      <c r="AE91" s="89">
        <f>IFERROR(VLOOKUP(AE173,DAY!$A$2:$E$3000,4,0),0)</f>
        <v>0</v>
      </c>
      <c r="AF91" s="430"/>
      <c r="AG91" s="428"/>
      <c r="AH91" s="307"/>
      <c r="AI91" s="430"/>
      <c r="AJ91" s="428"/>
      <c r="AK91" s="307"/>
      <c r="AN91" s="33"/>
      <c r="AO91" s="33"/>
      <c r="AR91" s="199">
        <f>IFERROR(VLOOKUP(AR174,DAY!$A$2:$E$744,3,0),0)</f>
        <v>0</v>
      </c>
    </row>
    <row r="92" spans="2:44" ht="89.25" customHeight="1" x14ac:dyDescent="0.4">
      <c r="B92" s="371"/>
      <c r="C92" s="39" t="s">
        <v>3</v>
      </c>
      <c r="D92" s="90">
        <f>IFERROR(VLOOKUP(D173,DAY!$A$2:$E$3000,5,0),0)</f>
        <v>0</v>
      </c>
      <c r="E92" s="90">
        <f>IFERROR(VLOOKUP(E173,DAY!$A$2:$E$3000,5,0),0)</f>
        <v>0</v>
      </c>
      <c r="F92" s="90">
        <f>IFERROR(VLOOKUP(F173,DAY!$A$2:$E$3000,5,0),0)</f>
        <v>0</v>
      </c>
      <c r="G92" s="90">
        <f>IFERROR(VLOOKUP(G173,DAY!$A$2:$E$3000,5,0),0)</f>
        <v>0</v>
      </c>
      <c r="H92" s="90">
        <f>IFERROR(VLOOKUP(H173,DAY!$A$2:$E$3000,5,0),0)</f>
        <v>0</v>
      </c>
      <c r="I92" s="90">
        <f>IFERROR(VLOOKUP(I173,DAY!$A$2:$E$3000,5,0),0)</f>
        <v>0</v>
      </c>
      <c r="J92" s="90">
        <f>IFERROR(VLOOKUP(J173,DAY!$A$2:$E$3000,5,0),0)</f>
        <v>0</v>
      </c>
      <c r="K92" s="90">
        <f>IFERROR(VLOOKUP(K173,DAY!$A$2:$E$3000,5,0),0)</f>
        <v>0</v>
      </c>
      <c r="L92" s="90">
        <f>IFERROR(VLOOKUP(L173,DAY!$A$2:$E$3000,5,0),0)</f>
        <v>0</v>
      </c>
      <c r="M92" s="90">
        <f>IFERROR(VLOOKUP(M173,DAY!$A$2:$E$3000,5,0),0)</f>
        <v>0</v>
      </c>
      <c r="N92" s="90">
        <f>IFERROR(VLOOKUP(N173,DAY!$A$2:$E$3000,5,0),0)</f>
        <v>0</v>
      </c>
      <c r="O92" s="90">
        <f>IFERROR(VLOOKUP(O173,DAY!$A$2:$E$3000,5,0),0)</f>
        <v>0</v>
      </c>
      <c r="P92" s="90">
        <f>IFERROR(VLOOKUP(P173,DAY!$A$2:$E$3000,5,0),0)</f>
        <v>0</v>
      </c>
      <c r="Q92" s="90">
        <f>IFERROR(VLOOKUP(Q173,DAY!$A$2:$E$3000,5,0),0)</f>
        <v>0</v>
      </c>
      <c r="R92" s="90">
        <f>IFERROR(VLOOKUP(R173,DAY!$A$2:$E$3000,5,0),0)</f>
        <v>0</v>
      </c>
      <c r="S92" s="90">
        <f>IFERROR(VLOOKUP(S173,DAY!$A$2:$E$3000,5,0),0)</f>
        <v>0</v>
      </c>
      <c r="T92" s="90">
        <f>IFERROR(VLOOKUP(T173,DAY!$A$2:$E$3000,5,0),0)</f>
        <v>0</v>
      </c>
      <c r="U92" s="90">
        <f>IFERROR(VLOOKUP(U173,DAY!$A$2:$E$3000,5,0),0)</f>
        <v>0</v>
      </c>
      <c r="V92" s="90">
        <f>IFERROR(VLOOKUP(V173,DAY!$A$2:$E$3000,5,0),0)</f>
        <v>0</v>
      </c>
      <c r="W92" s="90">
        <f>IFERROR(VLOOKUP(W173,DAY!$A$2:$E$3000,5,0),0)</f>
        <v>0</v>
      </c>
      <c r="X92" s="90">
        <f>IFERROR(VLOOKUP(X173,DAY!$A$2:$E$3000,5,0),0)</f>
        <v>0</v>
      </c>
      <c r="Y92" s="90">
        <f>IFERROR(VLOOKUP(Y173,DAY!$A$2:$E$3000,5,0),0)</f>
        <v>0</v>
      </c>
      <c r="Z92" s="90">
        <f>IFERROR(VLOOKUP(Z173,DAY!$A$2:$E$3000,5,0),0)</f>
        <v>0</v>
      </c>
      <c r="AA92" s="90">
        <f>IFERROR(VLOOKUP(AA173,DAY!$A$2:$E$3000,5,0),0)</f>
        <v>0</v>
      </c>
      <c r="AB92" s="90">
        <f>IFERROR(VLOOKUP(AB173,DAY!$A$2:$E$3000,5,0),0)</f>
        <v>0</v>
      </c>
      <c r="AC92" s="90">
        <f>IFERROR(VLOOKUP(AC173,DAY!$A$2:$E$3000,5,0),0)</f>
        <v>0</v>
      </c>
      <c r="AD92" s="90">
        <f>IFERROR(VLOOKUP(AD173,DAY!$A$2:$E$3000,5,0),0)</f>
        <v>0</v>
      </c>
      <c r="AE92" s="90">
        <f>IFERROR(VLOOKUP(AE173,DAY!$A$2:$E$3000,5,0),0)</f>
        <v>0</v>
      </c>
      <c r="AF92" s="423"/>
      <c r="AG92" s="425"/>
      <c r="AH92" s="308"/>
      <c r="AI92" s="423"/>
      <c r="AJ92" s="425"/>
      <c r="AK92" s="308"/>
      <c r="AN92" s="41"/>
      <c r="AO92" s="41"/>
      <c r="AR92" s="199">
        <f>IFERROR(VLOOKUP(AR174,DAY!$A$2:$E$744,4,0),0)</f>
        <v>0</v>
      </c>
    </row>
    <row r="93" spans="2:44" ht="27.75" customHeight="1" x14ac:dyDescent="0.4">
      <c r="B93" s="371"/>
      <c r="C93" s="126" t="s">
        <v>4</v>
      </c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37">
        <f>IF(COUNT(D93:AE93)=0,+(COUNTIF(D93:AE93,"作業"))+(COUNTIF(D93:AE93,"休日")),"")</f>
        <v>0</v>
      </c>
      <c r="AG93" s="138">
        <f>IF(+COUNT(D93:AE93)=0,(COUNTIF(D93:AE93,"休日")),"")</f>
        <v>0</v>
      </c>
      <c r="AH93" s="309">
        <f>IFERROR(IF(COUNTA(D93:AE93)=0,0,IF(COUNTA(D93:AE93)&lt;28,$G$151,IF(AN94&gt;0.284,$G$149,$G$150))),0)</f>
        <v>0</v>
      </c>
      <c r="AI93" s="137">
        <f>IF(COUNT(D94:AE94)=0,+(COUNTIF(D94:AE94,"作業"))+(COUNTIF(D94:AE94,"休日")),"")</f>
        <v>0</v>
      </c>
      <c r="AJ93" s="138">
        <f>IF(COUNT(D94:AE94)=0,(COUNTIF(D94:AE94,"休日")),"")</f>
        <v>0</v>
      </c>
      <c r="AK93" s="309">
        <f>IFERROR(IF(COUNTA(D94:AE94)=0,0,IF(COUNTA(D94:AE94)&lt;28,$G$151,IF(AO94&gt;0.284,$G$147,$G$148))),0)</f>
        <v>0</v>
      </c>
      <c r="AM93" s="40"/>
      <c r="AN93" s="33"/>
      <c r="AO93" s="33"/>
      <c r="AR93" s="39">
        <f>IFERROR(VLOOKUP(AR174,DAY!$A$2:$E$744,5,0),0)</f>
        <v>0</v>
      </c>
    </row>
    <row r="94" spans="2:44" ht="27.75" customHeight="1" thickBot="1" x14ac:dyDescent="0.45">
      <c r="B94" s="557"/>
      <c r="C94" s="127" t="s">
        <v>5</v>
      </c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558">
        <f>IFERROR(AN94,0)</f>
        <v>0</v>
      </c>
      <c r="AG94" s="559"/>
      <c r="AH94" s="310"/>
      <c r="AI94" s="558">
        <f>IFERROR(AO94,0)</f>
        <v>0</v>
      </c>
      <c r="AJ94" s="559"/>
      <c r="AK94" s="310"/>
      <c r="AN94" s="46" t="e">
        <f>ROUNDDOWN(AG93/AF93,3)</f>
        <v>#DIV/0!</v>
      </c>
      <c r="AO94" s="47" t="e">
        <f>ROUNDDOWN(AJ93/AI93,3)</f>
        <v>#DIV/0!</v>
      </c>
      <c r="AR94" s="43">
        <f>IFERROR(VLOOKUP(AR174,DAY!$A$2:$E$744,6,0),0)</f>
        <v>0</v>
      </c>
    </row>
    <row r="95" spans="2:44" ht="27.75" customHeight="1" thickBot="1" x14ac:dyDescent="0.45">
      <c r="B95" s="370" t="s">
        <v>75</v>
      </c>
      <c r="C95" s="32" t="s">
        <v>0</v>
      </c>
      <c r="D95" s="86">
        <f>IFERROR(VLOOKUP(D174,DAY!$A$2:$E$3000,2,0),0)</f>
        <v>0</v>
      </c>
      <c r="E95" s="86">
        <f>IFERROR(VLOOKUP(E174,DAY!$A$2:$E$744,2,0),0)</f>
        <v>0</v>
      </c>
      <c r="F95" s="86">
        <f>IFERROR(VLOOKUP(F174,DAY!$A$2:$E$744,2,0),0)</f>
        <v>0</v>
      </c>
      <c r="G95" s="86">
        <f>IFERROR(VLOOKUP(G174,DAY!$A$2:$E$744,2,0),0)</f>
        <v>0</v>
      </c>
      <c r="H95" s="86">
        <f>IFERROR(VLOOKUP(H174,DAY!$A$2:$E$744,2,0),0)</f>
        <v>0</v>
      </c>
      <c r="I95" s="86">
        <f>IFERROR(VLOOKUP(I174,DAY!$A$2:$E$744,2,0),0)</f>
        <v>0</v>
      </c>
      <c r="J95" s="86">
        <f>IFERROR(VLOOKUP(J174,DAY!$A$2:$E$744,2,0),0)</f>
        <v>0</v>
      </c>
      <c r="K95" s="86">
        <f>IFERROR(VLOOKUP(K174,DAY!$A$2:$E$744,2,0),0)</f>
        <v>0</v>
      </c>
      <c r="L95" s="86">
        <f>IFERROR(VLOOKUP(L174,DAY!$A$2:$E$744,2,0),0)</f>
        <v>0</v>
      </c>
      <c r="M95" s="86">
        <f>IFERROR(VLOOKUP(M174,DAY!$A$2:$E$744,2,0),0)</f>
        <v>0</v>
      </c>
      <c r="N95" s="86">
        <f>IFERROR(VLOOKUP(N174,DAY!$A$2:$E$744,2,0),0)</f>
        <v>0</v>
      </c>
      <c r="O95" s="86">
        <f>IFERROR(VLOOKUP(O174,DAY!$A$2:$E$744,2,0),0)</f>
        <v>0</v>
      </c>
      <c r="P95" s="86">
        <f>IFERROR(VLOOKUP(P174,DAY!$A$2:$E$744,2,0),0)</f>
        <v>0</v>
      </c>
      <c r="Q95" s="86">
        <f>IFERROR(VLOOKUP(Q174,DAY!$A$2:$E$744,2,0),0)</f>
        <v>0</v>
      </c>
      <c r="R95" s="86">
        <f>IFERROR(VLOOKUP(R174,DAY!$A$2:$E$744,2,0),0)</f>
        <v>0</v>
      </c>
      <c r="S95" s="86">
        <f>IFERROR(VLOOKUP(S174,DAY!$A$2:$E$744,2,0),0)</f>
        <v>0</v>
      </c>
      <c r="T95" s="86">
        <f>IFERROR(VLOOKUP(T174,DAY!$A$2:$E$744,2,0),0)</f>
        <v>0</v>
      </c>
      <c r="U95" s="86">
        <f>IFERROR(VLOOKUP(U174,DAY!$A$2:$E$744,2,0),0)</f>
        <v>0</v>
      </c>
      <c r="V95" s="86">
        <f>IFERROR(VLOOKUP(V174,DAY!$A$2:$E$744,2,0),0)</f>
        <v>0</v>
      </c>
      <c r="W95" s="86">
        <f>IFERROR(VLOOKUP(W174,DAY!$A$2:$E$744,2,0),0)</f>
        <v>0</v>
      </c>
      <c r="X95" s="86">
        <f>IFERROR(VLOOKUP(X174,DAY!$A$2:$E$744,2,0),0)</f>
        <v>0</v>
      </c>
      <c r="Y95" s="86">
        <f>IFERROR(VLOOKUP(Y174,DAY!$A$2:$E$744,2,0),0)</f>
        <v>0</v>
      </c>
      <c r="Z95" s="86">
        <f>IFERROR(VLOOKUP(Z174,DAY!$A$2:$E$744,2,0),0)</f>
        <v>0</v>
      </c>
      <c r="AA95" s="86">
        <f>IFERROR(VLOOKUP(AA174,DAY!$A$2:$E$744,2,0),0)</f>
        <v>0</v>
      </c>
      <c r="AB95" s="86">
        <f>IFERROR(VLOOKUP(AB174,DAY!$A$2:$E$744,2,0),0)</f>
        <v>0</v>
      </c>
      <c r="AC95" s="86">
        <f>IFERROR(VLOOKUP(AC174,DAY!$A$2:$E$744,2,0),0)</f>
        <v>0</v>
      </c>
      <c r="AD95" s="86">
        <f>IFERROR(VLOOKUP(AD174,DAY!$A$2:$E$744,2,0),0)</f>
        <v>0</v>
      </c>
      <c r="AE95" s="86">
        <f>IFERROR(VLOOKUP(AE174,DAY!$A$2:$E$744,2,0),0)</f>
        <v>0</v>
      </c>
      <c r="AF95" s="429" t="s">
        <v>11</v>
      </c>
      <c r="AG95" s="427" t="s">
        <v>12</v>
      </c>
      <c r="AH95" s="317" t="s">
        <v>84</v>
      </c>
      <c r="AI95" s="429" t="s">
        <v>11</v>
      </c>
      <c r="AJ95" s="427" t="s">
        <v>13</v>
      </c>
      <c r="AK95" s="317" t="s">
        <v>84</v>
      </c>
      <c r="AL95" s="40"/>
      <c r="AN95" s="33"/>
      <c r="AO95" s="33"/>
      <c r="AR95" s="50">
        <f>IFERROR(VLOOKUP(AR174,DAY!$A$2:$E$744,7,0),0)</f>
        <v>0</v>
      </c>
    </row>
    <row r="96" spans="2:44" ht="27.75" customHeight="1" x14ac:dyDescent="0.4">
      <c r="B96" s="371"/>
      <c r="C96" s="35" t="s">
        <v>1</v>
      </c>
      <c r="D96" s="87">
        <f>IFERROR(VLOOKUP(D174,DAY!$A$2:$E$3000,3,0),0)</f>
        <v>0</v>
      </c>
      <c r="E96" s="87">
        <f>IFERROR(VLOOKUP(E174,DAY!$A$2:$E$744,3,0),0)</f>
        <v>0</v>
      </c>
      <c r="F96" s="87">
        <f>IFERROR(VLOOKUP(F174,DAY!$A$2:$E$744,3,0),0)</f>
        <v>0</v>
      </c>
      <c r="G96" s="87">
        <f>IFERROR(VLOOKUP(G174,DAY!$A$2:$E$744,3,0),0)</f>
        <v>0</v>
      </c>
      <c r="H96" s="87">
        <f>IFERROR(VLOOKUP(H174,DAY!$A$2:$E$744,3,0),0)</f>
        <v>0</v>
      </c>
      <c r="I96" s="87">
        <f>IFERROR(VLOOKUP(I174,DAY!$A$2:$E$744,3,0),0)</f>
        <v>0</v>
      </c>
      <c r="J96" s="87">
        <f>IFERROR(VLOOKUP(J174,DAY!$A$2:$E$744,3,0),0)</f>
        <v>0</v>
      </c>
      <c r="K96" s="87">
        <f>IFERROR(VLOOKUP(K174,DAY!$A$2:$E$744,3,0),0)</f>
        <v>0</v>
      </c>
      <c r="L96" s="87">
        <f>IFERROR(VLOOKUP(L174,DAY!$A$2:$E$744,3,0),0)</f>
        <v>0</v>
      </c>
      <c r="M96" s="87">
        <f>IFERROR(VLOOKUP(M174,DAY!$A$2:$E$744,3,0),0)</f>
        <v>0</v>
      </c>
      <c r="N96" s="87">
        <f>IFERROR(VLOOKUP(N174,DAY!$A$2:$E$744,3,0),0)</f>
        <v>0</v>
      </c>
      <c r="O96" s="87">
        <f>IFERROR(VLOOKUP(O174,DAY!$A$2:$E$744,3,0),0)</f>
        <v>0</v>
      </c>
      <c r="P96" s="87">
        <f>IFERROR(VLOOKUP(P174,DAY!$A$2:$E$744,3,0),0)</f>
        <v>0</v>
      </c>
      <c r="Q96" s="87">
        <f>IFERROR(VLOOKUP(Q174,DAY!$A$2:$E$744,3,0),0)</f>
        <v>0</v>
      </c>
      <c r="R96" s="87">
        <f>IFERROR(VLOOKUP(R174,DAY!$A$2:$E$744,3,0),0)</f>
        <v>0</v>
      </c>
      <c r="S96" s="87">
        <f>IFERROR(VLOOKUP(S174,DAY!$A$2:$E$744,3,0),0)</f>
        <v>0</v>
      </c>
      <c r="T96" s="87">
        <f>IFERROR(VLOOKUP(T174,DAY!$A$2:$E$744,3,0),0)</f>
        <v>0</v>
      </c>
      <c r="U96" s="87">
        <f>IFERROR(VLOOKUP(U174,DAY!$A$2:$E$744,3,0),0)</f>
        <v>0</v>
      </c>
      <c r="V96" s="87">
        <f>IFERROR(VLOOKUP(V174,DAY!$A$2:$E$744,3,0),0)</f>
        <v>0</v>
      </c>
      <c r="W96" s="87">
        <f>IFERROR(VLOOKUP(W174,DAY!$A$2:$E$744,3,0),0)</f>
        <v>0</v>
      </c>
      <c r="X96" s="87">
        <f>IFERROR(VLOOKUP(X174,DAY!$A$2:$E$744,3,0),0)</f>
        <v>0</v>
      </c>
      <c r="Y96" s="87">
        <f>IFERROR(VLOOKUP(Y174,DAY!$A$2:$E$744,3,0),0)</f>
        <v>0</v>
      </c>
      <c r="Z96" s="87">
        <f>IFERROR(VLOOKUP(Z174,DAY!$A$2:$E$744,3,0),0)</f>
        <v>0</v>
      </c>
      <c r="AA96" s="87">
        <f>IFERROR(VLOOKUP(AA174,DAY!$A$2:$E$744,3,0),0)</f>
        <v>0</v>
      </c>
      <c r="AB96" s="87">
        <f>IFERROR(VLOOKUP(AB174,DAY!$A$2:$E$744,3,0),0)</f>
        <v>0</v>
      </c>
      <c r="AC96" s="87">
        <f>IFERROR(VLOOKUP(AC174,DAY!$A$2:$E$744,3,0),0)</f>
        <v>0</v>
      </c>
      <c r="AD96" s="87">
        <f>IFERROR(VLOOKUP(AD174,DAY!$A$2:$E$744,3,0),0)</f>
        <v>0</v>
      </c>
      <c r="AE96" s="88">
        <f>IFERROR(VLOOKUP(AE174,DAY!$A$2:$E$744,3,0),0)</f>
        <v>0</v>
      </c>
      <c r="AF96" s="430"/>
      <c r="AG96" s="428"/>
      <c r="AH96" s="307"/>
      <c r="AI96" s="430"/>
      <c r="AJ96" s="428"/>
      <c r="AK96" s="307"/>
      <c r="AN96" s="33"/>
      <c r="AO96" s="33"/>
      <c r="AR96" s="188">
        <f>IFERROR(VLOOKUP(AR175,DAY!$A$2:$E$744,2,0),0)</f>
        <v>0</v>
      </c>
    </row>
    <row r="97" spans="2:44" ht="27.75" customHeight="1" x14ac:dyDescent="0.4">
      <c r="B97" s="371"/>
      <c r="C97" s="38" t="s">
        <v>2</v>
      </c>
      <c r="D97" s="89">
        <f>IFERROR(VLOOKUP(D174,DAY!$A$2:$E$3000,4,0),0)</f>
        <v>0</v>
      </c>
      <c r="E97" s="89">
        <f>IFERROR(VLOOKUP(E174,DAY!$A$2:$E$3000,4,0),0)</f>
        <v>0</v>
      </c>
      <c r="F97" s="89">
        <f>IFERROR(VLOOKUP(F174,DAY!$A$2:$E$3000,4,0),0)</f>
        <v>0</v>
      </c>
      <c r="G97" s="89">
        <f>IFERROR(VLOOKUP(G174,DAY!$A$2:$E$3000,4,0),0)</f>
        <v>0</v>
      </c>
      <c r="H97" s="89">
        <f>IFERROR(VLOOKUP(H174,DAY!$A$2:$E$3000,4,0),0)</f>
        <v>0</v>
      </c>
      <c r="I97" s="89">
        <f>IFERROR(VLOOKUP(I174,DAY!$A$2:$E$3000,4,0),0)</f>
        <v>0</v>
      </c>
      <c r="J97" s="89">
        <f>IFERROR(VLOOKUP(J174,DAY!$A$2:$E$3000,4,0),0)</f>
        <v>0</v>
      </c>
      <c r="K97" s="89">
        <f>IFERROR(VLOOKUP(K174,DAY!$A$2:$E$3000,4,0),0)</f>
        <v>0</v>
      </c>
      <c r="L97" s="89">
        <f>IFERROR(VLOOKUP(L174,DAY!$A$2:$E$3000,4,0),0)</f>
        <v>0</v>
      </c>
      <c r="M97" s="89">
        <f>IFERROR(VLOOKUP(M174,DAY!$A$2:$E$3000,4,0),0)</f>
        <v>0</v>
      </c>
      <c r="N97" s="89">
        <f>IFERROR(VLOOKUP(N174,DAY!$A$2:$E$3000,4,0),0)</f>
        <v>0</v>
      </c>
      <c r="O97" s="89">
        <f>IFERROR(VLOOKUP(O174,DAY!$A$2:$E$3000,4,0),0)</f>
        <v>0</v>
      </c>
      <c r="P97" s="89">
        <f>IFERROR(VLOOKUP(P174,DAY!$A$2:$E$3000,4,0),0)</f>
        <v>0</v>
      </c>
      <c r="Q97" s="89">
        <f>IFERROR(VLOOKUP(Q174,DAY!$A$2:$E$3000,4,0),0)</f>
        <v>0</v>
      </c>
      <c r="R97" s="89">
        <f>IFERROR(VLOOKUP(R174,DAY!$A$2:$E$3000,4,0),0)</f>
        <v>0</v>
      </c>
      <c r="S97" s="89">
        <f>IFERROR(VLOOKUP(S174,DAY!$A$2:$E$3000,4,0),0)</f>
        <v>0</v>
      </c>
      <c r="T97" s="89">
        <f>IFERROR(VLOOKUP(T174,DAY!$A$2:$E$3000,4,0),0)</f>
        <v>0</v>
      </c>
      <c r="U97" s="89">
        <f>IFERROR(VLOOKUP(U174,DAY!$A$2:$E$3000,4,0),0)</f>
        <v>0</v>
      </c>
      <c r="V97" s="89">
        <f>IFERROR(VLOOKUP(V174,DAY!$A$2:$E$3000,4,0),0)</f>
        <v>0</v>
      </c>
      <c r="W97" s="89">
        <f>IFERROR(VLOOKUP(W174,DAY!$A$2:$E$3000,4,0),0)</f>
        <v>0</v>
      </c>
      <c r="X97" s="89">
        <f>IFERROR(VLOOKUP(X174,DAY!$A$2:$E$3000,4,0),0)</f>
        <v>0</v>
      </c>
      <c r="Y97" s="89">
        <f>IFERROR(VLOOKUP(Y174,DAY!$A$2:$E$3000,4,0),0)</f>
        <v>0</v>
      </c>
      <c r="Z97" s="89">
        <f>IFERROR(VLOOKUP(Z174,DAY!$A$2:$E$3000,4,0),0)</f>
        <v>0</v>
      </c>
      <c r="AA97" s="89">
        <f>IFERROR(VLOOKUP(AA174,DAY!$A$2:$E$3000,4,0),0)</f>
        <v>0</v>
      </c>
      <c r="AB97" s="89">
        <f>IFERROR(VLOOKUP(AB174,DAY!$A$2:$E$3000,4,0),0)</f>
        <v>0</v>
      </c>
      <c r="AC97" s="89">
        <f>IFERROR(VLOOKUP(AC174,DAY!$A$2:$E$3000,4,0),0)</f>
        <v>0</v>
      </c>
      <c r="AD97" s="89">
        <f>IFERROR(VLOOKUP(AD174,DAY!$A$2:$E$3000,4,0),0)</f>
        <v>0</v>
      </c>
      <c r="AE97" s="89">
        <f>IFERROR(VLOOKUP(AE174,DAY!$A$2:$E$3000,4,0),0)</f>
        <v>0</v>
      </c>
      <c r="AF97" s="430"/>
      <c r="AG97" s="428"/>
      <c r="AH97" s="307"/>
      <c r="AI97" s="430"/>
      <c r="AJ97" s="428"/>
      <c r="AK97" s="307"/>
      <c r="AN97" s="33"/>
      <c r="AO97" s="33"/>
      <c r="AR97" s="199">
        <f>IFERROR(VLOOKUP(AR175,DAY!$A$2:$E$744,3,0),0)</f>
        <v>0</v>
      </c>
    </row>
    <row r="98" spans="2:44" ht="89.25" customHeight="1" x14ac:dyDescent="0.4">
      <c r="B98" s="371"/>
      <c r="C98" s="39" t="s">
        <v>3</v>
      </c>
      <c r="D98" s="90">
        <f>IFERROR(VLOOKUP(D174,DAY!$A$2:$E$3000,5,0),0)</f>
        <v>0</v>
      </c>
      <c r="E98" s="90">
        <f>IFERROR(VLOOKUP(E174,DAY!$A$2:$E$3000,5,0),0)</f>
        <v>0</v>
      </c>
      <c r="F98" s="90">
        <f>IFERROR(VLOOKUP(F174,DAY!$A$2:$E$3000,5,0),0)</f>
        <v>0</v>
      </c>
      <c r="G98" s="90">
        <f>IFERROR(VLOOKUP(G174,DAY!$A$2:$E$3000,5,0),0)</f>
        <v>0</v>
      </c>
      <c r="H98" s="90">
        <f>IFERROR(VLOOKUP(H174,DAY!$A$2:$E$3000,5,0),0)</f>
        <v>0</v>
      </c>
      <c r="I98" s="90">
        <f>IFERROR(VLOOKUP(I174,DAY!$A$2:$E$3000,5,0),0)</f>
        <v>0</v>
      </c>
      <c r="J98" s="90">
        <f>IFERROR(VLOOKUP(J174,DAY!$A$2:$E$3000,5,0),0)</f>
        <v>0</v>
      </c>
      <c r="K98" s="90">
        <f>IFERROR(VLOOKUP(K174,DAY!$A$2:$E$3000,5,0),0)</f>
        <v>0</v>
      </c>
      <c r="L98" s="90">
        <f>IFERROR(VLOOKUP(L174,DAY!$A$2:$E$3000,5,0),0)</f>
        <v>0</v>
      </c>
      <c r="M98" s="90">
        <f>IFERROR(VLOOKUP(M174,DAY!$A$2:$E$3000,5,0),0)</f>
        <v>0</v>
      </c>
      <c r="N98" s="90">
        <f>IFERROR(VLOOKUP(N174,DAY!$A$2:$E$3000,5,0),0)</f>
        <v>0</v>
      </c>
      <c r="O98" s="90">
        <f>IFERROR(VLOOKUP(O174,DAY!$A$2:$E$3000,5,0),0)</f>
        <v>0</v>
      </c>
      <c r="P98" s="90">
        <f>IFERROR(VLOOKUP(P174,DAY!$A$2:$E$3000,5,0),0)</f>
        <v>0</v>
      </c>
      <c r="Q98" s="90">
        <f>IFERROR(VLOOKUP(Q174,DAY!$A$2:$E$3000,5,0),0)</f>
        <v>0</v>
      </c>
      <c r="R98" s="90">
        <f>IFERROR(VLOOKUP(R174,DAY!$A$2:$E$3000,5,0),0)</f>
        <v>0</v>
      </c>
      <c r="S98" s="90">
        <f>IFERROR(VLOOKUP(S174,DAY!$A$2:$E$3000,5,0),0)</f>
        <v>0</v>
      </c>
      <c r="T98" s="90">
        <f>IFERROR(VLOOKUP(T174,DAY!$A$2:$E$3000,5,0),0)</f>
        <v>0</v>
      </c>
      <c r="U98" s="90">
        <f>IFERROR(VLOOKUP(U174,DAY!$A$2:$E$3000,5,0),0)</f>
        <v>0</v>
      </c>
      <c r="V98" s="90">
        <f>IFERROR(VLOOKUP(V174,DAY!$A$2:$E$3000,5,0),0)</f>
        <v>0</v>
      </c>
      <c r="W98" s="90">
        <f>IFERROR(VLOOKUP(W174,DAY!$A$2:$E$3000,5,0),0)</f>
        <v>0</v>
      </c>
      <c r="X98" s="90">
        <f>IFERROR(VLOOKUP(X174,DAY!$A$2:$E$3000,5,0),0)</f>
        <v>0</v>
      </c>
      <c r="Y98" s="90">
        <f>IFERROR(VLOOKUP(Y174,DAY!$A$2:$E$3000,5,0),0)</f>
        <v>0</v>
      </c>
      <c r="Z98" s="90">
        <f>IFERROR(VLOOKUP(Z174,DAY!$A$2:$E$3000,5,0),0)</f>
        <v>0</v>
      </c>
      <c r="AA98" s="90">
        <f>IFERROR(VLOOKUP(AA174,DAY!$A$2:$E$3000,5,0),0)</f>
        <v>0</v>
      </c>
      <c r="AB98" s="90">
        <f>IFERROR(VLOOKUP(AB174,DAY!$A$2:$E$3000,5,0),0)</f>
        <v>0</v>
      </c>
      <c r="AC98" s="90">
        <f>IFERROR(VLOOKUP(AC174,DAY!$A$2:$E$3000,5,0),0)</f>
        <v>0</v>
      </c>
      <c r="AD98" s="90">
        <f>IFERROR(VLOOKUP(AD174,DAY!$A$2:$E$3000,5,0),0)</f>
        <v>0</v>
      </c>
      <c r="AE98" s="90">
        <f>IFERROR(VLOOKUP(AE174,DAY!$A$2:$E$3000,5,0),0)</f>
        <v>0</v>
      </c>
      <c r="AF98" s="423"/>
      <c r="AG98" s="425"/>
      <c r="AH98" s="308"/>
      <c r="AI98" s="423"/>
      <c r="AJ98" s="425"/>
      <c r="AK98" s="308"/>
      <c r="AN98" s="41"/>
      <c r="AO98" s="41"/>
      <c r="AR98" s="199">
        <f>IFERROR(VLOOKUP(AR175,DAY!$A$2:$E$744,4,0),0)</f>
        <v>0</v>
      </c>
    </row>
    <row r="99" spans="2:44" ht="27.75" customHeight="1" x14ac:dyDescent="0.4">
      <c r="B99" s="371"/>
      <c r="C99" s="126" t="s">
        <v>4</v>
      </c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37">
        <f>IF(COUNT(D99:AE99)=0,+(COUNTIF(D99:AE99,"作業"))+(COUNTIF(D99:AE99,"休日")),"")</f>
        <v>0</v>
      </c>
      <c r="AG99" s="138">
        <f>IF(+COUNT(D99:AE99)=0,(COUNTIF(D99:AE99,"休日")),"")</f>
        <v>0</v>
      </c>
      <c r="AH99" s="309">
        <f>IFERROR(IF(COUNTA(D99:AE99)=0,0,IF(COUNTA(D99:AE99)&lt;28,$G$151,IF(AN100&gt;0.284,$G$149,$G$150))),0)</f>
        <v>0</v>
      </c>
      <c r="AI99" s="137">
        <f>IF(COUNT(D100:AE100)=0,+(COUNTIF(D100:AE100,"作業"))+(COUNTIF(D100:AE100,"休日")),"")</f>
        <v>0</v>
      </c>
      <c r="AJ99" s="138">
        <f>IF(COUNT(D100:AE100)=0,(COUNTIF(D100:AE100,"休日")),"")</f>
        <v>0</v>
      </c>
      <c r="AK99" s="309">
        <f>IFERROR(IF(COUNTA(D100:AE100)=0,0,IF(COUNTA(D100:AE100)&lt;28,$G$151,IF(AO100&gt;0.284,$G$147,$G$148))),0)</f>
        <v>0</v>
      </c>
      <c r="AM99" s="40"/>
      <c r="AN99" s="33"/>
      <c r="AO99" s="33"/>
      <c r="AR99" s="39">
        <f>IFERROR(VLOOKUP(AR175,DAY!$A$2:$E$744,5,0),0)</f>
        <v>0</v>
      </c>
    </row>
    <row r="100" spans="2:44" ht="27.75" customHeight="1" thickBot="1" x14ac:dyDescent="0.45">
      <c r="B100" s="557"/>
      <c r="C100" s="127" t="s">
        <v>5</v>
      </c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558">
        <f>IFERROR(AN100,0)</f>
        <v>0</v>
      </c>
      <c r="AG100" s="559"/>
      <c r="AH100" s="310"/>
      <c r="AI100" s="558">
        <f>IFERROR(AO100,0)</f>
        <v>0</v>
      </c>
      <c r="AJ100" s="559"/>
      <c r="AK100" s="310"/>
      <c r="AN100" s="46" t="e">
        <f>ROUNDDOWN(AG99/AF99,3)</f>
        <v>#DIV/0!</v>
      </c>
      <c r="AO100" s="47" t="e">
        <f>ROUNDDOWN(AJ99/AI99,3)</f>
        <v>#DIV/0!</v>
      </c>
      <c r="AR100" s="43">
        <f>IFERROR(VLOOKUP(AR175,DAY!$A$2:$E$744,6,0),0)</f>
        <v>0</v>
      </c>
    </row>
    <row r="101" spans="2:44" ht="27.75" customHeight="1" thickBot="1" x14ac:dyDescent="0.45">
      <c r="B101" s="370" t="s">
        <v>76</v>
      </c>
      <c r="C101" s="32" t="s">
        <v>0</v>
      </c>
      <c r="D101" s="86">
        <f>IFERROR(VLOOKUP(D175,DAY!$A$2:$E$3000,2,0),0)</f>
        <v>0</v>
      </c>
      <c r="E101" s="86">
        <f>IFERROR(VLOOKUP(E175,DAY!$A$2:$E$744,2,0),0)</f>
        <v>0</v>
      </c>
      <c r="F101" s="86">
        <f>IFERROR(VLOOKUP(F175,DAY!$A$2:$E$744,2,0),0)</f>
        <v>0</v>
      </c>
      <c r="G101" s="86">
        <f>IFERROR(VLOOKUP(G175,DAY!$A$2:$E$744,2,0),0)</f>
        <v>0</v>
      </c>
      <c r="H101" s="86">
        <f>IFERROR(VLOOKUP(H175,DAY!$A$2:$E$744,2,0),0)</f>
        <v>0</v>
      </c>
      <c r="I101" s="86">
        <f>IFERROR(VLOOKUP(I175,DAY!$A$2:$E$744,2,0),0)</f>
        <v>0</v>
      </c>
      <c r="J101" s="86">
        <f>IFERROR(VLOOKUP(J175,DAY!$A$2:$E$744,2,0),0)</f>
        <v>0</v>
      </c>
      <c r="K101" s="86">
        <f>IFERROR(VLOOKUP(K175,DAY!$A$2:$E$744,2,0),0)</f>
        <v>0</v>
      </c>
      <c r="L101" s="86">
        <f>IFERROR(VLOOKUP(L175,DAY!$A$2:$E$744,2,0),0)</f>
        <v>0</v>
      </c>
      <c r="M101" s="86">
        <f>IFERROR(VLOOKUP(M175,DAY!$A$2:$E$744,2,0),0)</f>
        <v>0</v>
      </c>
      <c r="N101" s="86">
        <f>IFERROR(VLOOKUP(N175,DAY!$A$2:$E$744,2,0),0)</f>
        <v>0</v>
      </c>
      <c r="O101" s="86">
        <f>IFERROR(VLOOKUP(O175,DAY!$A$2:$E$744,2,0),0)</f>
        <v>0</v>
      </c>
      <c r="P101" s="86">
        <f>IFERROR(VLOOKUP(P175,DAY!$A$2:$E$744,2,0),0)</f>
        <v>0</v>
      </c>
      <c r="Q101" s="86">
        <f>IFERROR(VLOOKUP(Q175,DAY!$A$2:$E$744,2,0),0)</f>
        <v>0</v>
      </c>
      <c r="R101" s="86">
        <f>IFERROR(VLOOKUP(R175,DAY!$A$2:$E$744,2,0),0)</f>
        <v>0</v>
      </c>
      <c r="S101" s="86">
        <f>IFERROR(VLOOKUP(S175,DAY!$A$2:$E$744,2,0),0)</f>
        <v>0</v>
      </c>
      <c r="T101" s="86">
        <f>IFERROR(VLOOKUP(T175,DAY!$A$2:$E$744,2,0),0)</f>
        <v>0</v>
      </c>
      <c r="U101" s="86">
        <f>IFERROR(VLOOKUP(U175,DAY!$A$2:$E$744,2,0),0)</f>
        <v>0</v>
      </c>
      <c r="V101" s="86">
        <f>IFERROR(VLOOKUP(V175,DAY!$A$2:$E$744,2,0),0)</f>
        <v>0</v>
      </c>
      <c r="W101" s="86">
        <f>IFERROR(VLOOKUP(W175,DAY!$A$2:$E$744,2,0),0)</f>
        <v>0</v>
      </c>
      <c r="X101" s="86">
        <f>IFERROR(VLOOKUP(X175,DAY!$A$2:$E$744,2,0),0)</f>
        <v>0</v>
      </c>
      <c r="Y101" s="86">
        <f>IFERROR(VLOOKUP(Y175,DAY!$A$2:$E$744,2,0),0)</f>
        <v>0</v>
      </c>
      <c r="Z101" s="86">
        <f>IFERROR(VLOOKUP(Z175,DAY!$A$2:$E$744,2,0),0)</f>
        <v>0</v>
      </c>
      <c r="AA101" s="86">
        <f>IFERROR(VLOOKUP(AA175,DAY!$A$2:$E$744,2,0),0)</f>
        <v>0</v>
      </c>
      <c r="AB101" s="86">
        <f>IFERROR(VLOOKUP(AB175,DAY!$A$2:$E$744,2,0),0)</f>
        <v>0</v>
      </c>
      <c r="AC101" s="86">
        <f>IFERROR(VLOOKUP(AC175,DAY!$A$2:$E$744,2,0),0)</f>
        <v>0</v>
      </c>
      <c r="AD101" s="86">
        <f>IFERROR(VLOOKUP(AD175,DAY!$A$2:$E$744,2,0),0)</f>
        <v>0</v>
      </c>
      <c r="AE101" s="86">
        <f>IFERROR(VLOOKUP(AE175,DAY!$A$2:$E$744,2,0),0)</f>
        <v>0</v>
      </c>
      <c r="AF101" s="429" t="s">
        <v>11</v>
      </c>
      <c r="AG101" s="427" t="s">
        <v>12</v>
      </c>
      <c r="AH101" s="317" t="s">
        <v>84</v>
      </c>
      <c r="AI101" s="429" t="s">
        <v>11</v>
      </c>
      <c r="AJ101" s="427" t="s">
        <v>13</v>
      </c>
      <c r="AK101" s="317" t="s">
        <v>84</v>
      </c>
      <c r="AL101" s="40"/>
      <c r="AN101" s="33"/>
      <c r="AO101" s="33"/>
      <c r="AR101" s="45">
        <f>IFERROR(VLOOKUP(AR175,DAY!$A$2:$E$744,7,0),0)</f>
        <v>0</v>
      </c>
    </row>
    <row r="102" spans="2:44" ht="27.75" customHeight="1" x14ac:dyDescent="0.4">
      <c r="B102" s="371"/>
      <c r="C102" s="35" t="s">
        <v>1</v>
      </c>
      <c r="D102" s="87">
        <f>IFERROR(VLOOKUP(D175,DAY!$A$2:$E$3000,3,0),0)</f>
        <v>0</v>
      </c>
      <c r="E102" s="87">
        <f>IFERROR(VLOOKUP(E175,DAY!$A$2:$E$744,3,0),0)</f>
        <v>0</v>
      </c>
      <c r="F102" s="87">
        <f>IFERROR(VLOOKUP(F175,DAY!$A$2:$E$744,3,0),0)</f>
        <v>0</v>
      </c>
      <c r="G102" s="87">
        <f>IFERROR(VLOOKUP(G175,DAY!$A$2:$E$744,3,0),0)</f>
        <v>0</v>
      </c>
      <c r="H102" s="87">
        <f>IFERROR(VLOOKUP(H175,DAY!$A$2:$E$744,3,0),0)</f>
        <v>0</v>
      </c>
      <c r="I102" s="87">
        <f>IFERROR(VLOOKUP(I175,DAY!$A$2:$E$744,3,0),0)</f>
        <v>0</v>
      </c>
      <c r="J102" s="87">
        <f>IFERROR(VLOOKUP(J175,DAY!$A$2:$E$744,3,0),0)</f>
        <v>0</v>
      </c>
      <c r="K102" s="87">
        <f>IFERROR(VLOOKUP(K175,DAY!$A$2:$E$744,3,0),0)</f>
        <v>0</v>
      </c>
      <c r="L102" s="87">
        <f>IFERROR(VLOOKUP(L175,DAY!$A$2:$E$744,3,0),0)</f>
        <v>0</v>
      </c>
      <c r="M102" s="87">
        <f>IFERROR(VLOOKUP(M175,DAY!$A$2:$E$744,3,0),0)</f>
        <v>0</v>
      </c>
      <c r="N102" s="87">
        <f>IFERROR(VLOOKUP(N175,DAY!$A$2:$E$744,3,0),0)</f>
        <v>0</v>
      </c>
      <c r="O102" s="87">
        <f>IFERROR(VLOOKUP(O175,DAY!$A$2:$E$744,3,0),0)</f>
        <v>0</v>
      </c>
      <c r="P102" s="87">
        <f>IFERROR(VLOOKUP(P175,DAY!$A$2:$E$744,3,0),0)</f>
        <v>0</v>
      </c>
      <c r="Q102" s="87">
        <f>IFERROR(VLOOKUP(Q175,DAY!$A$2:$E$744,3,0),0)</f>
        <v>0</v>
      </c>
      <c r="R102" s="87">
        <f>IFERROR(VLOOKUP(R175,DAY!$A$2:$E$744,3,0),0)</f>
        <v>0</v>
      </c>
      <c r="S102" s="87">
        <f>IFERROR(VLOOKUP(S175,DAY!$A$2:$E$744,3,0),0)</f>
        <v>0</v>
      </c>
      <c r="T102" s="87">
        <f>IFERROR(VLOOKUP(T175,DAY!$A$2:$E$744,3,0),0)</f>
        <v>0</v>
      </c>
      <c r="U102" s="87">
        <f>IFERROR(VLOOKUP(U175,DAY!$A$2:$E$744,3,0),0)</f>
        <v>0</v>
      </c>
      <c r="V102" s="87">
        <f>IFERROR(VLOOKUP(V175,DAY!$A$2:$E$744,3,0),0)</f>
        <v>0</v>
      </c>
      <c r="W102" s="87">
        <f>IFERROR(VLOOKUP(W175,DAY!$A$2:$E$744,3,0),0)</f>
        <v>0</v>
      </c>
      <c r="X102" s="87">
        <f>IFERROR(VLOOKUP(X175,DAY!$A$2:$E$744,3,0),0)</f>
        <v>0</v>
      </c>
      <c r="Y102" s="87">
        <f>IFERROR(VLOOKUP(Y175,DAY!$A$2:$E$744,3,0),0)</f>
        <v>0</v>
      </c>
      <c r="Z102" s="87">
        <f>IFERROR(VLOOKUP(Z175,DAY!$A$2:$E$744,3,0),0)</f>
        <v>0</v>
      </c>
      <c r="AA102" s="87">
        <f>IFERROR(VLOOKUP(AA175,DAY!$A$2:$E$744,3,0),0)</f>
        <v>0</v>
      </c>
      <c r="AB102" s="87">
        <f>IFERROR(VLOOKUP(AB175,DAY!$A$2:$E$744,3,0),0)</f>
        <v>0</v>
      </c>
      <c r="AC102" s="87">
        <f>IFERROR(VLOOKUP(AC175,DAY!$A$2:$E$744,3,0),0)</f>
        <v>0</v>
      </c>
      <c r="AD102" s="87">
        <f>IFERROR(VLOOKUP(AD175,DAY!$A$2:$E$744,3,0),0)</f>
        <v>0</v>
      </c>
      <c r="AE102" s="88">
        <f>IFERROR(VLOOKUP(AE175,DAY!$A$2:$E$744,3,0),0)</f>
        <v>0</v>
      </c>
      <c r="AF102" s="430"/>
      <c r="AG102" s="428"/>
      <c r="AH102" s="307"/>
      <c r="AI102" s="430"/>
      <c r="AJ102" s="428"/>
      <c r="AK102" s="307"/>
      <c r="AN102" s="33"/>
      <c r="AO102" s="33"/>
      <c r="AR102" s="188">
        <f>IFERROR(VLOOKUP(AR181,DAY!$A$2:$E$744,2,0),0)</f>
        <v>0</v>
      </c>
    </row>
    <row r="103" spans="2:44" ht="27.75" customHeight="1" x14ac:dyDescent="0.4">
      <c r="B103" s="371"/>
      <c r="C103" s="38" t="s">
        <v>2</v>
      </c>
      <c r="D103" s="89">
        <f>IFERROR(VLOOKUP(D175,DAY!$A$2:$E$3000,4,0),0)</f>
        <v>0</v>
      </c>
      <c r="E103" s="89">
        <f>IFERROR(VLOOKUP(E175,DAY!$A$2:$E$3000,4,0),0)</f>
        <v>0</v>
      </c>
      <c r="F103" s="89">
        <f>IFERROR(VLOOKUP(F175,DAY!$A$2:$E$3000,4,0),0)</f>
        <v>0</v>
      </c>
      <c r="G103" s="89">
        <f>IFERROR(VLOOKUP(G175,DAY!$A$2:$E$3000,4,0),0)</f>
        <v>0</v>
      </c>
      <c r="H103" s="89">
        <f>IFERROR(VLOOKUP(H175,DAY!$A$2:$E$3000,4,0),0)</f>
        <v>0</v>
      </c>
      <c r="I103" s="89">
        <f>IFERROR(VLOOKUP(I175,DAY!$A$2:$E$3000,4,0),0)</f>
        <v>0</v>
      </c>
      <c r="J103" s="89">
        <f>IFERROR(VLOOKUP(J175,DAY!$A$2:$E$3000,4,0),0)</f>
        <v>0</v>
      </c>
      <c r="K103" s="89">
        <f>IFERROR(VLOOKUP(K175,DAY!$A$2:$E$3000,4,0),0)</f>
        <v>0</v>
      </c>
      <c r="L103" s="89">
        <f>IFERROR(VLOOKUP(L175,DAY!$A$2:$E$3000,4,0),0)</f>
        <v>0</v>
      </c>
      <c r="M103" s="89">
        <f>IFERROR(VLOOKUP(M175,DAY!$A$2:$E$3000,4,0),0)</f>
        <v>0</v>
      </c>
      <c r="N103" s="89">
        <f>IFERROR(VLOOKUP(N175,DAY!$A$2:$E$3000,4,0),0)</f>
        <v>0</v>
      </c>
      <c r="O103" s="89">
        <f>IFERROR(VLOOKUP(O175,DAY!$A$2:$E$3000,4,0),0)</f>
        <v>0</v>
      </c>
      <c r="P103" s="89">
        <f>IFERROR(VLOOKUP(P175,DAY!$A$2:$E$3000,4,0),0)</f>
        <v>0</v>
      </c>
      <c r="Q103" s="89">
        <f>IFERROR(VLOOKUP(Q175,DAY!$A$2:$E$3000,4,0),0)</f>
        <v>0</v>
      </c>
      <c r="R103" s="89">
        <f>IFERROR(VLOOKUP(R175,DAY!$A$2:$E$3000,4,0),0)</f>
        <v>0</v>
      </c>
      <c r="S103" s="89">
        <f>IFERROR(VLOOKUP(S175,DAY!$A$2:$E$3000,4,0),0)</f>
        <v>0</v>
      </c>
      <c r="T103" s="89">
        <f>IFERROR(VLOOKUP(T175,DAY!$A$2:$E$3000,4,0),0)</f>
        <v>0</v>
      </c>
      <c r="U103" s="89">
        <f>IFERROR(VLOOKUP(U175,DAY!$A$2:$E$3000,4,0),0)</f>
        <v>0</v>
      </c>
      <c r="V103" s="89">
        <f>IFERROR(VLOOKUP(V175,DAY!$A$2:$E$3000,4,0),0)</f>
        <v>0</v>
      </c>
      <c r="W103" s="89">
        <f>IFERROR(VLOOKUP(W175,DAY!$A$2:$E$3000,4,0),0)</f>
        <v>0</v>
      </c>
      <c r="X103" s="89">
        <f>IFERROR(VLOOKUP(X175,DAY!$A$2:$E$3000,4,0),0)</f>
        <v>0</v>
      </c>
      <c r="Y103" s="89">
        <f>IFERROR(VLOOKUP(Y175,DAY!$A$2:$E$3000,4,0),0)</f>
        <v>0</v>
      </c>
      <c r="Z103" s="89">
        <f>IFERROR(VLOOKUP(Z175,DAY!$A$2:$E$3000,4,0),0)</f>
        <v>0</v>
      </c>
      <c r="AA103" s="89">
        <f>IFERROR(VLOOKUP(AA175,DAY!$A$2:$E$3000,4,0),0)</f>
        <v>0</v>
      </c>
      <c r="AB103" s="89">
        <f>IFERROR(VLOOKUP(AB175,DAY!$A$2:$E$3000,4,0),0)</f>
        <v>0</v>
      </c>
      <c r="AC103" s="89">
        <f>IFERROR(VLOOKUP(AC175,DAY!$A$2:$E$3000,4,0),0)</f>
        <v>0</v>
      </c>
      <c r="AD103" s="89">
        <f>IFERROR(VLOOKUP(AD175,DAY!$A$2:$E$3000,4,0),0)</f>
        <v>0</v>
      </c>
      <c r="AE103" s="89">
        <f>IFERROR(VLOOKUP(AE175,DAY!$A$2:$E$3000,4,0),0)</f>
        <v>0</v>
      </c>
      <c r="AF103" s="430"/>
      <c r="AG103" s="428"/>
      <c r="AH103" s="307"/>
      <c r="AI103" s="430"/>
      <c r="AJ103" s="428"/>
      <c r="AK103" s="307"/>
      <c r="AN103" s="33"/>
      <c r="AO103" s="33"/>
      <c r="AR103" s="199">
        <f>IFERROR(VLOOKUP(AR181,DAY!$A$2:$E$744,3,0),0)</f>
        <v>0</v>
      </c>
    </row>
    <row r="104" spans="2:44" ht="89.25" customHeight="1" x14ac:dyDescent="0.4">
      <c r="B104" s="371"/>
      <c r="C104" s="39" t="s">
        <v>3</v>
      </c>
      <c r="D104" s="90">
        <f>IFERROR(VLOOKUP(D175,DAY!$A$2:$E$3000,5,0),0)</f>
        <v>0</v>
      </c>
      <c r="E104" s="90">
        <f>IFERROR(VLOOKUP(E175,DAY!$A$2:$E$3000,5,0),0)</f>
        <v>0</v>
      </c>
      <c r="F104" s="90">
        <f>IFERROR(VLOOKUP(F175,DAY!$A$2:$E$3000,5,0),0)</f>
        <v>0</v>
      </c>
      <c r="G104" s="90">
        <f>IFERROR(VLOOKUP(G175,DAY!$A$2:$E$3000,5,0),0)</f>
        <v>0</v>
      </c>
      <c r="H104" s="90">
        <f>IFERROR(VLOOKUP(H175,DAY!$A$2:$E$3000,5,0),0)</f>
        <v>0</v>
      </c>
      <c r="I104" s="90">
        <f>IFERROR(VLOOKUP(I175,DAY!$A$2:$E$3000,5,0),0)</f>
        <v>0</v>
      </c>
      <c r="J104" s="90">
        <f>IFERROR(VLOOKUP(J175,DAY!$A$2:$E$3000,5,0),0)</f>
        <v>0</v>
      </c>
      <c r="K104" s="90">
        <f>IFERROR(VLOOKUP(K175,DAY!$A$2:$E$3000,5,0),0)</f>
        <v>0</v>
      </c>
      <c r="L104" s="90">
        <f>IFERROR(VLOOKUP(L175,DAY!$A$2:$E$3000,5,0),0)</f>
        <v>0</v>
      </c>
      <c r="M104" s="90">
        <f>IFERROR(VLOOKUP(M175,DAY!$A$2:$E$3000,5,0),0)</f>
        <v>0</v>
      </c>
      <c r="N104" s="90">
        <f>IFERROR(VLOOKUP(N175,DAY!$A$2:$E$3000,5,0),0)</f>
        <v>0</v>
      </c>
      <c r="O104" s="90">
        <f>IFERROR(VLOOKUP(O175,DAY!$A$2:$E$3000,5,0),0)</f>
        <v>0</v>
      </c>
      <c r="P104" s="90">
        <f>IFERROR(VLOOKUP(P175,DAY!$A$2:$E$3000,5,0),0)</f>
        <v>0</v>
      </c>
      <c r="Q104" s="90">
        <f>IFERROR(VLOOKUP(Q175,DAY!$A$2:$E$3000,5,0),0)</f>
        <v>0</v>
      </c>
      <c r="R104" s="90">
        <f>IFERROR(VLOOKUP(R175,DAY!$A$2:$E$3000,5,0),0)</f>
        <v>0</v>
      </c>
      <c r="S104" s="90">
        <f>IFERROR(VLOOKUP(S175,DAY!$A$2:$E$3000,5,0),0)</f>
        <v>0</v>
      </c>
      <c r="T104" s="90">
        <f>IFERROR(VLOOKUP(T175,DAY!$A$2:$E$3000,5,0),0)</f>
        <v>0</v>
      </c>
      <c r="U104" s="90">
        <f>IFERROR(VLOOKUP(U175,DAY!$A$2:$E$3000,5,0),0)</f>
        <v>0</v>
      </c>
      <c r="V104" s="90">
        <f>IFERROR(VLOOKUP(V175,DAY!$A$2:$E$3000,5,0),0)</f>
        <v>0</v>
      </c>
      <c r="W104" s="90">
        <f>IFERROR(VLOOKUP(W175,DAY!$A$2:$E$3000,5,0),0)</f>
        <v>0</v>
      </c>
      <c r="X104" s="90">
        <f>IFERROR(VLOOKUP(X175,DAY!$A$2:$E$3000,5,0),0)</f>
        <v>0</v>
      </c>
      <c r="Y104" s="90">
        <f>IFERROR(VLOOKUP(Y175,DAY!$A$2:$E$3000,5,0),0)</f>
        <v>0</v>
      </c>
      <c r="Z104" s="90">
        <f>IFERROR(VLOOKUP(Z175,DAY!$A$2:$E$3000,5,0),0)</f>
        <v>0</v>
      </c>
      <c r="AA104" s="90">
        <f>IFERROR(VLOOKUP(AA175,DAY!$A$2:$E$3000,5,0),0)</f>
        <v>0</v>
      </c>
      <c r="AB104" s="90">
        <f>IFERROR(VLOOKUP(AB175,DAY!$A$2:$E$3000,5,0),0)</f>
        <v>0</v>
      </c>
      <c r="AC104" s="90">
        <f>IFERROR(VLOOKUP(AC175,DAY!$A$2:$E$3000,5,0),0)</f>
        <v>0</v>
      </c>
      <c r="AD104" s="90">
        <f>IFERROR(VLOOKUP(AD175,DAY!$A$2:$E$3000,5,0),0)</f>
        <v>0</v>
      </c>
      <c r="AE104" s="90">
        <f>IFERROR(VLOOKUP(AE175,DAY!$A$2:$E$3000,5,0),0)</f>
        <v>0</v>
      </c>
      <c r="AF104" s="423"/>
      <c r="AG104" s="425"/>
      <c r="AH104" s="308"/>
      <c r="AI104" s="423"/>
      <c r="AJ104" s="425"/>
      <c r="AK104" s="308"/>
      <c r="AN104" s="41"/>
      <c r="AO104" s="41"/>
      <c r="AR104" s="199">
        <f>IFERROR(VLOOKUP(AR181,DAY!$A$2:$E$744,4,0),0)</f>
        <v>0</v>
      </c>
    </row>
    <row r="105" spans="2:44" ht="27.75" customHeight="1" x14ac:dyDescent="0.4">
      <c r="B105" s="371"/>
      <c r="C105" s="126" t="s">
        <v>4</v>
      </c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37">
        <f>IF(COUNT(D105:AE105)=0,+(COUNTIF(D105:AE105,"作業"))+(COUNTIF(D105:AE105,"休日")),"")</f>
        <v>0</v>
      </c>
      <c r="AG105" s="138">
        <f>IF(+COUNT(D105:AE105)=0,(COUNTIF(D105:AE105,"休日")),"")</f>
        <v>0</v>
      </c>
      <c r="AH105" s="309">
        <f>IFERROR(IF(COUNTA(D105:AE105)=0,0,IF(COUNTA(D105:AE105)&lt;28,$G$151,IF(AN106&gt;0.284,$G$149,$G$150))),0)</f>
        <v>0</v>
      </c>
      <c r="AI105" s="137">
        <f>IF(COUNT(D106:AE106)=0,+(COUNTIF(D106:AE106,"作業"))+(COUNTIF(D106:AE106,"休日")),"")</f>
        <v>0</v>
      </c>
      <c r="AJ105" s="138">
        <f>IF(COUNT(D106:AE106)=0,(COUNTIF(D106:AE106,"休日")),"")</f>
        <v>0</v>
      </c>
      <c r="AK105" s="309">
        <f>IFERROR(IF(COUNTA(D106:AE106)=0,0,IF(COUNTA(D106:AE106)&lt;28,$G$151,IF(AO106&gt;0.284,$G$147,$G$148))),0)</f>
        <v>0</v>
      </c>
      <c r="AM105" s="40"/>
      <c r="AN105" s="33"/>
      <c r="AO105" s="33"/>
      <c r="AR105" s="39">
        <f>IFERROR(VLOOKUP(AR181,DAY!$A$2:$E$744,5,0),0)</f>
        <v>0</v>
      </c>
    </row>
    <row r="106" spans="2:44" ht="27.75" customHeight="1" thickBot="1" x14ac:dyDescent="0.45">
      <c r="B106" s="557"/>
      <c r="C106" s="127" t="s">
        <v>5</v>
      </c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558">
        <f>IFERROR(AN106,0)</f>
        <v>0</v>
      </c>
      <c r="AG106" s="559"/>
      <c r="AH106" s="310"/>
      <c r="AI106" s="558">
        <f>IFERROR(AO106,0)</f>
        <v>0</v>
      </c>
      <c r="AJ106" s="559"/>
      <c r="AK106" s="310"/>
      <c r="AN106" s="46" t="e">
        <f>ROUNDDOWN(AG105/AF105,3)</f>
        <v>#DIV/0!</v>
      </c>
      <c r="AO106" s="47" t="e">
        <f>ROUNDDOWN(AJ105/AI105,3)</f>
        <v>#DIV/0!</v>
      </c>
      <c r="AR106" s="43">
        <f>IFERROR(VLOOKUP(AR181,DAY!$A$2:$E$744,6,0),0)</f>
        <v>0</v>
      </c>
    </row>
    <row r="107" spans="2:44" ht="27.75" customHeight="1" thickBot="1" x14ac:dyDescent="0.45">
      <c r="B107" s="370" t="s">
        <v>77</v>
      </c>
      <c r="C107" s="32" t="s">
        <v>0</v>
      </c>
      <c r="D107" s="86">
        <f>IFERROR(VLOOKUP(D176,DAY!$A$2:$E$3000,2,0),0)</f>
        <v>0</v>
      </c>
      <c r="E107" s="86">
        <f>IFERROR(VLOOKUP(E176,DAY!$A$2:$E$3000,2,0),0)</f>
        <v>0</v>
      </c>
      <c r="F107" s="86">
        <f>IFERROR(VLOOKUP(F176,DAY!$A$2:$E$3000,2,0),0)</f>
        <v>0</v>
      </c>
      <c r="G107" s="86">
        <f>IFERROR(VLOOKUP(G176,DAY!$A$2:$E$3000,2,0),0)</f>
        <v>0</v>
      </c>
      <c r="H107" s="86">
        <f>IFERROR(VLOOKUP(H176,DAY!$A$2:$E$3000,2,0),0)</f>
        <v>0</v>
      </c>
      <c r="I107" s="86">
        <f>IFERROR(VLOOKUP(I176,DAY!$A$2:$E$3000,2,0),0)</f>
        <v>0</v>
      </c>
      <c r="J107" s="86">
        <f>IFERROR(VLOOKUP(J176,DAY!$A$2:$E$3000,2,0),0)</f>
        <v>0</v>
      </c>
      <c r="K107" s="86">
        <f>IFERROR(VLOOKUP(K176,DAY!$A$2:$E$3000,2,0),0)</f>
        <v>0</v>
      </c>
      <c r="L107" s="86">
        <f>IFERROR(VLOOKUP(L176,DAY!$A$2:$E$3000,2,0),0)</f>
        <v>0</v>
      </c>
      <c r="M107" s="86">
        <f>IFERROR(VLOOKUP(M176,DAY!$A$2:$E$3000,2,0),0)</f>
        <v>0</v>
      </c>
      <c r="N107" s="86">
        <f>IFERROR(VLOOKUP(N176,DAY!$A$2:$E$3000,2,0),0)</f>
        <v>0</v>
      </c>
      <c r="O107" s="86">
        <f>IFERROR(VLOOKUP(O176,DAY!$A$2:$E$3000,2,0),0)</f>
        <v>0</v>
      </c>
      <c r="P107" s="86">
        <f>IFERROR(VLOOKUP(P176,DAY!$A$2:$E$3000,2,0),0)</f>
        <v>0</v>
      </c>
      <c r="Q107" s="86">
        <f>IFERROR(VLOOKUP(Q176,DAY!$A$2:$E$3000,2,0),0)</f>
        <v>0</v>
      </c>
      <c r="R107" s="86">
        <f>IFERROR(VLOOKUP(R176,DAY!$A$2:$E$3000,2,0),0)</f>
        <v>0</v>
      </c>
      <c r="S107" s="86">
        <f>IFERROR(VLOOKUP(S176,DAY!$A$2:$E$3000,2,0),0)</f>
        <v>0</v>
      </c>
      <c r="T107" s="86">
        <f>IFERROR(VLOOKUP(T176,DAY!$A$2:$E$3000,2,0),0)</f>
        <v>0</v>
      </c>
      <c r="U107" s="86">
        <f>IFERROR(VLOOKUP(U176,DAY!$A$2:$E$3000,2,0),0)</f>
        <v>0</v>
      </c>
      <c r="V107" s="86">
        <f>IFERROR(VLOOKUP(V176,DAY!$A$2:$E$3000,2,0),0)</f>
        <v>0</v>
      </c>
      <c r="W107" s="86">
        <f>IFERROR(VLOOKUP(W176,DAY!$A$2:$E$3000,2,0),0)</f>
        <v>0</v>
      </c>
      <c r="X107" s="86">
        <f>IFERROR(VLOOKUP(X176,DAY!$A$2:$E$3000,2,0),0)</f>
        <v>0</v>
      </c>
      <c r="Y107" s="86">
        <f>IFERROR(VLOOKUP(Y176,DAY!$A$2:$E$3000,2,0),0)</f>
        <v>0</v>
      </c>
      <c r="Z107" s="86">
        <f>IFERROR(VLOOKUP(Z176,DAY!$A$2:$E$3000,2,0),0)</f>
        <v>0</v>
      </c>
      <c r="AA107" s="86">
        <f>IFERROR(VLOOKUP(AA176,DAY!$A$2:$E$3000,2,0),0)</f>
        <v>0</v>
      </c>
      <c r="AB107" s="86">
        <f>IFERROR(VLOOKUP(AB176,DAY!$A$2:$E$3000,2,0),0)</f>
        <v>0</v>
      </c>
      <c r="AC107" s="86">
        <f>IFERROR(VLOOKUP(AC176,DAY!$A$2:$E$3000,2,0),0)</f>
        <v>0</v>
      </c>
      <c r="AD107" s="86">
        <f>IFERROR(VLOOKUP(AD176,DAY!$A$2:$E$3000,2,0),0)</f>
        <v>0</v>
      </c>
      <c r="AE107" s="86">
        <f>IFERROR(VLOOKUP(AE176,DAY!$A$2:$E$3000,2,0),0)</f>
        <v>0</v>
      </c>
      <c r="AF107" s="429" t="s">
        <v>11</v>
      </c>
      <c r="AG107" s="427" t="s">
        <v>12</v>
      </c>
      <c r="AH107" s="317" t="s">
        <v>84</v>
      </c>
      <c r="AI107" s="429" t="s">
        <v>11</v>
      </c>
      <c r="AJ107" s="427" t="s">
        <v>13</v>
      </c>
      <c r="AK107" s="317" t="s">
        <v>84</v>
      </c>
      <c r="AL107" s="40"/>
      <c r="AN107" s="33"/>
      <c r="AO107" s="33"/>
      <c r="AR107" s="45">
        <f>IFERROR(VLOOKUP(AR181,DAY!$A$2:$E$744,7,0),0)</f>
        <v>0</v>
      </c>
    </row>
    <row r="108" spans="2:44" ht="27.75" customHeight="1" x14ac:dyDescent="0.4">
      <c r="B108" s="371"/>
      <c r="C108" s="35" t="s">
        <v>1</v>
      </c>
      <c r="D108" s="87">
        <f>IFERROR(VLOOKUP(D176,DAY!$A$2:$E$3000,3,0),0)</f>
        <v>0</v>
      </c>
      <c r="E108" s="87">
        <f>IFERROR(VLOOKUP(E176,DAY!$A$2:$E$3000,3,0),0)</f>
        <v>0</v>
      </c>
      <c r="F108" s="87">
        <f>IFERROR(VLOOKUP(F176,DAY!$A$2:$E$3000,3,0),0)</f>
        <v>0</v>
      </c>
      <c r="G108" s="87">
        <f>IFERROR(VLOOKUP(G176,DAY!$A$2:$E$3000,3,0),0)</f>
        <v>0</v>
      </c>
      <c r="H108" s="87">
        <f>IFERROR(VLOOKUP(H176,DAY!$A$2:$E$3000,3,0),0)</f>
        <v>0</v>
      </c>
      <c r="I108" s="87">
        <f>IFERROR(VLOOKUP(I176,DAY!$A$2:$E$3000,3,0),0)</f>
        <v>0</v>
      </c>
      <c r="J108" s="87">
        <f>IFERROR(VLOOKUP(J176,DAY!$A$2:$E$3000,3,0),0)</f>
        <v>0</v>
      </c>
      <c r="K108" s="87">
        <f>IFERROR(VLOOKUP(K176,DAY!$A$2:$E$3000,3,0),0)</f>
        <v>0</v>
      </c>
      <c r="L108" s="87">
        <f>IFERROR(VLOOKUP(L176,DAY!$A$2:$E$3000,3,0),0)</f>
        <v>0</v>
      </c>
      <c r="M108" s="87">
        <f>IFERROR(VLOOKUP(M176,DAY!$A$2:$E$3000,3,0),0)</f>
        <v>0</v>
      </c>
      <c r="N108" s="87">
        <f>IFERROR(VLOOKUP(N176,DAY!$A$2:$E$3000,3,0),0)</f>
        <v>0</v>
      </c>
      <c r="O108" s="87">
        <f>IFERROR(VLOOKUP(O176,DAY!$A$2:$E$3000,3,0),0)</f>
        <v>0</v>
      </c>
      <c r="P108" s="87">
        <f>IFERROR(VLOOKUP(P176,DAY!$A$2:$E$3000,3,0),0)</f>
        <v>0</v>
      </c>
      <c r="Q108" s="87">
        <f>IFERROR(VLOOKUP(Q176,DAY!$A$2:$E$3000,3,0),0)</f>
        <v>0</v>
      </c>
      <c r="R108" s="87">
        <f>IFERROR(VLOOKUP(R176,DAY!$A$2:$E$3000,3,0),0)</f>
        <v>0</v>
      </c>
      <c r="S108" s="87">
        <f>IFERROR(VLOOKUP(S176,DAY!$A$2:$E$3000,3,0),0)</f>
        <v>0</v>
      </c>
      <c r="T108" s="87">
        <f>IFERROR(VLOOKUP(T176,DAY!$A$2:$E$3000,3,0),0)</f>
        <v>0</v>
      </c>
      <c r="U108" s="87">
        <f>IFERROR(VLOOKUP(U176,DAY!$A$2:$E$3000,3,0),0)</f>
        <v>0</v>
      </c>
      <c r="V108" s="87">
        <f>IFERROR(VLOOKUP(V176,DAY!$A$2:$E$3000,3,0),0)</f>
        <v>0</v>
      </c>
      <c r="W108" s="87">
        <f>IFERROR(VLOOKUP(W176,DAY!$A$2:$E$3000,3,0),0)</f>
        <v>0</v>
      </c>
      <c r="X108" s="87">
        <f>IFERROR(VLOOKUP(X176,DAY!$A$2:$E$3000,3,0),0)</f>
        <v>0</v>
      </c>
      <c r="Y108" s="87">
        <f>IFERROR(VLOOKUP(Y176,DAY!$A$2:$E$3000,3,0),0)</f>
        <v>0</v>
      </c>
      <c r="Z108" s="87">
        <f>IFERROR(VLOOKUP(Z176,DAY!$A$2:$E$3000,3,0),0)</f>
        <v>0</v>
      </c>
      <c r="AA108" s="87">
        <f>IFERROR(VLOOKUP(AA176,DAY!$A$2:$E$3000,3,0),0)</f>
        <v>0</v>
      </c>
      <c r="AB108" s="87">
        <f>IFERROR(VLOOKUP(AB176,DAY!$A$2:$E$3000,3,0),0)</f>
        <v>0</v>
      </c>
      <c r="AC108" s="87">
        <f>IFERROR(VLOOKUP(AC176,DAY!$A$2:$E$3000,3,0),0)</f>
        <v>0</v>
      </c>
      <c r="AD108" s="87">
        <f>IFERROR(VLOOKUP(AD176,DAY!$A$2:$E$3000,3,0),0)</f>
        <v>0</v>
      </c>
      <c r="AE108" s="88">
        <f>IFERROR(VLOOKUP(AE176,DAY!$A$2:$E$3000,3,0),0)</f>
        <v>0</v>
      </c>
      <c r="AF108" s="430"/>
      <c r="AG108" s="428"/>
      <c r="AH108" s="307"/>
      <c r="AI108" s="430"/>
      <c r="AJ108" s="428"/>
      <c r="AK108" s="307"/>
      <c r="AN108" s="33"/>
      <c r="AO108" s="33"/>
      <c r="AR108" s="188">
        <f>IFERROR(VLOOKUP(AR187,DAY!$A$2:$E$744,2,0),0)</f>
        <v>0</v>
      </c>
    </row>
    <row r="109" spans="2:44" ht="27.75" customHeight="1" x14ac:dyDescent="0.4">
      <c r="B109" s="371"/>
      <c r="C109" s="38" t="s">
        <v>2</v>
      </c>
      <c r="D109" s="89">
        <f>IFERROR(VLOOKUP(D176,DAY!$A$2:$E$3000,4,0),0)</f>
        <v>0</v>
      </c>
      <c r="E109" s="89">
        <f>IFERROR(VLOOKUP(E176,DAY!$A$2:$E$3000,4,0),0)</f>
        <v>0</v>
      </c>
      <c r="F109" s="89">
        <f>IFERROR(VLOOKUP(F176,DAY!$A$2:$E$3000,4,0),0)</f>
        <v>0</v>
      </c>
      <c r="G109" s="89">
        <f>IFERROR(VLOOKUP(G176,DAY!$A$2:$E$3000,4,0),0)</f>
        <v>0</v>
      </c>
      <c r="H109" s="89">
        <f>IFERROR(VLOOKUP(H176,DAY!$A$2:$E$3000,4,0),0)</f>
        <v>0</v>
      </c>
      <c r="I109" s="89">
        <f>IFERROR(VLOOKUP(I176,DAY!$A$2:$E$3000,4,0),0)</f>
        <v>0</v>
      </c>
      <c r="J109" s="89">
        <f>IFERROR(VLOOKUP(J176,DAY!$A$2:$E$3000,4,0),0)</f>
        <v>0</v>
      </c>
      <c r="K109" s="89">
        <f>IFERROR(VLOOKUP(K176,DAY!$A$2:$E$3000,4,0),0)</f>
        <v>0</v>
      </c>
      <c r="L109" s="89">
        <f>IFERROR(VLOOKUP(L176,DAY!$A$2:$E$3000,4,0),0)</f>
        <v>0</v>
      </c>
      <c r="M109" s="89">
        <f>IFERROR(VLOOKUP(M176,DAY!$A$2:$E$3000,4,0),0)</f>
        <v>0</v>
      </c>
      <c r="N109" s="89">
        <f>IFERROR(VLOOKUP(N176,DAY!$A$2:$E$3000,4,0),0)</f>
        <v>0</v>
      </c>
      <c r="O109" s="89">
        <f>IFERROR(VLOOKUP(O176,DAY!$A$2:$E$3000,4,0),0)</f>
        <v>0</v>
      </c>
      <c r="P109" s="89">
        <f>IFERROR(VLOOKUP(P176,DAY!$A$2:$E$3000,4,0),0)</f>
        <v>0</v>
      </c>
      <c r="Q109" s="89">
        <f>IFERROR(VLOOKUP(Q176,DAY!$A$2:$E$3000,4,0),0)</f>
        <v>0</v>
      </c>
      <c r="R109" s="89">
        <f>IFERROR(VLOOKUP(R176,DAY!$A$2:$E$3000,4,0),0)</f>
        <v>0</v>
      </c>
      <c r="S109" s="89">
        <f>IFERROR(VLOOKUP(S176,DAY!$A$2:$E$3000,4,0),0)</f>
        <v>0</v>
      </c>
      <c r="T109" s="89">
        <f>IFERROR(VLOOKUP(T176,DAY!$A$2:$E$3000,4,0),0)</f>
        <v>0</v>
      </c>
      <c r="U109" s="89">
        <f>IFERROR(VLOOKUP(U176,DAY!$A$2:$E$3000,4,0),0)</f>
        <v>0</v>
      </c>
      <c r="V109" s="89">
        <f>IFERROR(VLOOKUP(V176,DAY!$A$2:$E$3000,4,0),0)</f>
        <v>0</v>
      </c>
      <c r="W109" s="89">
        <f>IFERROR(VLOOKUP(W176,DAY!$A$2:$E$3000,4,0),0)</f>
        <v>0</v>
      </c>
      <c r="X109" s="89">
        <f>IFERROR(VLOOKUP(X176,DAY!$A$2:$E$3000,4,0),0)</f>
        <v>0</v>
      </c>
      <c r="Y109" s="89">
        <f>IFERROR(VLOOKUP(Y176,DAY!$A$2:$E$3000,4,0),0)</f>
        <v>0</v>
      </c>
      <c r="Z109" s="89">
        <f>IFERROR(VLOOKUP(Z176,DAY!$A$2:$E$3000,4,0),0)</f>
        <v>0</v>
      </c>
      <c r="AA109" s="89">
        <f>IFERROR(VLOOKUP(AA176,DAY!$A$2:$E$3000,4,0),0)</f>
        <v>0</v>
      </c>
      <c r="AB109" s="89">
        <f>IFERROR(VLOOKUP(AB176,DAY!$A$2:$E$3000,4,0),0)</f>
        <v>0</v>
      </c>
      <c r="AC109" s="89">
        <f>IFERROR(VLOOKUP(AC176,DAY!$A$2:$E$3000,4,0),0)</f>
        <v>0</v>
      </c>
      <c r="AD109" s="89">
        <f>IFERROR(VLOOKUP(AD176,DAY!$A$2:$E$3000,4,0),0)</f>
        <v>0</v>
      </c>
      <c r="AE109" s="89">
        <f>IFERROR(VLOOKUP(AE176,DAY!$A$2:$E$3000,4,0),0)</f>
        <v>0</v>
      </c>
      <c r="AF109" s="430"/>
      <c r="AG109" s="428"/>
      <c r="AH109" s="307"/>
      <c r="AI109" s="430"/>
      <c r="AJ109" s="428"/>
      <c r="AK109" s="307"/>
      <c r="AN109" s="33"/>
      <c r="AO109" s="33"/>
      <c r="AR109" s="199">
        <f>IFERROR(VLOOKUP(AR187,DAY!$A$2:$E$744,3,0),0)</f>
        <v>0</v>
      </c>
    </row>
    <row r="110" spans="2:44" ht="89.25" customHeight="1" x14ac:dyDescent="0.4">
      <c r="B110" s="371"/>
      <c r="C110" s="39" t="s">
        <v>3</v>
      </c>
      <c r="D110" s="90">
        <f>IFERROR(VLOOKUP(D176,DAY!$A$2:$E$3000,5,0),0)</f>
        <v>0</v>
      </c>
      <c r="E110" s="90">
        <f>IFERROR(VLOOKUP(E176,DAY!$A$2:$E$3000,5,0),0)</f>
        <v>0</v>
      </c>
      <c r="F110" s="90">
        <f>IFERROR(VLOOKUP(F176,DAY!$A$2:$E$3000,5,0),0)</f>
        <v>0</v>
      </c>
      <c r="G110" s="90">
        <f>IFERROR(VLOOKUP(G176,DAY!$A$2:$E$3000,5,0),0)</f>
        <v>0</v>
      </c>
      <c r="H110" s="90">
        <f>IFERROR(VLOOKUP(H176,DAY!$A$2:$E$3000,5,0),0)</f>
        <v>0</v>
      </c>
      <c r="I110" s="90">
        <f>IFERROR(VLOOKUP(I176,DAY!$A$2:$E$3000,5,0),0)</f>
        <v>0</v>
      </c>
      <c r="J110" s="90">
        <f>IFERROR(VLOOKUP(J176,DAY!$A$2:$E$3000,5,0),0)</f>
        <v>0</v>
      </c>
      <c r="K110" s="90">
        <f>IFERROR(VLOOKUP(K176,DAY!$A$2:$E$3000,5,0),0)</f>
        <v>0</v>
      </c>
      <c r="L110" s="90">
        <f>IFERROR(VLOOKUP(L176,DAY!$A$2:$E$3000,5,0),0)</f>
        <v>0</v>
      </c>
      <c r="M110" s="90">
        <f>IFERROR(VLOOKUP(M176,DAY!$A$2:$E$3000,5,0),0)</f>
        <v>0</v>
      </c>
      <c r="N110" s="90">
        <f>IFERROR(VLOOKUP(N176,DAY!$A$2:$E$3000,5,0),0)</f>
        <v>0</v>
      </c>
      <c r="O110" s="90">
        <f>IFERROR(VLOOKUP(O176,DAY!$A$2:$E$3000,5,0),0)</f>
        <v>0</v>
      </c>
      <c r="P110" s="90">
        <f>IFERROR(VLOOKUP(P176,DAY!$A$2:$E$3000,5,0),0)</f>
        <v>0</v>
      </c>
      <c r="Q110" s="90">
        <f>IFERROR(VLOOKUP(Q176,DAY!$A$2:$E$3000,5,0),0)</f>
        <v>0</v>
      </c>
      <c r="R110" s="90">
        <f>IFERROR(VLOOKUP(R176,DAY!$A$2:$E$3000,5,0),0)</f>
        <v>0</v>
      </c>
      <c r="S110" s="90">
        <f>IFERROR(VLOOKUP(S176,DAY!$A$2:$E$3000,5,0),0)</f>
        <v>0</v>
      </c>
      <c r="T110" s="90">
        <f>IFERROR(VLOOKUP(T176,DAY!$A$2:$E$3000,5,0),0)</f>
        <v>0</v>
      </c>
      <c r="U110" s="90">
        <f>IFERROR(VLOOKUP(U176,DAY!$A$2:$E$3000,5,0),0)</f>
        <v>0</v>
      </c>
      <c r="V110" s="90">
        <f>IFERROR(VLOOKUP(V176,DAY!$A$2:$E$3000,5,0),0)</f>
        <v>0</v>
      </c>
      <c r="W110" s="90">
        <f>IFERROR(VLOOKUP(W176,DAY!$A$2:$E$3000,5,0),0)</f>
        <v>0</v>
      </c>
      <c r="X110" s="90">
        <f>IFERROR(VLOOKUP(X176,DAY!$A$2:$E$3000,5,0),0)</f>
        <v>0</v>
      </c>
      <c r="Y110" s="90">
        <f>IFERROR(VLOOKUP(Y176,DAY!$A$2:$E$3000,5,0),0)</f>
        <v>0</v>
      </c>
      <c r="Z110" s="90">
        <f>IFERROR(VLOOKUP(Z176,DAY!$A$2:$E$3000,5,0),0)</f>
        <v>0</v>
      </c>
      <c r="AA110" s="90">
        <f>IFERROR(VLOOKUP(AA176,DAY!$A$2:$E$3000,5,0),0)</f>
        <v>0</v>
      </c>
      <c r="AB110" s="90">
        <f>IFERROR(VLOOKUP(AB176,DAY!$A$2:$E$3000,5,0),0)</f>
        <v>0</v>
      </c>
      <c r="AC110" s="90">
        <f>IFERROR(VLOOKUP(AC176,DAY!$A$2:$E$3000,5,0),0)</f>
        <v>0</v>
      </c>
      <c r="AD110" s="90">
        <f>IFERROR(VLOOKUP(AD176,DAY!$A$2:$E$3000,5,0),0)</f>
        <v>0</v>
      </c>
      <c r="AE110" s="90">
        <f>IFERROR(VLOOKUP(AE176,DAY!$A$2:$E$3000,5,0),0)</f>
        <v>0</v>
      </c>
      <c r="AF110" s="423"/>
      <c r="AG110" s="425"/>
      <c r="AH110" s="308"/>
      <c r="AI110" s="423"/>
      <c r="AJ110" s="425"/>
      <c r="AK110" s="308"/>
      <c r="AN110" s="41"/>
      <c r="AO110" s="41"/>
      <c r="AR110" s="199">
        <f>IFERROR(VLOOKUP(AR187,DAY!$A$2:$E$744,4,0),0)</f>
        <v>0</v>
      </c>
    </row>
    <row r="111" spans="2:44" ht="27.75" customHeight="1" x14ac:dyDescent="0.4">
      <c r="B111" s="371"/>
      <c r="C111" s="126" t="s">
        <v>4</v>
      </c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37">
        <f>IF(COUNT(D111:AE111)=0,+(COUNTIF(D111:AE111,"作業"))+(COUNTIF(D111:AE111,"休日")),"")</f>
        <v>0</v>
      </c>
      <c r="AG111" s="138">
        <f>IF(+COUNT(D111:AE111)=0,(COUNTIF(D111:AE111,"休日")),"")</f>
        <v>0</v>
      </c>
      <c r="AH111" s="309">
        <f>IFERROR(IF(COUNTA(D111:AE111)=0,0,IF(COUNTA(D111:AE111)&lt;28,$G$151,IF(AN112&gt;0.284,$G$149,$G$150))),0)</f>
        <v>0</v>
      </c>
      <c r="AI111" s="137">
        <f>IF(COUNT(D112:AE112)=0,+(COUNTIF(D112:AE112,"作業"))+(COUNTIF(D112:AE112,"休日")),"")</f>
        <v>0</v>
      </c>
      <c r="AJ111" s="138">
        <f>IF(COUNT(D112:AE112)=0,(COUNTIF(D112:AE112,"休日")),"")</f>
        <v>0</v>
      </c>
      <c r="AK111" s="309">
        <f>IFERROR(IF(COUNTA(D112:AE112)=0,0,IF(COUNTA(D112:AE112)&lt;28,$G$151,IF(AO112&gt;0.284,$G$147,$G$148))),0)</f>
        <v>0</v>
      </c>
      <c r="AM111" s="40"/>
      <c r="AN111" s="33"/>
      <c r="AO111" s="33"/>
      <c r="AR111" s="39">
        <f>IFERROR(VLOOKUP(AR187,DAY!$A$2:$E$744,5,0),0)</f>
        <v>0</v>
      </c>
    </row>
    <row r="112" spans="2:44" ht="27.75" customHeight="1" thickBot="1" x14ac:dyDescent="0.45">
      <c r="B112" s="557"/>
      <c r="C112" s="127" t="s">
        <v>5</v>
      </c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558">
        <f>IFERROR(AN112,0)</f>
        <v>0</v>
      </c>
      <c r="AG112" s="559"/>
      <c r="AH112" s="310"/>
      <c r="AI112" s="558">
        <f>IFERROR(AO112,0)</f>
        <v>0</v>
      </c>
      <c r="AJ112" s="559"/>
      <c r="AK112" s="310"/>
      <c r="AN112" s="46" t="e">
        <f>ROUNDDOWN(AG111/AF111,3)</f>
        <v>#DIV/0!</v>
      </c>
      <c r="AO112" s="47" t="e">
        <f>ROUNDDOWN(AJ111/AI111,3)</f>
        <v>#DIV/0!</v>
      </c>
      <c r="AR112" s="43">
        <f>IFERROR(VLOOKUP(AR187,DAY!$A$2:$E$744,6,0),0)</f>
        <v>0</v>
      </c>
    </row>
    <row r="113" spans="2:44" ht="27.75" customHeight="1" thickBot="1" x14ac:dyDescent="0.45">
      <c r="B113" s="370" t="s">
        <v>78</v>
      </c>
      <c r="C113" s="32" t="s">
        <v>0</v>
      </c>
      <c r="D113" s="86">
        <f>IFERROR(VLOOKUP(D177,DAY!$A$2:$E$3000,2,0),0)</f>
        <v>0</v>
      </c>
      <c r="E113" s="86">
        <f>IFERROR(VLOOKUP(E177,DAY!$A$2:$E$3000,2,0),0)</f>
        <v>0</v>
      </c>
      <c r="F113" s="86">
        <f>IFERROR(VLOOKUP(F177,DAY!$A$2:$E$3000,2,0),0)</f>
        <v>0</v>
      </c>
      <c r="G113" s="86">
        <f>IFERROR(VLOOKUP(G177,DAY!$A$2:$E$3000,2,0),0)</f>
        <v>0</v>
      </c>
      <c r="H113" s="86">
        <f>IFERROR(VLOOKUP(H177,DAY!$A$2:$E$3000,2,0),0)</f>
        <v>0</v>
      </c>
      <c r="I113" s="86">
        <f>IFERROR(VLOOKUP(I177,DAY!$A$2:$E$3000,2,0),0)</f>
        <v>0</v>
      </c>
      <c r="J113" s="86">
        <f>IFERROR(VLOOKUP(J177,DAY!$A$2:$E$3000,2,0),0)</f>
        <v>0</v>
      </c>
      <c r="K113" s="86">
        <f>IFERROR(VLOOKUP(K177,DAY!$A$2:$E$3000,2,0),0)</f>
        <v>0</v>
      </c>
      <c r="L113" s="86">
        <f>IFERROR(VLOOKUP(L177,DAY!$A$2:$E$3000,2,0),0)</f>
        <v>0</v>
      </c>
      <c r="M113" s="86">
        <f>IFERROR(VLOOKUP(M177,DAY!$A$2:$E$3000,2,0),0)</f>
        <v>0</v>
      </c>
      <c r="N113" s="86">
        <f>IFERROR(VLOOKUP(N177,DAY!$A$2:$E$3000,2,0),0)</f>
        <v>0</v>
      </c>
      <c r="O113" s="86">
        <f>IFERROR(VLOOKUP(O177,DAY!$A$2:$E$3000,2,0),0)</f>
        <v>0</v>
      </c>
      <c r="P113" s="86">
        <f>IFERROR(VLOOKUP(P177,DAY!$A$2:$E$3000,2,0),0)</f>
        <v>0</v>
      </c>
      <c r="Q113" s="86">
        <f>IFERROR(VLOOKUP(Q177,DAY!$A$2:$E$3000,2,0),0)</f>
        <v>0</v>
      </c>
      <c r="R113" s="86">
        <f>IFERROR(VLOOKUP(R177,DAY!$A$2:$E$3000,2,0),0)</f>
        <v>0</v>
      </c>
      <c r="S113" s="86">
        <f>IFERROR(VLOOKUP(S177,DAY!$A$2:$E$3000,2,0),0)</f>
        <v>0</v>
      </c>
      <c r="T113" s="86">
        <f>IFERROR(VLOOKUP(T177,DAY!$A$2:$E$3000,2,0),0)</f>
        <v>0</v>
      </c>
      <c r="U113" s="86">
        <f>IFERROR(VLOOKUP(U177,DAY!$A$2:$E$3000,2,0),0)</f>
        <v>0</v>
      </c>
      <c r="V113" s="86">
        <f>IFERROR(VLOOKUP(V177,DAY!$A$2:$E$3000,2,0),0)</f>
        <v>0</v>
      </c>
      <c r="W113" s="86">
        <f>IFERROR(VLOOKUP(W177,DAY!$A$2:$E$3000,2,0),0)</f>
        <v>0</v>
      </c>
      <c r="X113" s="86">
        <f>IFERROR(VLOOKUP(X177,DAY!$A$2:$E$3000,2,0),0)</f>
        <v>0</v>
      </c>
      <c r="Y113" s="86">
        <f>IFERROR(VLOOKUP(Y177,DAY!$A$2:$E$3000,2,0),0)</f>
        <v>0</v>
      </c>
      <c r="Z113" s="86">
        <f>IFERROR(VLOOKUP(Z177,DAY!$A$2:$E$3000,2,0),0)</f>
        <v>0</v>
      </c>
      <c r="AA113" s="86">
        <f>IFERROR(VLOOKUP(AA177,DAY!$A$2:$E$3000,2,0),0)</f>
        <v>0</v>
      </c>
      <c r="AB113" s="86">
        <f>IFERROR(VLOOKUP(AB177,DAY!$A$2:$E$3000,2,0),0)</f>
        <v>0</v>
      </c>
      <c r="AC113" s="86">
        <f>IFERROR(VLOOKUP(AC177,DAY!$A$2:$E$3000,2,0),0)</f>
        <v>0</v>
      </c>
      <c r="AD113" s="86">
        <f>IFERROR(VLOOKUP(AD177,DAY!$A$2:$E$3000,2,0),0)</f>
        <v>0</v>
      </c>
      <c r="AE113" s="86">
        <f>IFERROR(VLOOKUP(AE177,DAY!$A$2:$E$3000,2,0),0)</f>
        <v>0</v>
      </c>
      <c r="AF113" s="429" t="s">
        <v>11</v>
      </c>
      <c r="AG113" s="427" t="s">
        <v>12</v>
      </c>
      <c r="AH113" s="317" t="s">
        <v>84</v>
      </c>
      <c r="AI113" s="429" t="s">
        <v>11</v>
      </c>
      <c r="AJ113" s="427" t="s">
        <v>13</v>
      </c>
      <c r="AK113" s="317" t="s">
        <v>84</v>
      </c>
      <c r="AL113" s="40"/>
      <c r="AN113" s="33"/>
      <c r="AO113" s="33"/>
      <c r="AR113" s="45">
        <f>IFERROR(VLOOKUP(AR187,DAY!$A$2:$E$744,7,0),0)</f>
        <v>0</v>
      </c>
    </row>
    <row r="114" spans="2:44" ht="27.75" customHeight="1" x14ac:dyDescent="0.4">
      <c r="B114" s="371"/>
      <c r="C114" s="35" t="s">
        <v>1</v>
      </c>
      <c r="D114" s="87">
        <f>IFERROR(VLOOKUP(D177,DAY!$A$2:$E$3000,3,0),0)</f>
        <v>0</v>
      </c>
      <c r="E114" s="87">
        <f>IFERROR(VLOOKUP(E177,DAY!$A$2:$E$3000,3,0),0)</f>
        <v>0</v>
      </c>
      <c r="F114" s="87">
        <f>IFERROR(VLOOKUP(F177,DAY!$A$2:$E$3000,3,0),0)</f>
        <v>0</v>
      </c>
      <c r="G114" s="87">
        <f>IFERROR(VLOOKUP(G177,DAY!$A$2:$E$3000,3,0),0)</f>
        <v>0</v>
      </c>
      <c r="H114" s="87">
        <f>IFERROR(VLOOKUP(H177,DAY!$A$2:$E$3000,3,0),0)</f>
        <v>0</v>
      </c>
      <c r="I114" s="87">
        <f>IFERROR(VLOOKUP(I177,DAY!$A$2:$E$3000,3,0),0)</f>
        <v>0</v>
      </c>
      <c r="J114" s="87">
        <f>IFERROR(VLOOKUP(J177,DAY!$A$2:$E$3000,3,0),0)</f>
        <v>0</v>
      </c>
      <c r="K114" s="87">
        <f>IFERROR(VLOOKUP(K177,DAY!$A$2:$E$3000,3,0),0)</f>
        <v>0</v>
      </c>
      <c r="L114" s="87">
        <f>IFERROR(VLOOKUP(L177,DAY!$A$2:$E$3000,3,0),0)</f>
        <v>0</v>
      </c>
      <c r="M114" s="87">
        <f>IFERROR(VLOOKUP(M177,DAY!$A$2:$E$3000,3,0),0)</f>
        <v>0</v>
      </c>
      <c r="N114" s="87">
        <f>IFERROR(VLOOKUP(N177,DAY!$A$2:$E$3000,3,0),0)</f>
        <v>0</v>
      </c>
      <c r="O114" s="87">
        <f>IFERROR(VLOOKUP(O177,DAY!$A$2:$E$3000,3,0),0)</f>
        <v>0</v>
      </c>
      <c r="P114" s="87">
        <f>IFERROR(VLOOKUP(P177,DAY!$A$2:$E$3000,3,0),0)</f>
        <v>0</v>
      </c>
      <c r="Q114" s="87">
        <f>IFERROR(VLOOKUP(Q177,DAY!$A$2:$E$3000,3,0),0)</f>
        <v>0</v>
      </c>
      <c r="R114" s="87">
        <f>IFERROR(VLOOKUP(R177,DAY!$A$2:$E$3000,3,0),0)</f>
        <v>0</v>
      </c>
      <c r="S114" s="87">
        <f>IFERROR(VLOOKUP(S177,DAY!$A$2:$E$3000,3,0),0)</f>
        <v>0</v>
      </c>
      <c r="T114" s="87">
        <f>IFERROR(VLOOKUP(T177,DAY!$A$2:$E$3000,3,0),0)</f>
        <v>0</v>
      </c>
      <c r="U114" s="87">
        <f>IFERROR(VLOOKUP(U177,DAY!$A$2:$E$3000,3,0),0)</f>
        <v>0</v>
      </c>
      <c r="V114" s="87">
        <f>IFERROR(VLOOKUP(V177,DAY!$A$2:$E$3000,3,0),0)</f>
        <v>0</v>
      </c>
      <c r="W114" s="87">
        <f>IFERROR(VLOOKUP(W177,DAY!$A$2:$E$3000,3,0),0)</f>
        <v>0</v>
      </c>
      <c r="X114" s="87">
        <f>IFERROR(VLOOKUP(X177,DAY!$A$2:$E$3000,3,0),0)</f>
        <v>0</v>
      </c>
      <c r="Y114" s="87">
        <f>IFERROR(VLOOKUP(Y177,DAY!$A$2:$E$3000,3,0),0)</f>
        <v>0</v>
      </c>
      <c r="Z114" s="87">
        <f>IFERROR(VLOOKUP(Z177,DAY!$A$2:$E$3000,3,0),0)</f>
        <v>0</v>
      </c>
      <c r="AA114" s="87">
        <f>IFERROR(VLOOKUP(AA177,DAY!$A$2:$E$3000,3,0),0)</f>
        <v>0</v>
      </c>
      <c r="AB114" s="87">
        <f>IFERROR(VLOOKUP(AB177,DAY!$A$2:$E$3000,3,0),0)</f>
        <v>0</v>
      </c>
      <c r="AC114" s="87">
        <f>IFERROR(VLOOKUP(AC177,DAY!$A$2:$E$3000,3,0),0)</f>
        <v>0</v>
      </c>
      <c r="AD114" s="87">
        <f>IFERROR(VLOOKUP(AD177,DAY!$A$2:$E$3000,3,0),0)</f>
        <v>0</v>
      </c>
      <c r="AE114" s="88">
        <f>IFERROR(VLOOKUP(AE177,DAY!$A$2:$E$3000,3,0),0)</f>
        <v>0</v>
      </c>
      <c r="AF114" s="430"/>
      <c r="AG114" s="428"/>
      <c r="AH114" s="307"/>
      <c r="AI114" s="430"/>
      <c r="AJ114" s="428"/>
      <c r="AK114" s="307"/>
      <c r="AN114" s="33"/>
      <c r="AO114" s="33"/>
      <c r="AR114" s="188">
        <f>IFERROR(VLOOKUP(AR193,DAY!$A$2:$E$744,2,0),0)</f>
        <v>0</v>
      </c>
    </row>
    <row r="115" spans="2:44" ht="27.75" customHeight="1" x14ac:dyDescent="0.4">
      <c r="B115" s="371"/>
      <c r="C115" s="38" t="s">
        <v>2</v>
      </c>
      <c r="D115" s="89">
        <f>IFERROR(VLOOKUP(D177,DAY!$A$2:$E$3000,4,0),0)</f>
        <v>0</v>
      </c>
      <c r="E115" s="89">
        <f>IFERROR(VLOOKUP(E177,DAY!$A$2:$E$3000,4,0),0)</f>
        <v>0</v>
      </c>
      <c r="F115" s="89">
        <f>IFERROR(VLOOKUP(F177,DAY!$A$2:$E$3000,4,0),0)</f>
        <v>0</v>
      </c>
      <c r="G115" s="89">
        <f>IFERROR(VLOOKUP(G177,DAY!$A$2:$E$3000,4,0),0)</f>
        <v>0</v>
      </c>
      <c r="H115" s="89">
        <f>IFERROR(VLOOKUP(H177,DAY!$A$2:$E$3000,4,0),0)</f>
        <v>0</v>
      </c>
      <c r="I115" s="89">
        <f>IFERROR(VLOOKUP(I177,DAY!$A$2:$E$3000,4,0),0)</f>
        <v>0</v>
      </c>
      <c r="J115" s="89">
        <f>IFERROR(VLOOKUP(J177,DAY!$A$2:$E$3000,4,0),0)</f>
        <v>0</v>
      </c>
      <c r="K115" s="89">
        <f>IFERROR(VLOOKUP(K177,DAY!$A$2:$E$3000,4,0),0)</f>
        <v>0</v>
      </c>
      <c r="L115" s="89">
        <f>IFERROR(VLOOKUP(L177,DAY!$A$2:$E$3000,4,0),0)</f>
        <v>0</v>
      </c>
      <c r="M115" s="89">
        <f>IFERROR(VLOOKUP(M177,DAY!$A$2:$E$3000,4,0),0)</f>
        <v>0</v>
      </c>
      <c r="N115" s="89">
        <f>IFERROR(VLOOKUP(N177,DAY!$A$2:$E$3000,4,0),0)</f>
        <v>0</v>
      </c>
      <c r="O115" s="89">
        <f>IFERROR(VLOOKUP(O177,DAY!$A$2:$E$3000,4,0),0)</f>
        <v>0</v>
      </c>
      <c r="P115" s="89">
        <f>IFERROR(VLOOKUP(P177,DAY!$A$2:$E$3000,4,0),0)</f>
        <v>0</v>
      </c>
      <c r="Q115" s="89">
        <f>IFERROR(VLOOKUP(Q177,DAY!$A$2:$E$3000,4,0),0)</f>
        <v>0</v>
      </c>
      <c r="R115" s="89">
        <f>IFERROR(VLOOKUP(R177,DAY!$A$2:$E$3000,4,0),0)</f>
        <v>0</v>
      </c>
      <c r="S115" s="89">
        <f>IFERROR(VLOOKUP(S177,DAY!$A$2:$E$3000,4,0),0)</f>
        <v>0</v>
      </c>
      <c r="T115" s="89">
        <f>IFERROR(VLOOKUP(T177,DAY!$A$2:$E$3000,4,0),0)</f>
        <v>0</v>
      </c>
      <c r="U115" s="89">
        <f>IFERROR(VLOOKUP(U177,DAY!$A$2:$E$3000,4,0),0)</f>
        <v>0</v>
      </c>
      <c r="V115" s="89">
        <f>IFERROR(VLOOKUP(V177,DAY!$A$2:$E$3000,4,0),0)</f>
        <v>0</v>
      </c>
      <c r="W115" s="89">
        <f>IFERROR(VLOOKUP(W177,DAY!$A$2:$E$3000,4,0),0)</f>
        <v>0</v>
      </c>
      <c r="X115" s="89">
        <f>IFERROR(VLOOKUP(X177,DAY!$A$2:$E$3000,4,0),0)</f>
        <v>0</v>
      </c>
      <c r="Y115" s="89">
        <f>IFERROR(VLOOKUP(Y177,DAY!$A$2:$E$3000,4,0),0)</f>
        <v>0</v>
      </c>
      <c r="Z115" s="89">
        <f>IFERROR(VLOOKUP(Z177,DAY!$A$2:$E$3000,4,0),0)</f>
        <v>0</v>
      </c>
      <c r="AA115" s="89">
        <f>IFERROR(VLOOKUP(AA177,DAY!$A$2:$E$3000,4,0),0)</f>
        <v>0</v>
      </c>
      <c r="AB115" s="89">
        <f>IFERROR(VLOOKUP(AB177,DAY!$A$2:$E$3000,4,0),0)</f>
        <v>0</v>
      </c>
      <c r="AC115" s="89">
        <f>IFERROR(VLOOKUP(AC177,DAY!$A$2:$E$3000,4,0),0)</f>
        <v>0</v>
      </c>
      <c r="AD115" s="89">
        <f>IFERROR(VLOOKUP(AD177,DAY!$A$2:$E$3000,4,0),0)</f>
        <v>0</v>
      </c>
      <c r="AE115" s="89">
        <f>IFERROR(VLOOKUP(AE177,DAY!$A$2:$E$3000,4,0),0)</f>
        <v>0</v>
      </c>
      <c r="AF115" s="430"/>
      <c r="AG115" s="428"/>
      <c r="AH115" s="307"/>
      <c r="AI115" s="430"/>
      <c r="AJ115" s="428"/>
      <c r="AK115" s="307"/>
      <c r="AN115" s="33"/>
      <c r="AO115" s="33"/>
      <c r="AR115" s="199">
        <f>IFERROR(VLOOKUP(AR193,DAY!$A$2:$E$744,3,0),0)</f>
        <v>0</v>
      </c>
    </row>
    <row r="116" spans="2:44" ht="89.25" customHeight="1" x14ac:dyDescent="0.4">
      <c r="B116" s="371"/>
      <c r="C116" s="39" t="s">
        <v>3</v>
      </c>
      <c r="D116" s="90">
        <f>IFERROR(VLOOKUP(D177,DAY!$A$2:$E$3000,5,0),0)</f>
        <v>0</v>
      </c>
      <c r="E116" s="90">
        <f>IFERROR(VLOOKUP(E177,DAY!$A$2:$E$3000,5,0),0)</f>
        <v>0</v>
      </c>
      <c r="F116" s="90">
        <f>IFERROR(VLOOKUP(F177,DAY!$A$2:$E$3000,5,0),0)</f>
        <v>0</v>
      </c>
      <c r="G116" s="90">
        <f>IFERROR(VLOOKUP(G177,DAY!$A$2:$E$3000,5,0),0)</f>
        <v>0</v>
      </c>
      <c r="H116" s="90">
        <f>IFERROR(VLOOKUP(H177,DAY!$A$2:$E$3000,5,0),0)</f>
        <v>0</v>
      </c>
      <c r="I116" s="90">
        <f>IFERROR(VLOOKUP(I177,DAY!$A$2:$E$3000,5,0),0)</f>
        <v>0</v>
      </c>
      <c r="J116" s="90">
        <f>IFERROR(VLOOKUP(J177,DAY!$A$2:$E$3000,5,0),0)</f>
        <v>0</v>
      </c>
      <c r="K116" s="90">
        <f>IFERROR(VLOOKUP(K177,DAY!$A$2:$E$3000,5,0),0)</f>
        <v>0</v>
      </c>
      <c r="L116" s="90">
        <f>IFERROR(VLOOKUP(L177,DAY!$A$2:$E$3000,5,0),0)</f>
        <v>0</v>
      </c>
      <c r="M116" s="90">
        <f>IFERROR(VLOOKUP(M177,DAY!$A$2:$E$3000,5,0),0)</f>
        <v>0</v>
      </c>
      <c r="N116" s="90">
        <f>IFERROR(VLOOKUP(N177,DAY!$A$2:$E$3000,5,0),0)</f>
        <v>0</v>
      </c>
      <c r="O116" s="90">
        <f>IFERROR(VLOOKUP(O177,DAY!$A$2:$E$3000,5,0),0)</f>
        <v>0</v>
      </c>
      <c r="P116" s="90">
        <f>IFERROR(VLOOKUP(P177,DAY!$A$2:$E$3000,5,0),0)</f>
        <v>0</v>
      </c>
      <c r="Q116" s="90">
        <f>IFERROR(VLOOKUP(Q177,DAY!$A$2:$E$3000,5,0),0)</f>
        <v>0</v>
      </c>
      <c r="R116" s="90">
        <f>IFERROR(VLOOKUP(R177,DAY!$A$2:$E$3000,5,0),0)</f>
        <v>0</v>
      </c>
      <c r="S116" s="90">
        <f>IFERROR(VLOOKUP(S177,DAY!$A$2:$E$3000,5,0),0)</f>
        <v>0</v>
      </c>
      <c r="T116" s="90">
        <f>IFERROR(VLOOKUP(T177,DAY!$A$2:$E$3000,5,0),0)</f>
        <v>0</v>
      </c>
      <c r="U116" s="90">
        <f>IFERROR(VLOOKUP(U177,DAY!$A$2:$E$3000,5,0),0)</f>
        <v>0</v>
      </c>
      <c r="V116" s="90">
        <f>IFERROR(VLOOKUP(V177,DAY!$A$2:$E$3000,5,0),0)</f>
        <v>0</v>
      </c>
      <c r="W116" s="90">
        <f>IFERROR(VLOOKUP(W177,DAY!$A$2:$E$3000,5,0),0)</f>
        <v>0</v>
      </c>
      <c r="X116" s="90">
        <f>IFERROR(VLOOKUP(X177,DAY!$A$2:$E$3000,5,0),0)</f>
        <v>0</v>
      </c>
      <c r="Y116" s="90">
        <f>IFERROR(VLOOKUP(Y177,DAY!$A$2:$E$3000,5,0),0)</f>
        <v>0</v>
      </c>
      <c r="Z116" s="90">
        <f>IFERROR(VLOOKUP(Z177,DAY!$A$2:$E$3000,5,0),0)</f>
        <v>0</v>
      </c>
      <c r="AA116" s="90">
        <f>IFERROR(VLOOKUP(AA177,DAY!$A$2:$E$3000,5,0),0)</f>
        <v>0</v>
      </c>
      <c r="AB116" s="90">
        <f>IFERROR(VLOOKUP(AB177,DAY!$A$2:$E$3000,5,0),0)</f>
        <v>0</v>
      </c>
      <c r="AC116" s="90">
        <f>IFERROR(VLOOKUP(AC177,DAY!$A$2:$E$3000,5,0),0)</f>
        <v>0</v>
      </c>
      <c r="AD116" s="90">
        <f>IFERROR(VLOOKUP(AD177,DAY!$A$2:$E$3000,5,0),0)</f>
        <v>0</v>
      </c>
      <c r="AE116" s="90">
        <f>IFERROR(VLOOKUP(AE177,DAY!$A$2:$E$3000,5,0),0)</f>
        <v>0</v>
      </c>
      <c r="AF116" s="423"/>
      <c r="AG116" s="425"/>
      <c r="AH116" s="308"/>
      <c r="AI116" s="423"/>
      <c r="AJ116" s="425"/>
      <c r="AK116" s="308"/>
      <c r="AN116" s="41"/>
      <c r="AO116" s="41"/>
      <c r="AR116" s="199">
        <f>IFERROR(VLOOKUP(AR193,DAY!$A$2:$E$744,4,0),0)</f>
        <v>0</v>
      </c>
    </row>
    <row r="117" spans="2:44" ht="27.75" customHeight="1" x14ac:dyDescent="0.4">
      <c r="B117" s="371"/>
      <c r="C117" s="126" t="s">
        <v>4</v>
      </c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37">
        <f>IF(COUNT(D117:AE117)=0,+(COUNTIF(D117:AE117,"作業"))+(COUNTIF(D117:AE117,"休日")),"")</f>
        <v>0</v>
      </c>
      <c r="AG117" s="138">
        <f>IF(+COUNT(D117:AE117)=0,(COUNTIF(D117:AE117,"休日")),"")</f>
        <v>0</v>
      </c>
      <c r="AH117" s="309">
        <f>IFERROR(IF(COUNTA(D117:AE117)=0,0,IF(COUNTA(D117:AE117)&lt;28,$G$151,IF(AN118&gt;0.284,$G$149,$G$150))),0)</f>
        <v>0</v>
      </c>
      <c r="AI117" s="137">
        <f>IF(COUNT(D118:AE118)=0,+(COUNTIF(D118:AE118,"作業"))+(COUNTIF(D118:AE118,"休日")),"")</f>
        <v>0</v>
      </c>
      <c r="AJ117" s="138">
        <f>IF(COUNT(D118:AE118)=0,(COUNTIF(D118:AE118,"休日")),"")</f>
        <v>0</v>
      </c>
      <c r="AK117" s="309">
        <f>IFERROR(IF(COUNTA(D118:AE118)=0,0,IF(COUNTA(D118:AE118)&lt;28,$G$151,IF(AO118&gt;0.284,$G$147,$G$148))),0)</f>
        <v>0</v>
      </c>
      <c r="AM117" s="40"/>
      <c r="AN117" s="33"/>
      <c r="AO117" s="33"/>
      <c r="AR117" s="39">
        <f>IFERROR(VLOOKUP(AR193,DAY!$A$2:$E$744,5,0),0)</f>
        <v>0</v>
      </c>
    </row>
    <row r="118" spans="2:44" ht="27.75" customHeight="1" thickBot="1" x14ac:dyDescent="0.45">
      <c r="B118" s="557"/>
      <c r="C118" s="127" t="s">
        <v>5</v>
      </c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558">
        <f>IFERROR(AN118,0)</f>
        <v>0</v>
      </c>
      <c r="AG118" s="559"/>
      <c r="AH118" s="310"/>
      <c r="AI118" s="558">
        <f>IFERROR(AO118,0)</f>
        <v>0</v>
      </c>
      <c r="AJ118" s="559"/>
      <c r="AK118" s="310"/>
      <c r="AN118" s="46" t="e">
        <f>ROUNDDOWN(AG117/AF117,3)</f>
        <v>#DIV/0!</v>
      </c>
      <c r="AO118" s="47" t="e">
        <f>ROUNDDOWN(AJ117/AI117,3)</f>
        <v>#DIV/0!</v>
      </c>
      <c r="AR118" s="43">
        <f>IFERROR(VLOOKUP(AR193,DAY!$A$2:$E$744,6,0),0)</f>
        <v>0</v>
      </c>
    </row>
    <row r="119" spans="2:44" ht="27.75" customHeight="1" thickBot="1" x14ac:dyDescent="0.45">
      <c r="B119" s="370" t="s">
        <v>79</v>
      </c>
      <c r="C119" s="32" t="s">
        <v>0</v>
      </c>
      <c r="D119" s="86">
        <f>IFERROR(VLOOKUP(D178,DAY!$A$2:$E$3000,2,0),0)</f>
        <v>0</v>
      </c>
      <c r="E119" s="86">
        <f>IFERROR(VLOOKUP(E178,DAY!$A$2:$E$3000,2,0),0)</f>
        <v>0</v>
      </c>
      <c r="F119" s="86">
        <f>IFERROR(VLOOKUP(F178,DAY!$A$2:$E$3000,2,0),0)</f>
        <v>0</v>
      </c>
      <c r="G119" s="86">
        <f>IFERROR(VLOOKUP(G178,DAY!$A$2:$E$3000,2,0),0)</f>
        <v>0</v>
      </c>
      <c r="H119" s="86">
        <f>IFERROR(VLOOKUP(H178,DAY!$A$2:$E$3000,2,0),0)</f>
        <v>0</v>
      </c>
      <c r="I119" s="86">
        <f>IFERROR(VLOOKUP(I178,DAY!$A$2:$E$3000,2,0),0)</f>
        <v>0</v>
      </c>
      <c r="J119" s="86">
        <f>IFERROR(VLOOKUP(J178,DAY!$A$2:$E$3000,2,0),0)</f>
        <v>0</v>
      </c>
      <c r="K119" s="86">
        <f>IFERROR(VLOOKUP(K178,DAY!$A$2:$E$3000,2,0),0)</f>
        <v>0</v>
      </c>
      <c r="L119" s="86">
        <f>IFERROR(VLOOKUP(L178,DAY!$A$2:$E$3000,2,0),0)</f>
        <v>0</v>
      </c>
      <c r="M119" s="86">
        <f>IFERROR(VLOOKUP(M178,DAY!$A$2:$E$3000,2,0),0)</f>
        <v>0</v>
      </c>
      <c r="N119" s="86">
        <f>IFERROR(VLOOKUP(N178,DAY!$A$2:$E$3000,2,0),0)</f>
        <v>0</v>
      </c>
      <c r="O119" s="86">
        <f>IFERROR(VLOOKUP(O178,DAY!$A$2:$E$3000,2,0),0)</f>
        <v>0</v>
      </c>
      <c r="P119" s="86">
        <f>IFERROR(VLOOKUP(P178,DAY!$A$2:$E$3000,2,0),0)</f>
        <v>0</v>
      </c>
      <c r="Q119" s="86">
        <f>IFERROR(VLOOKUP(Q178,DAY!$A$2:$E$3000,2,0),0)</f>
        <v>0</v>
      </c>
      <c r="R119" s="86">
        <f>IFERROR(VLOOKUP(R178,DAY!$A$2:$E$3000,2,0),0)</f>
        <v>0</v>
      </c>
      <c r="S119" s="86">
        <f>IFERROR(VLOOKUP(S178,DAY!$A$2:$E$3000,2,0),0)</f>
        <v>0</v>
      </c>
      <c r="T119" s="86">
        <f>IFERROR(VLOOKUP(T178,DAY!$A$2:$E$3000,2,0),0)</f>
        <v>0</v>
      </c>
      <c r="U119" s="86">
        <f>IFERROR(VLOOKUP(U178,DAY!$A$2:$E$3000,2,0),0)</f>
        <v>0</v>
      </c>
      <c r="V119" s="86">
        <f>IFERROR(VLOOKUP(V178,DAY!$A$2:$E$3000,2,0),0)</f>
        <v>0</v>
      </c>
      <c r="W119" s="86">
        <f>IFERROR(VLOOKUP(W178,DAY!$A$2:$E$3000,2,0),0)</f>
        <v>0</v>
      </c>
      <c r="X119" s="86">
        <f>IFERROR(VLOOKUP(X178,DAY!$A$2:$E$3000,2,0),0)</f>
        <v>0</v>
      </c>
      <c r="Y119" s="86">
        <f>IFERROR(VLOOKUP(Y178,DAY!$A$2:$E$3000,2,0),0)</f>
        <v>0</v>
      </c>
      <c r="Z119" s="86">
        <f>IFERROR(VLOOKUP(Z178,DAY!$A$2:$E$3000,2,0),0)</f>
        <v>0</v>
      </c>
      <c r="AA119" s="86">
        <f>IFERROR(VLOOKUP(AA178,DAY!$A$2:$E$3000,2,0),0)</f>
        <v>0</v>
      </c>
      <c r="AB119" s="86">
        <f>IFERROR(VLOOKUP(AB178,DAY!$A$2:$E$3000,2,0),0)</f>
        <v>0</v>
      </c>
      <c r="AC119" s="86">
        <f>IFERROR(VLOOKUP(AC178,DAY!$A$2:$E$3000,2,0),0)</f>
        <v>0</v>
      </c>
      <c r="AD119" s="86">
        <f>IFERROR(VLOOKUP(AD178,DAY!$A$2:$E$3000,2,0),0)</f>
        <v>0</v>
      </c>
      <c r="AE119" s="86">
        <f>IFERROR(VLOOKUP(AE178,DAY!$A$2:$E$3000,2,0),0)</f>
        <v>0</v>
      </c>
      <c r="AF119" s="429" t="s">
        <v>11</v>
      </c>
      <c r="AG119" s="427" t="s">
        <v>12</v>
      </c>
      <c r="AH119" s="317" t="s">
        <v>84</v>
      </c>
      <c r="AI119" s="429" t="s">
        <v>11</v>
      </c>
      <c r="AJ119" s="427" t="s">
        <v>13</v>
      </c>
      <c r="AK119" s="317" t="s">
        <v>84</v>
      </c>
      <c r="AL119" s="40"/>
      <c r="AN119" s="33"/>
      <c r="AO119" s="33"/>
      <c r="AR119" s="45">
        <f>IFERROR(VLOOKUP(AR193,DAY!$A$2:$E$744,7,0),0)</f>
        <v>0</v>
      </c>
    </row>
    <row r="120" spans="2:44" ht="27.75" customHeight="1" x14ac:dyDescent="0.4">
      <c r="B120" s="371"/>
      <c r="C120" s="35" t="s">
        <v>1</v>
      </c>
      <c r="D120" s="87">
        <f>IFERROR(VLOOKUP(D178,DAY!$A$2:$E$3000,3,0),0)</f>
        <v>0</v>
      </c>
      <c r="E120" s="87">
        <f>IFERROR(VLOOKUP(E178,DAY!$A$2:$E$3000,3,0),0)</f>
        <v>0</v>
      </c>
      <c r="F120" s="87">
        <f>IFERROR(VLOOKUP(F178,DAY!$A$2:$E$3000,3,0),0)</f>
        <v>0</v>
      </c>
      <c r="G120" s="87">
        <f>IFERROR(VLOOKUP(G178,DAY!$A$2:$E$3000,3,0),0)</f>
        <v>0</v>
      </c>
      <c r="H120" s="87">
        <f>IFERROR(VLOOKUP(H178,DAY!$A$2:$E$3000,3,0),0)</f>
        <v>0</v>
      </c>
      <c r="I120" s="87">
        <f>IFERROR(VLOOKUP(I178,DAY!$A$2:$E$3000,3,0),0)</f>
        <v>0</v>
      </c>
      <c r="J120" s="87">
        <f>IFERROR(VLOOKUP(J178,DAY!$A$2:$E$3000,3,0),0)</f>
        <v>0</v>
      </c>
      <c r="K120" s="87">
        <f>IFERROR(VLOOKUP(K178,DAY!$A$2:$E$3000,3,0),0)</f>
        <v>0</v>
      </c>
      <c r="L120" s="87">
        <f>IFERROR(VLOOKUP(L178,DAY!$A$2:$E$3000,3,0),0)</f>
        <v>0</v>
      </c>
      <c r="M120" s="87">
        <f>IFERROR(VLOOKUP(M178,DAY!$A$2:$E$3000,3,0),0)</f>
        <v>0</v>
      </c>
      <c r="N120" s="87">
        <f>IFERROR(VLOOKUP(N178,DAY!$A$2:$E$3000,3,0),0)</f>
        <v>0</v>
      </c>
      <c r="O120" s="87">
        <f>IFERROR(VLOOKUP(O178,DAY!$A$2:$E$3000,3,0),0)</f>
        <v>0</v>
      </c>
      <c r="P120" s="87">
        <f>IFERROR(VLOOKUP(P178,DAY!$A$2:$E$3000,3,0),0)</f>
        <v>0</v>
      </c>
      <c r="Q120" s="87">
        <f>IFERROR(VLOOKUP(Q178,DAY!$A$2:$E$3000,3,0),0)</f>
        <v>0</v>
      </c>
      <c r="R120" s="87">
        <f>IFERROR(VLOOKUP(R178,DAY!$A$2:$E$3000,3,0),0)</f>
        <v>0</v>
      </c>
      <c r="S120" s="87">
        <f>IFERROR(VLOOKUP(S178,DAY!$A$2:$E$3000,3,0),0)</f>
        <v>0</v>
      </c>
      <c r="T120" s="87">
        <f>IFERROR(VLOOKUP(T178,DAY!$A$2:$E$3000,3,0),0)</f>
        <v>0</v>
      </c>
      <c r="U120" s="87">
        <f>IFERROR(VLOOKUP(U178,DAY!$A$2:$E$3000,3,0),0)</f>
        <v>0</v>
      </c>
      <c r="V120" s="87">
        <f>IFERROR(VLOOKUP(V178,DAY!$A$2:$E$3000,3,0),0)</f>
        <v>0</v>
      </c>
      <c r="W120" s="87">
        <f>IFERROR(VLOOKUP(W178,DAY!$A$2:$E$3000,3,0),0)</f>
        <v>0</v>
      </c>
      <c r="X120" s="87">
        <f>IFERROR(VLOOKUP(X178,DAY!$A$2:$E$3000,3,0),0)</f>
        <v>0</v>
      </c>
      <c r="Y120" s="87">
        <f>IFERROR(VLOOKUP(Y178,DAY!$A$2:$E$3000,3,0),0)</f>
        <v>0</v>
      </c>
      <c r="Z120" s="87">
        <f>IFERROR(VLOOKUP(Z178,DAY!$A$2:$E$3000,3,0),0)</f>
        <v>0</v>
      </c>
      <c r="AA120" s="87">
        <f>IFERROR(VLOOKUP(AA178,DAY!$A$2:$E$3000,3,0),0)</f>
        <v>0</v>
      </c>
      <c r="AB120" s="87">
        <f>IFERROR(VLOOKUP(AB178,DAY!$A$2:$E$3000,3,0),0)</f>
        <v>0</v>
      </c>
      <c r="AC120" s="87">
        <f>IFERROR(VLOOKUP(AC178,DAY!$A$2:$E$3000,3,0),0)</f>
        <v>0</v>
      </c>
      <c r="AD120" s="87">
        <f>IFERROR(VLOOKUP(AD178,DAY!$A$2:$E$3000,3,0),0)</f>
        <v>0</v>
      </c>
      <c r="AE120" s="88">
        <f>IFERROR(VLOOKUP(AE178,DAY!$A$2:$E$3000,3,0),0)</f>
        <v>0</v>
      </c>
      <c r="AF120" s="430"/>
      <c r="AG120" s="428"/>
      <c r="AH120" s="307"/>
      <c r="AI120" s="430"/>
      <c r="AJ120" s="428"/>
      <c r="AK120" s="307"/>
      <c r="AN120" s="33"/>
      <c r="AO120" s="33"/>
      <c r="AR120" s="188">
        <f>IFERROR(VLOOKUP(AR199,DAY!$A$2:$E$744,2,0),0)</f>
        <v>0</v>
      </c>
    </row>
    <row r="121" spans="2:44" ht="27.75" customHeight="1" x14ac:dyDescent="0.4">
      <c r="B121" s="371"/>
      <c r="C121" s="38" t="s">
        <v>2</v>
      </c>
      <c r="D121" s="89">
        <f>IFERROR(VLOOKUP(D178,DAY!$A$2:$E$3000,4,0),0)</f>
        <v>0</v>
      </c>
      <c r="E121" s="89">
        <f>IFERROR(VLOOKUP(E178,DAY!$A$2:$E$3000,4,0),0)</f>
        <v>0</v>
      </c>
      <c r="F121" s="89">
        <f>IFERROR(VLOOKUP(F178,DAY!$A$2:$E$3000,4,0),0)</f>
        <v>0</v>
      </c>
      <c r="G121" s="89">
        <f>IFERROR(VLOOKUP(G178,DAY!$A$2:$E$3000,4,0),0)</f>
        <v>0</v>
      </c>
      <c r="H121" s="89">
        <f>IFERROR(VLOOKUP(H178,DAY!$A$2:$E$3000,4,0),0)</f>
        <v>0</v>
      </c>
      <c r="I121" s="89">
        <f>IFERROR(VLOOKUP(I178,DAY!$A$2:$E$3000,4,0),0)</f>
        <v>0</v>
      </c>
      <c r="J121" s="89">
        <f>IFERROR(VLOOKUP(J178,DAY!$A$2:$E$3000,4,0),0)</f>
        <v>0</v>
      </c>
      <c r="K121" s="89">
        <f>IFERROR(VLOOKUP(K178,DAY!$A$2:$E$3000,4,0),0)</f>
        <v>0</v>
      </c>
      <c r="L121" s="89">
        <f>IFERROR(VLOOKUP(L178,DAY!$A$2:$E$3000,4,0),0)</f>
        <v>0</v>
      </c>
      <c r="M121" s="89">
        <f>IFERROR(VLOOKUP(M178,DAY!$A$2:$E$3000,4,0),0)</f>
        <v>0</v>
      </c>
      <c r="N121" s="89">
        <f>IFERROR(VLOOKUP(N178,DAY!$A$2:$E$3000,4,0),0)</f>
        <v>0</v>
      </c>
      <c r="O121" s="89">
        <f>IFERROR(VLOOKUP(O178,DAY!$A$2:$E$3000,4,0),0)</f>
        <v>0</v>
      </c>
      <c r="P121" s="89">
        <f>IFERROR(VLOOKUP(P178,DAY!$A$2:$E$3000,4,0),0)</f>
        <v>0</v>
      </c>
      <c r="Q121" s="89">
        <f>IFERROR(VLOOKUP(Q178,DAY!$A$2:$E$3000,4,0),0)</f>
        <v>0</v>
      </c>
      <c r="R121" s="89">
        <f>IFERROR(VLOOKUP(R178,DAY!$A$2:$E$3000,4,0),0)</f>
        <v>0</v>
      </c>
      <c r="S121" s="89">
        <f>IFERROR(VLOOKUP(S178,DAY!$A$2:$E$3000,4,0),0)</f>
        <v>0</v>
      </c>
      <c r="T121" s="89">
        <f>IFERROR(VLOOKUP(T178,DAY!$A$2:$E$3000,4,0),0)</f>
        <v>0</v>
      </c>
      <c r="U121" s="89">
        <f>IFERROR(VLOOKUP(U178,DAY!$A$2:$E$3000,4,0),0)</f>
        <v>0</v>
      </c>
      <c r="V121" s="89">
        <f>IFERROR(VLOOKUP(V178,DAY!$A$2:$E$3000,4,0),0)</f>
        <v>0</v>
      </c>
      <c r="W121" s="89">
        <f>IFERROR(VLOOKUP(W178,DAY!$A$2:$E$3000,4,0),0)</f>
        <v>0</v>
      </c>
      <c r="X121" s="89">
        <f>IFERROR(VLOOKUP(X178,DAY!$A$2:$E$3000,4,0),0)</f>
        <v>0</v>
      </c>
      <c r="Y121" s="89">
        <f>IFERROR(VLOOKUP(Y178,DAY!$A$2:$E$3000,4,0),0)</f>
        <v>0</v>
      </c>
      <c r="Z121" s="89">
        <f>IFERROR(VLOOKUP(Z178,DAY!$A$2:$E$3000,4,0),0)</f>
        <v>0</v>
      </c>
      <c r="AA121" s="89">
        <f>IFERROR(VLOOKUP(AA178,DAY!$A$2:$E$3000,4,0),0)</f>
        <v>0</v>
      </c>
      <c r="AB121" s="89">
        <f>IFERROR(VLOOKUP(AB178,DAY!$A$2:$E$3000,4,0),0)</f>
        <v>0</v>
      </c>
      <c r="AC121" s="89">
        <f>IFERROR(VLOOKUP(AC178,DAY!$A$2:$E$3000,4,0),0)</f>
        <v>0</v>
      </c>
      <c r="AD121" s="89">
        <f>IFERROR(VLOOKUP(AD178,DAY!$A$2:$E$3000,4,0),0)</f>
        <v>0</v>
      </c>
      <c r="AE121" s="89">
        <f>IFERROR(VLOOKUP(AE178,DAY!$A$2:$E$3000,4,0),0)</f>
        <v>0</v>
      </c>
      <c r="AF121" s="430"/>
      <c r="AG121" s="428"/>
      <c r="AH121" s="307"/>
      <c r="AI121" s="430"/>
      <c r="AJ121" s="428"/>
      <c r="AK121" s="307"/>
      <c r="AN121" s="33"/>
      <c r="AO121" s="33"/>
      <c r="AR121" s="199">
        <f>IFERROR(VLOOKUP(AR199,DAY!$A$2:$E$744,3,0),0)</f>
        <v>0</v>
      </c>
    </row>
    <row r="122" spans="2:44" ht="89.25" customHeight="1" x14ac:dyDescent="0.4">
      <c r="B122" s="371"/>
      <c r="C122" s="39" t="s">
        <v>3</v>
      </c>
      <c r="D122" s="90">
        <f>IFERROR(VLOOKUP(D178,DAY!$A$2:$E$3000,5,0),0)</f>
        <v>0</v>
      </c>
      <c r="E122" s="90">
        <f>IFERROR(VLOOKUP(E178,DAY!$A$2:$E$3000,5,0),0)</f>
        <v>0</v>
      </c>
      <c r="F122" s="90">
        <f>IFERROR(VLOOKUP(F178,DAY!$A$2:$E$3000,5,0),0)</f>
        <v>0</v>
      </c>
      <c r="G122" s="90">
        <f>IFERROR(VLOOKUP(G178,DAY!$A$2:$E$3000,5,0),0)</f>
        <v>0</v>
      </c>
      <c r="H122" s="90">
        <f>IFERROR(VLOOKUP(H178,DAY!$A$2:$E$3000,5,0),0)</f>
        <v>0</v>
      </c>
      <c r="I122" s="90">
        <f>IFERROR(VLOOKUP(I178,DAY!$A$2:$E$3000,5,0),0)</f>
        <v>0</v>
      </c>
      <c r="J122" s="90">
        <f>IFERROR(VLOOKUP(J178,DAY!$A$2:$E$3000,5,0),0)</f>
        <v>0</v>
      </c>
      <c r="K122" s="90">
        <f>IFERROR(VLOOKUP(K178,DAY!$A$2:$E$3000,5,0),0)</f>
        <v>0</v>
      </c>
      <c r="L122" s="90">
        <f>IFERROR(VLOOKUP(L178,DAY!$A$2:$E$3000,5,0),0)</f>
        <v>0</v>
      </c>
      <c r="M122" s="90">
        <f>IFERROR(VLOOKUP(M178,DAY!$A$2:$E$3000,5,0),0)</f>
        <v>0</v>
      </c>
      <c r="N122" s="90">
        <f>IFERROR(VLOOKUP(N178,DAY!$A$2:$E$3000,5,0),0)</f>
        <v>0</v>
      </c>
      <c r="O122" s="90">
        <f>IFERROR(VLOOKUP(O178,DAY!$A$2:$E$3000,5,0),0)</f>
        <v>0</v>
      </c>
      <c r="P122" s="90">
        <f>IFERROR(VLOOKUP(P178,DAY!$A$2:$E$3000,5,0),0)</f>
        <v>0</v>
      </c>
      <c r="Q122" s="90">
        <f>IFERROR(VLOOKUP(Q178,DAY!$A$2:$E$3000,5,0),0)</f>
        <v>0</v>
      </c>
      <c r="R122" s="90">
        <f>IFERROR(VLOOKUP(R178,DAY!$A$2:$E$3000,5,0),0)</f>
        <v>0</v>
      </c>
      <c r="S122" s="90">
        <f>IFERROR(VLOOKUP(S178,DAY!$A$2:$E$3000,5,0),0)</f>
        <v>0</v>
      </c>
      <c r="T122" s="90">
        <f>IFERROR(VLOOKUP(T178,DAY!$A$2:$E$3000,5,0),0)</f>
        <v>0</v>
      </c>
      <c r="U122" s="90">
        <f>IFERROR(VLOOKUP(U178,DAY!$A$2:$E$3000,5,0),0)</f>
        <v>0</v>
      </c>
      <c r="V122" s="90">
        <f>IFERROR(VLOOKUP(V178,DAY!$A$2:$E$3000,5,0),0)</f>
        <v>0</v>
      </c>
      <c r="W122" s="90">
        <f>IFERROR(VLOOKUP(W178,DAY!$A$2:$E$3000,5,0),0)</f>
        <v>0</v>
      </c>
      <c r="X122" s="90">
        <f>IFERROR(VLOOKUP(X178,DAY!$A$2:$E$3000,5,0),0)</f>
        <v>0</v>
      </c>
      <c r="Y122" s="90">
        <f>IFERROR(VLOOKUP(Y178,DAY!$A$2:$E$3000,5,0),0)</f>
        <v>0</v>
      </c>
      <c r="Z122" s="90">
        <f>IFERROR(VLOOKUP(Z178,DAY!$A$2:$E$3000,5,0),0)</f>
        <v>0</v>
      </c>
      <c r="AA122" s="90">
        <f>IFERROR(VLOOKUP(AA178,DAY!$A$2:$E$3000,5,0),0)</f>
        <v>0</v>
      </c>
      <c r="AB122" s="90">
        <f>IFERROR(VLOOKUP(AB178,DAY!$A$2:$E$3000,5,0),0)</f>
        <v>0</v>
      </c>
      <c r="AC122" s="90">
        <f>IFERROR(VLOOKUP(AC178,DAY!$A$2:$E$3000,5,0),0)</f>
        <v>0</v>
      </c>
      <c r="AD122" s="90">
        <f>IFERROR(VLOOKUP(AD178,DAY!$A$2:$E$3000,5,0),0)</f>
        <v>0</v>
      </c>
      <c r="AE122" s="90">
        <f>IFERROR(VLOOKUP(AE178,DAY!$A$2:$E$3000,5,0),0)</f>
        <v>0</v>
      </c>
      <c r="AF122" s="423"/>
      <c r="AG122" s="425"/>
      <c r="AH122" s="308"/>
      <c r="AI122" s="423"/>
      <c r="AJ122" s="425"/>
      <c r="AK122" s="308"/>
      <c r="AN122" s="41"/>
      <c r="AO122" s="41"/>
      <c r="AR122" s="199">
        <f>IFERROR(VLOOKUP(AR199,DAY!$A$2:$E$744,4,0),0)</f>
        <v>0</v>
      </c>
    </row>
    <row r="123" spans="2:44" ht="27.75" customHeight="1" x14ac:dyDescent="0.4">
      <c r="B123" s="371"/>
      <c r="C123" s="126" t="s">
        <v>4</v>
      </c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37">
        <f>IF(COUNT(D123:AE123)=0,+(COUNTIF(D123:AE123,"作業"))+(COUNTIF(D123:AE123,"休日")),"")</f>
        <v>0</v>
      </c>
      <c r="AG123" s="138">
        <f>IF(+COUNT(D123:AE123)=0,(COUNTIF(D123:AE123,"休日")),"")</f>
        <v>0</v>
      </c>
      <c r="AH123" s="309">
        <f>IFERROR(IF(COUNTA(D123:AE123)=0,0,IF(COUNTA(D123:AE123)&lt;28,$G$151,IF(AN124&gt;0.284,$G$149,$G$150))),0)</f>
        <v>0</v>
      </c>
      <c r="AI123" s="137">
        <f>IF(COUNT(D124:AE124)=0,+(COUNTIF(D124:AE124,"作業"))+(COUNTIF(D124:AE124,"休日")),"")</f>
        <v>0</v>
      </c>
      <c r="AJ123" s="138">
        <f>IF(COUNT(D124:AE124)=0,(COUNTIF(D124:AE124,"休日")),"")</f>
        <v>0</v>
      </c>
      <c r="AK123" s="309">
        <f>IFERROR(IF(COUNTA(D124:AE124)=0,0,IF(COUNTA(D124:AE124)&lt;28,$G$151,IF(AO124&gt;0.284,$G$147,$G$148))),0)</f>
        <v>0</v>
      </c>
      <c r="AM123" s="40"/>
      <c r="AN123" s="33"/>
      <c r="AO123" s="33"/>
      <c r="AR123" s="39">
        <f>IFERROR(VLOOKUP(AR199,DAY!$A$2:$E$744,5,0),0)</f>
        <v>0</v>
      </c>
    </row>
    <row r="124" spans="2:44" ht="27.75" customHeight="1" thickBot="1" x14ac:dyDescent="0.45">
      <c r="B124" s="557"/>
      <c r="C124" s="127" t="s">
        <v>5</v>
      </c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558">
        <f>IFERROR(AN124,0)</f>
        <v>0</v>
      </c>
      <c r="AG124" s="559"/>
      <c r="AH124" s="310"/>
      <c r="AI124" s="558">
        <f>IFERROR(AO124,0)</f>
        <v>0</v>
      </c>
      <c r="AJ124" s="559"/>
      <c r="AK124" s="310"/>
      <c r="AN124" s="46" t="e">
        <f>ROUNDDOWN(AG123/AF123,3)</f>
        <v>#DIV/0!</v>
      </c>
      <c r="AO124" s="47" t="e">
        <f>ROUNDDOWN(AJ123/AI123,3)</f>
        <v>#DIV/0!</v>
      </c>
      <c r="AR124" s="43">
        <f>IFERROR(VLOOKUP(AR199,DAY!$A$2:$E$744,6,0),0)</f>
        <v>0</v>
      </c>
    </row>
    <row r="125" spans="2:44" ht="27.75" customHeight="1" thickBot="1" x14ac:dyDescent="0.45">
      <c r="B125" s="370" t="s">
        <v>80</v>
      </c>
      <c r="C125" s="32" t="s">
        <v>0</v>
      </c>
      <c r="D125" s="86">
        <f>IFERROR(VLOOKUP(D179,DAY!$A$2:$E$3000,2,0),0)</f>
        <v>0</v>
      </c>
      <c r="E125" s="86">
        <f>IFERROR(VLOOKUP(E179,DAY!$A$2:$E$3000,2,0),0)</f>
        <v>0</v>
      </c>
      <c r="F125" s="86">
        <f>IFERROR(VLOOKUP(F179,DAY!$A$2:$E$3000,2,0),0)</f>
        <v>0</v>
      </c>
      <c r="G125" s="86">
        <f>IFERROR(VLOOKUP(G179,DAY!$A$2:$E$3000,2,0),0)</f>
        <v>0</v>
      </c>
      <c r="H125" s="86">
        <f>IFERROR(VLOOKUP(H179,DAY!$A$2:$E$3000,2,0),0)</f>
        <v>0</v>
      </c>
      <c r="I125" s="86">
        <f>IFERROR(VLOOKUP(I179,DAY!$A$2:$E$3000,2,0),0)</f>
        <v>0</v>
      </c>
      <c r="J125" s="86">
        <f>IFERROR(VLOOKUP(J179,DAY!$A$2:$E$3000,2,0),0)</f>
        <v>0</v>
      </c>
      <c r="K125" s="86">
        <f>IFERROR(VLOOKUP(K179,DAY!$A$2:$E$3000,2,0),0)</f>
        <v>0</v>
      </c>
      <c r="L125" s="86">
        <f>IFERROR(VLOOKUP(L179,DAY!$A$2:$E$3000,2,0),0)</f>
        <v>0</v>
      </c>
      <c r="M125" s="86">
        <f>IFERROR(VLOOKUP(M179,DAY!$A$2:$E$3000,2,0),0)</f>
        <v>0</v>
      </c>
      <c r="N125" s="86">
        <f>IFERROR(VLOOKUP(N179,DAY!$A$2:$E$3000,2,0),0)</f>
        <v>0</v>
      </c>
      <c r="O125" s="86">
        <f>IFERROR(VLOOKUP(O179,DAY!$A$2:$E$3000,2,0),0)</f>
        <v>0</v>
      </c>
      <c r="P125" s="86">
        <f>IFERROR(VLOOKUP(P179,DAY!$A$2:$E$3000,2,0),0)</f>
        <v>0</v>
      </c>
      <c r="Q125" s="86">
        <f>IFERROR(VLOOKUP(Q179,DAY!$A$2:$E$3000,2,0),0)</f>
        <v>0</v>
      </c>
      <c r="R125" s="86">
        <f>IFERROR(VLOOKUP(R179,DAY!$A$2:$E$3000,2,0),0)</f>
        <v>0</v>
      </c>
      <c r="S125" s="86">
        <f>IFERROR(VLOOKUP(S179,DAY!$A$2:$E$3000,2,0),0)</f>
        <v>0</v>
      </c>
      <c r="T125" s="86">
        <f>IFERROR(VLOOKUP(T179,DAY!$A$2:$E$3000,2,0),0)</f>
        <v>0</v>
      </c>
      <c r="U125" s="86">
        <f>IFERROR(VLOOKUP(U179,DAY!$A$2:$E$3000,2,0),0)</f>
        <v>0</v>
      </c>
      <c r="V125" s="86">
        <f>IFERROR(VLOOKUP(V179,DAY!$A$2:$E$3000,2,0),0)</f>
        <v>0</v>
      </c>
      <c r="W125" s="86">
        <f>IFERROR(VLOOKUP(W179,DAY!$A$2:$E$3000,2,0),0)</f>
        <v>0</v>
      </c>
      <c r="X125" s="86">
        <f>IFERROR(VLOOKUP(X179,DAY!$A$2:$E$3000,2,0),0)</f>
        <v>0</v>
      </c>
      <c r="Y125" s="86">
        <f>IFERROR(VLOOKUP(Y179,DAY!$A$2:$E$3000,2,0),0)</f>
        <v>0</v>
      </c>
      <c r="Z125" s="86">
        <f>IFERROR(VLOOKUP(Z179,DAY!$A$2:$E$3000,2,0),0)</f>
        <v>0</v>
      </c>
      <c r="AA125" s="86">
        <f>IFERROR(VLOOKUP(AA179,DAY!$A$2:$E$3000,2,0),0)</f>
        <v>0</v>
      </c>
      <c r="AB125" s="86">
        <f>IFERROR(VLOOKUP(AB179,DAY!$A$2:$E$3000,2,0),0)</f>
        <v>0</v>
      </c>
      <c r="AC125" s="86">
        <f>IFERROR(VLOOKUP(AC179,DAY!$A$2:$E$3000,2,0),0)</f>
        <v>0</v>
      </c>
      <c r="AD125" s="86">
        <f>IFERROR(VLOOKUP(AD179,DAY!$A$2:$E$3000,2,0),0)</f>
        <v>0</v>
      </c>
      <c r="AE125" s="86">
        <f>IFERROR(VLOOKUP(AE179,DAY!$A$2:$E$3000,2,0),0)</f>
        <v>0</v>
      </c>
      <c r="AF125" s="429" t="s">
        <v>11</v>
      </c>
      <c r="AG125" s="427" t="s">
        <v>12</v>
      </c>
      <c r="AH125" s="317" t="s">
        <v>84</v>
      </c>
      <c r="AI125" s="429" t="s">
        <v>11</v>
      </c>
      <c r="AJ125" s="427" t="s">
        <v>13</v>
      </c>
      <c r="AK125" s="317" t="s">
        <v>84</v>
      </c>
      <c r="AL125" s="40"/>
      <c r="AN125" s="33"/>
      <c r="AO125" s="33"/>
      <c r="AR125" s="45">
        <f>IFERROR(VLOOKUP(AR199,DAY!$A$2:$E$744,7,0),0)</f>
        <v>0</v>
      </c>
    </row>
    <row r="126" spans="2:44" ht="27.75" customHeight="1" x14ac:dyDescent="0.4">
      <c r="B126" s="371"/>
      <c r="C126" s="35" t="s">
        <v>1</v>
      </c>
      <c r="D126" s="87">
        <f>IFERROR(VLOOKUP(D179,DAY!$A$2:$E$3000,3,0),0)</f>
        <v>0</v>
      </c>
      <c r="E126" s="87">
        <f>IFERROR(VLOOKUP(E179,DAY!$A$2:$E$3000,3,0),0)</f>
        <v>0</v>
      </c>
      <c r="F126" s="87">
        <f>IFERROR(VLOOKUP(F179,DAY!$A$2:$E$3000,3,0),0)</f>
        <v>0</v>
      </c>
      <c r="G126" s="87">
        <f>IFERROR(VLOOKUP(G179,DAY!$A$2:$E$3000,3,0),0)</f>
        <v>0</v>
      </c>
      <c r="H126" s="87">
        <f>IFERROR(VLOOKUP(H179,DAY!$A$2:$E$3000,3,0),0)</f>
        <v>0</v>
      </c>
      <c r="I126" s="87">
        <f>IFERROR(VLOOKUP(I179,DAY!$A$2:$E$3000,3,0),0)</f>
        <v>0</v>
      </c>
      <c r="J126" s="87">
        <f>IFERROR(VLOOKUP(J179,DAY!$A$2:$E$3000,3,0),0)</f>
        <v>0</v>
      </c>
      <c r="K126" s="87">
        <f>IFERROR(VLOOKUP(K179,DAY!$A$2:$E$3000,3,0),0)</f>
        <v>0</v>
      </c>
      <c r="L126" s="87">
        <f>IFERROR(VLOOKUP(L179,DAY!$A$2:$E$3000,3,0),0)</f>
        <v>0</v>
      </c>
      <c r="M126" s="87">
        <f>IFERROR(VLOOKUP(M179,DAY!$A$2:$E$3000,3,0),0)</f>
        <v>0</v>
      </c>
      <c r="N126" s="87">
        <f>IFERROR(VLOOKUP(N179,DAY!$A$2:$E$3000,3,0),0)</f>
        <v>0</v>
      </c>
      <c r="O126" s="87">
        <f>IFERROR(VLOOKUP(O179,DAY!$A$2:$E$3000,3,0),0)</f>
        <v>0</v>
      </c>
      <c r="P126" s="87">
        <f>IFERROR(VLOOKUP(P179,DAY!$A$2:$E$3000,3,0),0)</f>
        <v>0</v>
      </c>
      <c r="Q126" s="87">
        <f>IFERROR(VLOOKUP(Q179,DAY!$A$2:$E$3000,3,0),0)</f>
        <v>0</v>
      </c>
      <c r="R126" s="87">
        <f>IFERROR(VLOOKUP(R179,DAY!$A$2:$E$3000,3,0),0)</f>
        <v>0</v>
      </c>
      <c r="S126" s="87">
        <f>IFERROR(VLOOKUP(S179,DAY!$A$2:$E$3000,3,0),0)</f>
        <v>0</v>
      </c>
      <c r="T126" s="87">
        <f>IFERROR(VLOOKUP(T179,DAY!$A$2:$E$3000,3,0),0)</f>
        <v>0</v>
      </c>
      <c r="U126" s="87">
        <f>IFERROR(VLOOKUP(U179,DAY!$A$2:$E$3000,3,0),0)</f>
        <v>0</v>
      </c>
      <c r="V126" s="87">
        <f>IFERROR(VLOOKUP(V179,DAY!$A$2:$E$3000,3,0),0)</f>
        <v>0</v>
      </c>
      <c r="W126" s="87">
        <f>IFERROR(VLOOKUP(W179,DAY!$A$2:$E$3000,3,0),0)</f>
        <v>0</v>
      </c>
      <c r="X126" s="87">
        <f>IFERROR(VLOOKUP(X179,DAY!$A$2:$E$3000,3,0),0)</f>
        <v>0</v>
      </c>
      <c r="Y126" s="87">
        <f>IFERROR(VLOOKUP(Y179,DAY!$A$2:$E$3000,3,0),0)</f>
        <v>0</v>
      </c>
      <c r="Z126" s="87">
        <f>IFERROR(VLOOKUP(Z179,DAY!$A$2:$E$3000,3,0),0)</f>
        <v>0</v>
      </c>
      <c r="AA126" s="87">
        <f>IFERROR(VLOOKUP(AA179,DAY!$A$2:$E$3000,3,0),0)</f>
        <v>0</v>
      </c>
      <c r="AB126" s="87">
        <f>IFERROR(VLOOKUP(AB179,DAY!$A$2:$E$3000,3,0),0)</f>
        <v>0</v>
      </c>
      <c r="AC126" s="87">
        <f>IFERROR(VLOOKUP(AC179,DAY!$A$2:$E$3000,3,0),0)</f>
        <v>0</v>
      </c>
      <c r="AD126" s="87">
        <f>IFERROR(VLOOKUP(AD179,DAY!$A$2:$E$3000,3,0),0)</f>
        <v>0</v>
      </c>
      <c r="AE126" s="88">
        <f>IFERROR(VLOOKUP(AE179,DAY!$A$2:$E$3000,3,0),0)</f>
        <v>0</v>
      </c>
      <c r="AF126" s="430"/>
      <c r="AG126" s="428"/>
      <c r="AH126" s="307"/>
      <c r="AI126" s="430"/>
      <c r="AJ126" s="428"/>
      <c r="AK126" s="307"/>
      <c r="AN126" s="33"/>
      <c r="AO126" s="33"/>
      <c r="AR126" s="188">
        <f>IFERROR(VLOOKUP(AR205,DAY!$A$2:$E$744,2,0),0)</f>
        <v>0</v>
      </c>
    </row>
    <row r="127" spans="2:44" ht="27.75" customHeight="1" x14ac:dyDescent="0.4">
      <c r="B127" s="371"/>
      <c r="C127" s="38" t="s">
        <v>2</v>
      </c>
      <c r="D127" s="89">
        <f>IFERROR(VLOOKUP(D179,DAY!$A$2:$E$3000,4,0),0)</f>
        <v>0</v>
      </c>
      <c r="E127" s="89">
        <f>IFERROR(VLOOKUP(E179,DAY!$A$2:$E$3000,4,0),0)</f>
        <v>0</v>
      </c>
      <c r="F127" s="89">
        <f>IFERROR(VLOOKUP(F179,DAY!$A$2:$E$3000,4,0),0)</f>
        <v>0</v>
      </c>
      <c r="G127" s="89">
        <f>IFERROR(VLOOKUP(G179,DAY!$A$2:$E$3000,4,0),0)</f>
        <v>0</v>
      </c>
      <c r="H127" s="89">
        <f>IFERROR(VLOOKUP(H179,DAY!$A$2:$E$3000,4,0),0)</f>
        <v>0</v>
      </c>
      <c r="I127" s="89">
        <f>IFERROR(VLOOKUP(I179,DAY!$A$2:$E$3000,4,0),0)</f>
        <v>0</v>
      </c>
      <c r="J127" s="89">
        <f>IFERROR(VLOOKUP(J179,DAY!$A$2:$E$3000,4,0),0)</f>
        <v>0</v>
      </c>
      <c r="K127" s="89">
        <f>IFERROR(VLOOKUP(K179,DAY!$A$2:$E$3000,4,0),0)</f>
        <v>0</v>
      </c>
      <c r="L127" s="89">
        <f>IFERROR(VLOOKUP(L179,DAY!$A$2:$E$3000,4,0),0)</f>
        <v>0</v>
      </c>
      <c r="M127" s="89">
        <f>IFERROR(VLOOKUP(M179,DAY!$A$2:$E$3000,4,0),0)</f>
        <v>0</v>
      </c>
      <c r="N127" s="89">
        <f>IFERROR(VLOOKUP(N179,DAY!$A$2:$E$3000,4,0),0)</f>
        <v>0</v>
      </c>
      <c r="O127" s="89">
        <f>IFERROR(VLOOKUP(O179,DAY!$A$2:$E$3000,4,0),0)</f>
        <v>0</v>
      </c>
      <c r="P127" s="89">
        <f>IFERROR(VLOOKUP(P179,DAY!$A$2:$E$3000,4,0),0)</f>
        <v>0</v>
      </c>
      <c r="Q127" s="89">
        <f>IFERROR(VLOOKUP(Q179,DAY!$A$2:$E$3000,4,0),0)</f>
        <v>0</v>
      </c>
      <c r="R127" s="89">
        <f>IFERROR(VLOOKUP(R179,DAY!$A$2:$E$3000,4,0),0)</f>
        <v>0</v>
      </c>
      <c r="S127" s="89">
        <f>IFERROR(VLOOKUP(S179,DAY!$A$2:$E$3000,4,0),0)</f>
        <v>0</v>
      </c>
      <c r="T127" s="89">
        <f>IFERROR(VLOOKUP(T179,DAY!$A$2:$E$3000,4,0),0)</f>
        <v>0</v>
      </c>
      <c r="U127" s="89">
        <f>IFERROR(VLOOKUP(U179,DAY!$A$2:$E$3000,4,0),0)</f>
        <v>0</v>
      </c>
      <c r="V127" s="89">
        <f>IFERROR(VLOOKUP(V179,DAY!$A$2:$E$3000,4,0),0)</f>
        <v>0</v>
      </c>
      <c r="W127" s="89">
        <f>IFERROR(VLOOKUP(W179,DAY!$A$2:$E$3000,4,0),0)</f>
        <v>0</v>
      </c>
      <c r="X127" s="89">
        <f>IFERROR(VLOOKUP(X179,DAY!$A$2:$E$3000,4,0),0)</f>
        <v>0</v>
      </c>
      <c r="Y127" s="89">
        <f>IFERROR(VLOOKUP(Y179,DAY!$A$2:$E$3000,4,0),0)</f>
        <v>0</v>
      </c>
      <c r="Z127" s="89">
        <f>IFERROR(VLOOKUP(Z179,DAY!$A$2:$E$3000,4,0),0)</f>
        <v>0</v>
      </c>
      <c r="AA127" s="89">
        <f>IFERROR(VLOOKUP(AA179,DAY!$A$2:$E$3000,4,0),0)</f>
        <v>0</v>
      </c>
      <c r="AB127" s="89">
        <f>IFERROR(VLOOKUP(AB179,DAY!$A$2:$E$3000,4,0),0)</f>
        <v>0</v>
      </c>
      <c r="AC127" s="89">
        <f>IFERROR(VLOOKUP(AC179,DAY!$A$2:$E$3000,4,0),0)</f>
        <v>0</v>
      </c>
      <c r="AD127" s="89">
        <f>IFERROR(VLOOKUP(AD179,DAY!$A$2:$E$3000,4,0),0)</f>
        <v>0</v>
      </c>
      <c r="AE127" s="89">
        <f>IFERROR(VLOOKUP(AE179,DAY!$A$2:$E$3000,4,0),0)</f>
        <v>0</v>
      </c>
      <c r="AF127" s="430"/>
      <c r="AG127" s="428"/>
      <c r="AH127" s="307"/>
      <c r="AI127" s="430"/>
      <c r="AJ127" s="428"/>
      <c r="AK127" s="307"/>
      <c r="AN127" s="33"/>
      <c r="AO127" s="33"/>
      <c r="AR127" s="199">
        <f>IFERROR(VLOOKUP(AR205,DAY!$A$2:$E$744,3,0),0)</f>
        <v>0</v>
      </c>
    </row>
    <row r="128" spans="2:44" ht="89.25" customHeight="1" x14ac:dyDescent="0.4">
      <c r="B128" s="371"/>
      <c r="C128" s="39" t="s">
        <v>3</v>
      </c>
      <c r="D128" s="90">
        <f>IFERROR(VLOOKUP(D179,DAY!$A$2:$E$3000,5,0),0)</f>
        <v>0</v>
      </c>
      <c r="E128" s="90">
        <f>IFERROR(VLOOKUP(E179,DAY!$A$2:$E$3000,5,0),0)</f>
        <v>0</v>
      </c>
      <c r="F128" s="90">
        <f>IFERROR(VLOOKUP(F179,DAY!$A$2:$E$3000,5,0),0)</f>
        <v>0</v>
      </c>
      <c r="G128" s="90">
        <f>IFERROR(VLOOKUP(G179,DAY!$A$2:$E$3000,5,0),0)</f>
        <v>0</v>
      </c>
      <c r="H128" s="90">
        <f>IFERROR(VLOOKUP(H179,DAY!$A$2:$E$3000,5,0),0)</f>
        <v>0</v>
      </c>
      <c r="I128" s="90">
        <f>IFERROR(VLOOKUP(I179,DAY!$A$2:$E$3000,5,0),0)</f>
        <v>0</v>
      </c>
      <c r="J128" s="90">
        <f>IFERROR(VLOOKUP(J179,DAY!$A$2:$E$3000,5,0),0)</f>
        <v>0</v>
      </c>
      <c r="K128" s="90">
        <f>IFERROR(VLOOKUP(K179,DAY!$A$2:$E$3000,5,0),0)</f>
        <v>0</v>
      </c>
      <c r="L128" s="90">
        <f>IFERROR(VLOOKUP(L179,DAY!$A$2:$E$3000,5,0),0)</f>
        <v>0</v>
      </c>
      <c r="M128" s="90">
        <f>IFERROR(VLOOKUP(M179,DAY!$A$2:$E$3000,5,0),0)</f>
        <v>0</v>
      </c>
      <c r="N128" s="90">
        <f>IFERROR(VLOOKUP(N179,DAY!$A$2:$E$3000,5,0),0)</f>
        <v>0</v>
      </c>
      <c r="O128" s="90">
        <f>IFERROR(VLOOKUP(O179,DAY!$A$2:$E$3000,5,0),0)</f>
        <v>0</v>
      </c>
      <c r="P128" s="90">
        <f>IFERROR(VLOOKUP(P179,DAY!$A$2:$E$3000,5,0),0)</f>
        <v>0</v>
      </c>
      <c r="Q128" s="90">
        <f>IFERROR(VLOOKUP(Q179,DAY!$A$2:$E$3000,5,0),0)</f>
        <v>0</v>
      </c>
      <c r="R128" s="90">
        <f>IFERROR(VLOOKUP(R179,DAY!$A$2:$E$3000,5,0),0)</f>
        <v>0</v>
      </c>
      <c r="S128" s="90">
        <f>IFERROR(VLOOKUP(S179,DAY!$A$2:$E$3000,5,0),0)</f>
        <v>0</v>
      </c>
      <c r="T128" s="90">
        <f>IFERROR(VLOOKUP(T179,DAY!$A$2:$E$3000,5,0),0)</f>
        <v>0</v>
      </c>
      <c r="U128" s="90">
        <f>IFERROR(VLOOKUP(U179,DAY!$A$2:$E$3000,5,0),0)</f>
        <v>0</v>
      </c>
      <c r="V128" s="90">
        <f>IFERROR(VLOOKUP(V179,DAY!$A$2:$E$3000,5,0),0)</f>
        <v>0</v>
      </c>
      <c r="W128" s="90">
        <f>IFERROR(VLOOKUP(W179,DAY!$A$2:$E$3000,5,0),0)</f>
        <v>0</v>
      </c>
      <c r="X128" s="90">
        <f>IFERROR(VLOOKUP(X179,DAY!$A$2:$E$3000,5,0),0)</f>
        <v>0</v>
      </c>
      <c r="Y128" s="90">
        <f>IFERROR(VLOOKUP(Y179,DAY!$A$2:$E$3000,5,0),0)</f>
        <v>0</v>
      </c>
      <c r="Z128" s="90">
        <f>IFERROR(VLOOKUP(Z179,DAY!$A$2:$E$3000,5,0),0)</f>
        <v>0</v>
      </c>
      <c r="AA128" s="90">
        <f>IFERROR(VLOOKUP(AA179,DAY!$A$2:$E$3000,5,0),0)</f>
        <v>0</v>
      </c>
      <c r="AB128" s="90">
        <f>IFERROR(VLOOKUP(AB179,DAY!$A$2:$E$3000,5,0),0)</f>
        <v>0</v>
      </c>
      <c r="AC128" s="90">
        <f>IFERROR(VLOOKUP(AC179,DAY!$A$2:$E$3000,5,0),0)</f>
        <v>0</v>
      </c>
      <c r="AD128" s="90">
        <f>IFERROR(VLOOKUP(AD179,DAY!$A$2:$E$3000,5,0),0)</f>
        <v>0</v>
      </c>
      <c r="AE128" s="90">
        <f>IFERROR(VLOOKUP(AE179,DAY!$A$2:$E$3000,5,0),0)</f>
        <v>0</v>
      </c>
      <c r="AF128" s="423"/>
      <c r="AG128" s="425"/>
      <c r="AH128" s="308"/>
      <c r="AI128" s="423"/>
      <c r="AJ128" s="425"/>
      <c r="AK128" s="308"/>
      <c r="AN128" s="41"/>
      <c r="AO128" s="41"/>
      <c r="AR128" s="199">
        <f>IFERROR(VLOOKUP(AR205,DAY!$A$2:$E$744,4,0),0)</f>
        <v>0</v>
      </c>
    </row>
    <row r="129" spans="2:63" ht="27.75" customHeight="1" x14ac:dyDescent="0.4">
      <c r="B129" s="371"/>
      <c r="C129" s="126" t="s">
        <v>4</v>
      </c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37">
        <f>IF(COUNT(D129:AE129)=0,+(COUNTIF(D129:AE129,"作業"))+(COUNTIF(D129:AE129,"休日")),"")</f>
        <v>0</v>
      </c>
      <c r="AG129" s="138">
        <f>IF(+COUNT(D129:AE129)=0,(COUNTIF(D129:AE129,"休日")),"")</f>
        <v>0</v>
      </c>
      <c r="AH129" s="309">
        <f>IFERROR(IF(COUNTA(D129:AE129)=0,0,IF(COUNTA(D129:AE129)&lt;28,$G$151,IF(AN130&gt;0.284,$G$149,$G$150))),0)</f>
        <v>0</v>
      </c>
      <c r="AI129" s="137">
        <f>IF(COUNT(D130:AE130)=0,+(COUNTIF(D130:AE130,"作業"))+(COUNTIF(D130:AE130,"休日")),"")</f>
        <v>0</v>
      </c>
      <c r="AJ129" s="138">
        <f>IF(COUNT(D130:AE130)=0,(COUNTIF(D130:AE130,"休日")),"")</f>
        <v>0</v>
      </c>
      <c r="AK129" s="309">
        <f>IFERROR(IF(COUNTA(D130:AE130)=0,0,IF(COUNTA(D130:AE130)&lt;28,$G$151,IF(AO130&gt;0.284,$G$147,$G$148))),0)</f>
        <v>0</v>
      </c>
      <c r="AM129" s="40"/>
      <c r="AN129" s="33"/>
      <c r="AO129" s="33"/>
      <c r="AR129" s="39">
        <f>IFERROR(VLOOKUP(AR205,DAY!$A$2:$E$744,5,0),0)</f>
        <v>0</v>
      </c>
    </row>
    <row r="130" spans="2:63" ht="27.75" customHeight="1" thickBot="1" x14ac:dyDescent="0.45">
      <c r="B130" s="557"/>
      <c r="C130" s="127" t="s">
        <v>5</v>
      </c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558">
        <f>IFERROR(AN130,0)</f>
        <v>0</v>
      </c>
      <c r="AG130" s="559"/>
      <c r="AH130" s="310"/>
      <c r="AI130" s="558">
        <f>IFERROR(AO130,0)</f>
        <v>0</v>
      </c>
      <c r="AJ130" s="559"/>
      <c r="AK130" s="310"/>
      <c r="AN130" s="46" t="e">
        <f>ROUNDDOWN(AG129/AF129,3)</f>
        <v>#DIV/0!</v>
      </c>
      <c r="AO130" s="47" t="e">
        <f>ROUNDDOWN(AJ129/AI129,3)</f>
        <v>#DIV/0!</v>
      </c>
      <c r="AR130" s="43">
        <f>IFERROR(VLOOKUP(AR205,DAY!$A$2:$E$744,6,0),0)</f>
        <v>0</v>
      </c>
    </row>
    <row r="131" spans="2:63" ht="27.75" customHeight="1" thickBot="1" x14ac:dyDescent="0.45">
      <c r="B131" s="370" t="s">
        <v>81</v>
      </c>
      <c r="C131" s="32" t="s">
        <v>0</v>
      </c>
      <c r="D131" s="86">
        <f>IFERROR(VLOOKUP(D180,DAY!$A$2:$E$3000,2,0),0)</f>
        <v>0</v>
      </c>
      <c r="E131" s="86">
        <f>IFERROR(VLOOKUP(E180,DAY!$A$2:$E$3000,2,0),0)</f>
        <v>0</v>
      </c>
      <c r="F131" s="86">
        <f>IFERROR(VLOOKUP(F180,DAY!$A$2:$E$3000,2,0),0)</f>
        <v>0</v>
      </c>
      <c r="G131" s="86">
        <f>IFERROR(VLOOKUP(G180,DAY!$A$2:$E$3000,2,0),0)</f>
        <v>0</v>
      </c>
      <c r="H131" s="86">
        <f>IFERROR(VLOOKUP(H180,DAY!$A$2:$E$3000,2,0),0)</f>
        <v>0</v>
      </c>
      <c r="I131" s="86">
        <f>IFERROR(VLOOKUP(I180,DAY!$A$2:$E$3000,2,0),0)</f>
        <v>0</v>
      </c>
      <c r="J131" s="86">
        <f>IFERROR(VLOOKUP(J180,DAY!$A$2:$E$3000,2,0),0)</f>
        <v>0</v>
      </c>
      <c r="K131" s="86">
        <f>IFERROR(VLOOKUP(K180,DAY!$A$2:$E$3000,2,0),0)</f>
        <v>0</v>
      </c>
      <c r="L131" s="86">
        <f>IFERROR(VLOOKUP(L180,DAY!$A$2:$E$3000,2,0),0)</f>
        <v>0</v>
      </c>
      <c r="M131" s="86">
        <f>IFERROR(VLOOKUP(M180,DAY!$A$2:$E$3000,2,0),0)</f>
        <v>0</v>
      </c>
      <c r="N131" s="86">
        <f>IFERROR(VLOOKUP(N180,DAY!$A$2:$E$3000,2,0),0)</f>
        <v>0</v>
      </c>
      <c r="O131" s="86">
        <f>IFERROR(VLOOKUP(O180,DAY!$A$2:$E$3000,2,0),0)</f>
        <v>0</v>
      </c>
      <c r="P131" s="86">
        <f>IFERROR(VLOOKUP(P180,DAY!$A$2:$E$3000,2,0),0)</f>
        <v>0</v>
      </c>
      <c r="Q131" s="86">
        <f>IFERROR(VLOOKUP(Q180,DAY!$A$2:$E$3000,2,0),0)</f>
        <v>0</v>
      </c>
      <c r="R131" s="86">
        <f>IFERROR(VLOOKUP(R180,DAY!$A$2:$E$3000,2,0),0)</f>
        <v>0</v>
      </c>
      <c r="S131" s="86">
        <f>IFERROR(VLOOKUP(S180,DAY!$A$2:$E$3000,2,0),0)</f>
        <v>0</v>
      </c>
      <c r="T131" s="86">
        <f>IFERROR(VLOOKUP(T180,DAY!$A$2:$E$3000,2,0),0)</f>
        <v>0</v>
      </c>
      <c r="U131" s="86">
        <f>IFERROR(VLOOKUP(U180,DAY!$A$2:$E$3000,2,0),0)</f>
        <v>0</v>
      </c>
      <c r="V131" s="86">
        <f>IFERROR(VLOOKUP(V180,DAY!$A$2:$E$3000,2,0),0)</f>
        <v>0</v>
      </c>
      <c r="W131" s="86">
        <f>IFERROR(VLOOKUP(W180,DAY!$A$2:$E$3000,2,0),0)</f>
        <v>0</v>
      </c>
      <c r="X131" s="86">
        <f>IFERROR(VLOOKUP(X180,DAY!$A$2:$E$3000,2,0),0)</f>
        <v>0</v>
      </c>
      <c r="Y131" s="86">
        <f>IFERROR(VLOOKUP(Y180,DAY!$A$2:$E$3000,2,0),0)</f>
        <v>0</v>
      </c>
      <c r="Z131" s="86">
        <f>IFERROR(VLOOKUP(Z180,DAY!$A$2:$E$3000,2,0),0)</f>
        <v>0</v>
      </c>
      <c r="AA131" s="86">
        <f>IFERROR(VLOOKUP(AA180,DAY!$A$2:$E$3000,2,0),0)</f>
        <v>0</v>
      </c>
      <c r="AB131" s="86">
        <f>IFERROR(VLOOKUP(AB180,DAY!$A$2:$E$3000,2,0),0)</f>
        <v>0</v>
      </c>
      <c r="AC131" s="86">
        <f>IFERROR(VLOOKUP(AC180,DAY!$A$2:$E$3000,2,0),0)</f>
        <v>0</v>
      </c>
      <c r="AD131" s="86">
        <f>IFERROR(VLOOKUP(AD180,DAY!$A$2:$E$3000,2,0),0)</f>
        <v>0</v>
      </c>
      <c r="AE131" s="86">
        <f>IFERROR(VLOOKUP(AE180,DAY!$A$2:$E$3000,2,0),0)</f>
        <v>0</v>
      </c>
      <c r="AF131" s="429" t="s">
        <v>11</v>
      </c>
      <c r="AG131" s="427" t="s">
        <v>12</v>
      </c>
      <c r="AH131" s="317" t="s">
        <v>84</v>
      </c>
      <c r="AI131" s="429" t="s">
        <v>11</v>
      </c>
      <c r="AJ131" s="427" t="s">
        <v>13</v>
      </c>
      <c r="AK131" s="317" t="s">
        <v>84</v>
      </c>
      <c r="AL131" s="40"/>
      <c r="AN131" s="33"/>
      <c r="AO131" s="33"/>
      <c r="AR131" s="45">
        <f>IFERROR(VLOOKUP(AR205,DAY!$A$2:$E$744,7,0),0)</f>
        <v>0</v>
      </c>
    </row>
    <row r="132" spans="2:63" ht="27.75" customHeight="1" x14ac:dyDescent="0.4">
      <c r="B132" s="371"/>
      <c r="C132" s="35" t="s">
        <v>1</v>
      </c>
      <c r="D132" s="87">
        <f>IFERROR(VLOOKUP(D180,DAY!$A$2:$E$3000,3,0),0)</f>
        <v>0</v>
      </c>
      <c r="E132" s="87">
        <f>IFERROR(VLOOKUP(E180,DAY!$A$2:$E$3000,3,0),0)</f>
        <v>0</v>
      </c>
      <c r="F132" s="87">
        <f>IFERROR(VLOOKUP(F180,DAY!$A$2:$E$3000,3,0),0)</f>
        <v>0</v>
      </c>
      <c r="G132" s="87">
        <f>IFERROR(VLOOKUP(G180,DAY!$A$2:$E$3000,3,0),0)</f>
        <v>0</v>
      </c>
      <c r="H132" s="87">
        <f>IFERROR(VLOOKUP(H180,DAY!$A$2:$E$3000,3,0),0)</f>
        <v>0</v>
      </c>
      <c r="I132" s="87">
        <f>IFERROR(VLOOKUP(I180,DAY!$A$2:$E$3000,3,0),0)</f>
        <v>0</v>
      </c>
      <c r="J132" s="87">
        <f>IFERROR(VLOOKUP(J180,DAY!$A$2:$E$3000,3,0),0)</f>
        <v>0</v>
      </c>
      <c r="K132" s="87">
        <f>IFERROR(VLOOKUP(K180,DAY!$A$2:$E$3000,3,0),0)</f>
        <v>0</v>
      </c>
      <c r="L132" s="87">
        <f>IFERROR(VLOOKUP(L180,DAY!$A$2:$E$3000,3,0),0)</f>
        <v>0</v>
      </c>
      <c r="M132" s="87">
        <f>IFERROR(VLOOKUP(M180,DAY!$A$2:$E$3000,3,0),0)</f>
        <v>0</v>
      </c>
      <c r="N132" s="87">
        <f>IFERROR(VLOOKUP(N180,DAY!$A$2:$E$3000,3,0),0)</f>
        <v>0</v>
      </c>
      <c r="O132" s="87">
        <f>IFERROR(VLOOKUP(O180,DAY!$A$2:$E$3000,3,0),0)</f>
        <v>0</v>
      </c>
      <c r="P132" s="87">
        <f>IFERROR(VLOOKUP(P180,DAY!$A$2:$E$3000,3,0),0)</f>
        <v>0</v>
      </c>
      <c r="Q132" s="87">
        <f>IFERROR(VLOOKUP(Q180,DAY!$A$2:$E$3000,3,0),0)</f>
        <v>0</v>
      </c>
      <c r="R132" s="87">
        <f>IFERROR(VLOOKUP(R180,DAY!$A$2:$E$3000,3,0),0)</f>
        <v>0</v>
      </c>
      <c r="S132" s="87">
        <f>IFERROR(VLOOKUP(S180,DAY!$A$2:$E$3000,3,0),0)</f>
        <v>0</v>
      </c>
      <c r="T132" s="87">
        <f>IFERROR(VLOOKUP(T180,DAY!$A$2:$E$3000,3,0),0)</f>
        <v>0</v>
      </c>
      <c r="U132" s="87">
        <f>IFERROR(VLOOKUP(U180,DAY!$A$2:$E$3000,3,0),0)</f>
        <v>0</v>
      </c>
      <c r="V132" s="87">
        <f>IFERROR(VLOOKUP(V180,DAY!$A$2:$E$3000,3,0),0)</f>
        <v>0</v>
      </c>
      <c r="W132" s="87">
        <f>IFERROR(VLOOKUP(W180,DAY!$A$2:$E$3000,3,0),0)</f>
        <v>0</v>
      </c>
      <c r="X132" s="87">
        <f>IFERROR(VLOOKUP(X180,DAY!$A$2:$E$3000,3,0),0)</f>
        <v>0</v>
      </c>
      <c r="Y132" s="87">
        <f>IFERROR(VLOOKUP(Y180,DAY!$A$2:$E$3000,3,0),0)</f>
        <v>0</v>
      </c>
      <c r="Z132" s="87">
        <f>IFERROR(VLOOKUP(Z180,DAY!$A$2:$E$3000,3,0),0)</f>
        <v>0</v>
      </c>
      <c r="AA132" s="87">
        <f>IFERROR(VLOOKUP(AA180,DAY!$A$2:$E$3000,3,0),0)</f>
        <v>0</v>
      </c>
      <c r="AB132" s="87">
        <f>IFERROR(VLOOKUP(AB180,DAY!$A$2:$E$3000,3,0),0)</f>
        <v>0</v>
      </c>
      <c r="AC132" s="87">
        <f>IFERROR(VLOOKUP(AC180,DAY!$A$2:$E$3000,3,0),0)</f>
        <v>0</v>
      </c>
      <c r="AD132" s="87">
        <f>IFERROR(VLOOKUP(AD180,DAY!$A$2:$E$3000,3,0),0)</f>
        <v>0</v>
      </c>
      <c r="AE132" s="88">
        <f>IFERROR(VLOOKUP(AE180,DAY!$A$2:$E$3000,3,0),0)</f>
        <v>0</v>
      </c>
      <c r="AF132" s="430"/>
      <c r="AG132" s="428"/>
      <c r="AH132" s="307"/>
      <c r="AI132" s="430"/>
      <c r="AJ132" s="428"/>
      <c r="AK132" s="307"/>
      <c r="AN132" s="33"/>
      <c r="AO132" s="33"/>
      <c r="AR132" s="188">
        <f>IFERROR(VLOOKUP(AR211,DAY!$A$2:$E$744,2,0),0)</f>
        <v>0</v>
      </c>
    </row>
    <row r="133" spans="2:63" ht="27.75" customHeight="1" x14ac:dyDescent="0.4">
      <c r="B133" s="371"/>
      <c r="C133" s="38" t="s">
        <v>2</v>
      </c>
      <c r="D133" s="89">
        <f>IFERROR(VLOOKUP(D180,DAY!$A$2:$E$3000,4,0),0)</f>
        <v>0</v>
      </c>
      <c r="E133" s="89">
        <f>IFERROR(VLOOKUP(E180,DAY!$A$2:$E$3000,4,0),0)</f>
        <v>0</v>
      </c>
      <c r="F133" s="89">
        <f>IFERROR(VLOOKUP(F180,DAY!$A$2:$E$3000,4,0),0)</f>
        <v>0</v>
      </c>
      <c r="G133" s="89">
        <f>IFERROR(VLOOKUP(G180,DAY!$A$2:$E$3000,4,0),0)</f>
        <v>0</v>
      </c>
      <c r="H133" s="89">
        <f>IFERROR(VLOOKUP(H180,DAY!$A$2:$E$3000,4,0),0)</f>
        <v>0</v>
      </c>
      <c r="I133" s="89">
        <f>IFERROR(VLOOKUP(I180,DAY!$A$2:$E$3000,4,0),0)</f>
        <v>0</v>
      </c>
      <c r="J133" s="89">
        <f>IFERROR(VLOOKUP(J180,DAY!$A$2:$E$3000,4,0),0)</f>
        <v>0</v>
      </c>
      <c r="K133" s="89">
        <f>IFERROR(VLOOKUP(K180,DAY!$A$2:$E$3000,4,0),0)</f>
        <v>0</v>
      </c>
      <c r="L133" s="89">
        <f>IFERROR(VLOOKUP(L180,DAY!$A$2:$E$3000,4,0),0)</f>
        <v>0</v>
      </c>
      <c r="M133" s="89">
        <f>IFERROR(VLOOKUP(M180,DAY!$A$2:$E$3000,4,0),0)</f>
        <v>0</v>
      </c>
      <c r="N133" s="89">
        <f>IFERROR(VLOOKUP(N180,DAY!$A$2:$E$3000,4,0),0)</f>
        <v>0</v>
      </c>
      <c r="O133" s="89">
        <f>IFERROR(VLOOKUP(O180,DAY!$A$2:$E$3000,4,0),0)</f>
        <v>0</v>
      </c>
      <c r="P133" s="89">
        <f>IFERROR(VLOOKUP(P180,DAY!$A$2:$E$3000,4,0),0)</f>
        <v>0</v>
      </c>
      <c r="Q133" s="89">
        <f>IFERROR(VLOOKUP(Q180,DAY!$A$2:$E$3000,4,0),0)</f>
        <v>0</v>
      </c>
      <c r="R133" s="89">
        <f>IFERROR(VLOOKUP(R180,DAY!$A$2:$E$3000,4,0),0)</f>
        <v>0</v>
      </c>
      <c r="S133" s="89">
        <f>IFERROR(VLOOKUP(S180,DAY!$A$2:$E$3000,4,0),0)</f>
        <v>0</v>
      </c>
      <c r="T133" s="89">
        <f>IFERROR(VLOOKUP(T180,DAY!$A$2:$E$3000,4,0),0)</f>
        <v>0</v>
      </c>
      <c r="U133" s="89">
        <f>IFERROR(VLOOKUP(U180,DAY!$A$2:$E$3000,4,0),0)</f>
        <v>0</v>
      </c>
      <c r="V133" s="89">
        <f>IFERROR(VLOOKUP(V180,DAY!$A$2:$E$3000,4,0),0)</f>
        <v>0</v>
      </c>
      <c r="W133" s="89">
        <f>IFERROR(VLOOKUP(W180,DAY!$A$2:$E$3000,4,0),0)</f>
        <v>0</v>
      </c>
      <c r="X133" s="89">
        <f>IFERROR(VLOOKUP(X180,DAY!$A$2:$E$3000,4,0),0)</f>
        <v>0</v>
      </c>
      <c r="Y133" s="89">
        <f>IFERROR(VLOOKUP(Y180,DAY!$A$2:$E$3000,4,0),0)</f>
        <v>0</v>
      </c>
      <c r="Z133" s="89">
        <f>IFERROR(VLOOKUP(Z180,DAY!$A$2:$E$3000,4,0),0)</f>
        <v>0</v>
      </c>
      <c r="AA133" s="89">
        <f>IFERROR(VLOOKUP(AA180,DAY!$A$2:$E$3000,4,0),0)</f>
        <v>0</v>
      </c>
      <c r="AB133" s="89">
        <f>IFERROR(VLOOKUP(AB180,DAY!$A$2:$E$3000,4,0),0)</f>
        <v>0</v>
      </c>
      <c r="AC133" s="89">
        <f>IFERROR(VLOOKUP(AC180,DAY!$A$2:$E$3000,4,0),0)</f>
        <v>0</v>
      </c>
      <c r="AD133" s="89">
        <f>IFERROR(VLOOKUP(AD180,DAY!$A$2:$E$3000,4,0),0)</f>
        <v>0</v>
      </c>
      <c r="AE133" s="89">
        <f>IFERROR(VLOOKUP(AE180,DAY!$A$2:$E$3000,4,0),0)</f>
        <v>0</v>
      </c>
      <c r="AF133" s="430"/>
      <c r="AG133" s="428"/>
      <c r="AH133" s="307"/>
      <c r="AI133" s="430"/>
      <c r="AJ133" s="428"/>
      <c r="AK133" s="307"/>
      <c r="AN133" s="33"/>
      <c r="AO133" s="33"/>
      <c r="AR133" s="199">
        <f>IFERROR(VLOOKUP(AR211,DAY!$A$2:$E$744,3,0),0)</f>
        <v>0</v>
      </c>
    </row>
    <row r="134" spans="2:63" ht="89.25" customHeight="1" x14ac:dyDescent="0.4">
      <c r="B134" s="371"/>
      <c r="C134" s="39" t="s">
        <v>3</v>
      </c>
      <c r="D134" s="90">
        <f>IFERROR(VLOOKUP(D180,DAY!$A$2:$E$3000,5,0),0)</f>
        <v>0</v>
      </c>
      <c r="E134" s="90">
        <f>IFERROR(VLOOKUP(E180,DAY!$A$2:$E$3000,5,0),0)</f>
        <v>0</v>
      </c>
      <c r="F134" s="90">
        <f>IFERROR(VLOOKUP(F180,DAY!$A$2:$E$3000,5,0),0)</f>
        <v>0</v>
      </c>
      <c r="G134" s="90">
        <f>IFERROR(VLOOKUP(G180,DAY!$A$2:$E$3000,5,0),0)</f>
        <v>0</v>
      </c>
      <c r="H134" s="90">
        <f>IFERROR(VLOOKUP(H180,DAY!$A$2:$E$3000,5,0),0)</f>
        <v>0</v>
      </c>
      <c r="I134" s="90">
        <f>IFERROR(VLOOKUP(I180,DAY!$A$2:$E$3000,5,0),0)</f>
        <v>0</v>
      </c>
      <c r="J134" s="90">
        <f>IFERROR(VLOOKUP(J180,DAY!$A$2:$E$3000,5,0),0)</f>
        <v>0</v>
      </c>
      <c r="K134" s="90">
        <f>IFERROR(VLOOKUP(K180,DAY!$A$2:$E$3000,5,0),0)</f>
        <v>0</v>
      </c>
      <c r="L134" s="90">
        <f>IFERROR(VLOOKUP(L180,DAY!$A$2:$E$3000,5,0),0)</f>
        <v>0</v>
      </c>
      <c r="M134" s="90">
        <f>IFERROR(VLOOKUP(M180,DAY!$A$2:$E$3000,5,0),0)</f>
        <v>0</v>
      </c>
      <c r="N134" s="90">
        <f>IFERROR(VLOOKUP(N180,DAY!$A$2:$E$3000,5,0),0)</f>
        <v>0</v>
      </c>
      <c r="O134" s="90">
        <f>IFERROR(VLOOKUP(O180,DAY!$A$2:$E$3000,5,0),0)</f>
        <v>0</v>
      </c>
      <c r="P134" s="90">
        <f>IFERROR(VLOOKUP(P180,DAY!$A$2:$E$3000,5,0),0)</f>
        <v>0</v>
      </c>
      <c r="Q134" s="90">
        <f>IFERROR(VLOOKUP(Q180,DAY!$A$2:$E$3000,5,0),0)</f>
        <v>0</v>
      </c>
      <c r="R134" s="90">
        <f>IFERROR(VLOOKUP(R180,DAY!$A$2:$E$3000,5,0),0)</f>
        <v>0</v>
      </c>
      <c r="S134" s="90">
        <f>IFERROR(VLOOKUP(S180,DAY!$A$2:$E$3000,5,0),0)</f>
        <v>0</v>
      </c>
      <c r="T134" s="90">
        <f>IFERROR(VLOOKUP(T180,DAY!$A$2:$E$3000,5,0),0)</f>
        <v>0</v>
      </c>
      <c r="U134" s="90">
        <f>IFERROR(VLOOKUP(U180,DAY!$A$2:$E$3000,5,0),0)</f>
        <v>0</v>
      </c>
      <c r="V134" s="90">
        <f>IFERROR(VLOOKUP(V180,DAY!$A$2:$E$3000,5,0),0)</f>
        <v>0</v>
      </c>
      <c r="W134" s="90">
        <f>IFERROR(VLOOKUP(W180,DAY!$A$2:$E$3000,5,0),0)</f>
        <v>0</v>
      </c>
      <c r="X134" s="90">
        <f>IFERROR(VLOOKUP(X180,DAY!$A$2:$E$3000,5,0),0)</f>
        <v>0</v>
      </c>
      <c r="Y134" s="90">
        <f>IFERROR(VLOOKUP(Y180,DAY!$A$2:$E$3000,5,0),0)</f>
        <v>0</v>
      </c>
      <c r="Z134" s="90">
        <f>IFERROR(VLOOKUP(Z180,DAY!$A$2:$E$3000,5,0),0)</f>
        <v>0</v>
      </c>
      <c r="AA134" s="90">
        <f>IFERROR(VLOOKUP(AA180,DAY!$A$2:$E$3000,5,0),0)</f>
        <v>0</v>
      </c>
      <c r="AB134" s="90">
        <f>IFERROR(VLOOKUP(AB180,DAY!$A$2:$E$3000,5,0),0)</f>
        <v>0</v>
      </c>
      <c r="AC134" s="90">
        <f>IFERROR(VLOOKUP(AC180,DAY!$A$2:$E$3000,5,0),0)</f>
        <v>0</v>
      </c>
      <c r="AD134" s="90">
        <f>IFERROR(VLOOKUP(AD180,DAY!$A$2:$E$3000,5,0),0)</f>
        <v>0</v>
      </c>
      <c r="AE134" s="90">
        <f>IFERROR(VLOOKUP(AE180,DAY!$A$2:$E$3000,5,0),0)</f>
        <v>0</v>
      </c>
      <c r="AF134" s="423"/>
      <c r="AG134" s="425"/>
      <c r="AH134" s="308"/>
      <c r="AI134" s="423"/>
      <c r="AJ134" s="425"/>
      <c r="AK134" s="308"/>
      <c r="AN134" s="41"/>
      <c r="AO134" s="41"/>
      <c r="AR134" s="199">
        <f>IFERROR(VLOOKUP(AR211,DAY!$A$2:$E$744,4,0),0)</f>
        <v>0</v>
      </c>
    </row>
    <row r="135" spans="2:63" ht="27.75" customHeight="1" x14ac:dyDescent="0.4">
      <c r="B135" s="371"/>
      <c r="C135" s="126" t="s">
        <v>4</v>
      </c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37">
        <f>IF(COUNT(D135:AE135)=0,+(COUNTIF(D135:AE135,"作業"))+(COUNTIF(D135:AE135,"休日")),"")</f>
        <v>0</v>
      </c>
      <c r="AG135" s="138">
        <f>IF(+COUNT(D135:AE135)=0,(COUNTIF(D135:AE135,"休日")),"")</f>
        <v>0</v>
      </c>
      <c r="AH135" s="309">
        <f>IFERROR(IF(COUNTA(D135:AE135)=0,0,IF(COUNTA(D135:AE135)&lt;28,$G$151,IF(AN136&gt;0.284,$G$149,$G$150))),0)</f>
        <v>0</v>
      </c>
      <c r="AI135" s="137">
        <f>IF(COUNT(D136:AE136)=0,+(COUNTIF(D136:AE136,"作業"))+(COUNTIF(D136:AE136,"休日")),"")</f>
        <v>0</v>
      </c>
      <c r="AJ135" s="138">
        <f>IF(COUNT(D136:AE136)=0,(COUNTIF(D136:AE136,"休日")),"")</f>
        <v>0</v>
      </c>
      <c r="AK135" s="309">
        <f>IFERROR(IF(COUNTA(D136:AE136)=0,0,IF(COUNTA(D136:AE136)&lt;28,$G$151,IF(AO136&gt;0.284,$G$147,$G$148))),0)</f>
        <v>0</v>
      </c>
      <c r="AM135" s="40"/>
      <c r="AN135" s="33"/>
      <c r="AO135" s="33"/>
      <c r="AR135" s="39">
        <f>IFERROR(VLOOKUP(AR211,DAY!$A$2:$E$744,5,0),0)</f>
        <v>0</v>
      </c>
    </row>
    <row r="136" spans="2:63" ht="27.75" customHeight="1" thickBot="1" x14ac:dyDescent="0.45">
      <c r="B136" s="557"/>
      <c r="C136" s="127" t="s">
        <v>5</v>
      </c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558">
        <f>IFERROR(AN136,0)</f>
        <v>0</v>
      </c>
      <c r="AG136" s="559"/>
      <c r="AH136" s="310"/>
      <c r="AI136" s="558">
        <f>IFERROR(AO136,0)</f>
        <v>0</v>
      </c>
      <c r="AJ136" s="559"/>
      <c r="AK136" s="310"/>
      <c r="AN136" s="46" t="e">
        <f>ROUNDDOWN(AG135/AF135,3)</f>
        <v>#DIV/0!</v>
      </c>
      <c r="AO136" s="47" t="e">
        <f>ROUNDDOWN(AJ135/AI135,3)</f>
        <v>#DIV/0!</v>
      </c>
      <c r="AR136" s="43">
        <f>IFERROR(VLOOKUP(AR211,DAY!$A$2:$E$744,6,0),0)</f>
        <v>0</v>
      </c>
    </row>
    <row r="137" spans="2:63" ht="21.75" hidden="1" customHeight="1" thickBot="1" x14ac:dyDescent="0.45">
      <c r="B137" s="23"/>
      <c r="C137" s="51"/>
      <c r="D137" s="51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322"/>
      <c r="AG137" s="322"/>
      <c r="AH137" s="190"/>
      <c r="AI137" s="322"/>
      <c r="AJ137" s="322"/>
      <c r="AK137" s="96"/>
      <c r="AL137" s="40"/>
      <c r="AN137" s="33"/>
      <c r="AO137" s="33"/>
      <c r="AR137" s="45">
        <f>IFERROR(VLOOKUP(AR211,DAY!$A$2:$E$744,7,0),0)</f>
        <v>0</v>
      </c>
      <c r="BK137" s="160"/>
    </row>
    <row r="138" spans="2:63" ht="15" hidden="1" customHeight="1" x14ac:dyDescent="0.4">
      <c r="B138" s="23"/>
      <c r="C138" s="51"/>
      <c r="D138" s="51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N138" s="33"/>
      <c r="AO138" s="33"/>
    </row>
    <row r="139" spans="2:63" hidden="1" x14ac:dyDescent="0.4">
      <c r="B139" s="23"/>
      <c r="C139" s="51"/>
      <c r="D139" s="51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N139" s="33"/>
      <c r="AO139" s="33"/>
    </row>
    <row r="140" spans="2:63" hidden="1" x14ac:dyDescent="0.4">
      <c r="B140" s="23"/>
      <c r="C140" s="51"/>
      <c r="D140" s="51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N140" s="33"/>
      <c r="AO140" s="33"/>
    </row>
    <row r="141" spans="2:63" ht="15" hidden="1" customHeight="1" x14ac:dyDescent="0.4">
      <c r="B141" s="23"/>
      <c r="C141" s="51"/>
      <c r="D141" s="51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AN141" s="33"/>
      <c r="AO141" s="33"/>
    </row>
    <row r="142" spans="2:63" ht="15" hidden="1" customHeight="1" x14ac:dyDescent="0.4">
      <c r="B142" s="23"/>
      <c r="C142" s="51"/>
      <c r="D142" s="51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AN142" s="33"/>
      <c r="AO142" s="33"/>
    </row>
    <row r="143" spans="2:63" hidden="1" x14ac:dyDescent="0.4">
      <c r="B143" s="23"/>
      <c r="C143" s="51"/>
      <c r="D143" s="51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AN143" s="33"/>
      <c r="AO143" s="33"/>
    </row>
    <row r="144" spans="2:63" ht="26.25" hidden="1" x14ac:dyDescent="0.4">
      <c r="B144" s="23"/>
      <c r="C144" s="51"/>
      <c r="D144" s="51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112"/>
      <c r="AB144" s="113"/>
      <c r="AC144" s="113"/>
      <c r="AD144" s="113"/>
      <c r="AE144" s="113"/>
      <c r="AF144" s="114"/>
      <c r="AG144" s="114"/>
      <c r="AH144" s="114"/>
      <c r="AI144" s="113"/>
      <c r="AJ144" s="113"/>
      <c r="AK144" s="113"/>
      <c r="AN144" s="33"/>
      <c r="AO144" s="33"/>
    </row>
    <row r="145" spans="2:63" hidden="1" x14ac:dyDescent="0.4"/>
    <row r="146" spans="2:63" s="20" customFormat="1" hidden="1" x14ac:dyDescent="0.4">
      <c r="B146" s="55"/>
      <c r="C146" s="56"/>
      <c r="D146" s="199"/>
      <c r="E146" s="57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9"/>
      <c r="AK146" s="62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</row>
    <row r="147" spans="2:63" s="20" customFormat="1" ht="21" hidden="1" x14ac:dyDescent="0.4">
      <c r="B147" s="60"/>
      <c r="C147" s="30"/>
      <c r="D147" s="61" t="s">
        <v>87</v>
      </c>
      <c r="E147" s="61" t="s">
        <v>87</v>
      </c>
      <c r="F147" s="62"/>
      <c r="G147" s="57" t="s">
        <v>82</v>
      </c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 t="s">
        <v>49</v>
      </c>
      <c r="AB147" s="62">
        <v>0</v>
      </c>
      <c r="AC147" s="62"/>
      <c r="AD147" s="62"/>
      <c r="AE147" s="62"/>
      <c r="AF147" s="97"/>
      <c r="AG147" s="62"/>
      <c r="AH147" s="62"/>
      <c r="AI147" s="62"/>
      <c r="AJ147" s="63"/>
      <c r="AK147" s="62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</row>
    <row r="148" spans="2:63" s="20" customFormat="1" ht="31.5" hidden="1" x14ac:dyDescent="0.4">
      <c r="B148" s="60"/>
      <c r="C148" s="30"/>
      <c r="D148" s="61" t="s">
        <v>19</v>
      </c>
      <c r="E148" s="61" t="s">
        <v>19</v>
      </c>
      <c r="F148" s="62"/>
      <c r="G148" s="57" t="s">
        <v>14</v>
      </c>
      <c r="H148" s="62"/>
      <c r="I148" s="62"/>
      <c r="J148" s="62"/>
      <c r="K148" s="171" t="s">
        <v>121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6"/>
      <c r="Z148" s="62"/>
      <c r="AA148" s="21" t="s">
        <v>50</v>
      </c>
      <c r="AB148" s="62">
        <v>1</v>
      </c>
      <c r="AC148" s="62"/>
      <c r="AD148" s="62"/>
      <c r="AE148" s="62"/>
      <c r="AF148" s="97"/>
      <c r="AG148" s="62"/>
      <c r="AH148" s="62"/>
      <c r="AI148" s="62"/>
      <c r="AJ148" s="63"/>
      <c r="AK148" s="62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</row>
    <row r="149" spans="2:63" s="20" customFormat="1" ht="31.5" hidden="1" customHeight="1" x14ac:dyDescent="0.4">
      <c r="B149" s="60"/>
      <c r="C149" s="30"/>
      <c r="D149" s="61" t="s">
        <v>99</v>
      </c>
      <c r="E149" s="61" t="s">
        <v>99</v>
      </c>
      <c r="F149" s="62"/>
      <c r="G149" s="57" t="s">
        <v>105</v>
      </c>
      <c r="H149" s="62"/>
      <c r="I149" s="62"/>
      <c r="J149" s="62"/>
      <c r="K149" s="171" t="s">
        <v>122</v>
      </c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6"/>
      <c r="Z149" s="62"/>
      <c r="AA149" s="62" t="s">
        <v>51</v>
      </c>
      <c r="AB149" s="62">
        <v>2</v>
      </c>
      <c r="AC149" s="62"/>
      <c r="AD149" s="62"/>
      <c r="AE149" s="62"/>
      <c r="AF149" s="97"/>
      <c r="AG149" s="62"/>
      <c r="AH149" s="62"/>
      <c r="AI149" s="62"/>
      <c r="AJ149" s="63"/>
      <c r="AK149" s="62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</row>
    <row r="150" spans="2:63" s="20" customFormat="1" ht="31.5" hidden="1" customHeight="1" x14ac:dyDescent="0.4">
      <c r="B150" s="60"/>
      <c r="C150" s="30"/>
      <c r="D150" s="61" t="s">
        <v>88</v>
      </c>
      <c r="E150" s="61" t="s">
        <v>88</v>
      </c>
      <c r="F150" s="62"/>
      <c r="G150" s="57" t="s">
        <v>104</v>
      </c>
      <c r="H150" s="62"/>
      <c r="I150" s="62"/>
      <c r="J150" s="62"/>
      <c r="K150" s="171" t="s">
        <v>123</v>
      </c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6"/>
      <c r="Z150" s="62"/>
      <c r="AA150" s="62" t="s">
        <v>52</v>
      </c>
      <c r="AB150" s="62">
        <v>3</v>
      </c>
      <c r="AC150" s="62"/>
      <c r="AD150" s="62"/>
      <c r="AE150" s="62"/>
      <c r="AF150" s="62"/>
      <c r="AG150" s="62"/>
      <c r="AH150" s="62"/>
      <c r="AI150" s="62"/>
      <c r="AJ150" s="63"/>
      <c r="AK150" s="62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</row>
    <row r="151" spans="2:63" s="20" customFormat="1" ht="31.5" hidden="1" customHeight="1" x14ac:dyDescent="0.4">
      <c r="B151" s="60"/>
      <c r="C151" s="30"/>
      <c r="D151" s="61" t="s">
        <v>89</v>
      </c>
      <c r="E151" s="61" t="s">
        <v>89</v>
      </c>
      <c r="F151" s="62"/>
      <c r="G151" s="62" t="s">
        <v>83</v>
      </c>
      <c r="H151" s="62"/>
      <c r="I151" s="62"/>
      <c r="J151" s="62"/>
      <c r="K151" s="171" t="s">
        <v>124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6"/>
      <c r="Z151" s="62"/>
      <c r="AA151" s="62" t="s">
        <v>53</v>
      </c>
      <c r="AB151" s="62">
        <v>4</v>
      </c>
      <c r="AC151" s="62"/>
      <c r="AD151" s="62"/>
      <c r="AE151" s="62"/>
      <c r="AF151" s="62"/>
      <c r="AG151" s="62"/>
      <c r="AH151" s="62"/>
      <c r="AI151" s="62"/>
      <c r="AJ151" s="63"/>
      <c r="AK151" s="62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</row>
    <row r="152" spans="2:63" s="20" customFormat="1" ht="21" hidden="1" customHeight="1" x14ac:dyDescent="0.4">
      <c r="B152" s="60"/>
      <c r="C152" s="30"/>
      <c r="D152" s="61"/>
      <c r="E152" s="61"/>
      <c r="F152" s="62"/>
      <c r="G152" s="62"/>
      <c r="H152" s="62"/>
      <c r="I152" s="62"/>
      <c r="J152" s="62"/>
      <c r="K152" s="6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6"/>
      <c r="Z152" s="62"/>
      <c r="AA152" s="62" t="s">
        <v>54</v>
      </c>
      <c r="AB152" s="62">
        <v>5</v>
      </c>
      <c r="AC152" s="62"/>
      <c r="AD152" s="62"/>
      <c r="AE152" s="62"/>
      <c r="AF152" s="62"/>
      <c r="AG152" s="62"/>
      <c r="AH152" s="62"/>
      <c r="AI152" s="62"/>
      <c r="AJ152" s="63"/>
      <c r="AK152" s="62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</row>
    <row r="153" spans="2:63" s="20" customFormat="1" ht="21" hidden="1" customHeight="1" x14ac:dyDescent="0.4">
      <c r="B153" s="60"/>
      <c r="C153" s="30"/>
      <c r="D153" s="61"/>
      <c r="E153" s="61"/>
      <c r="F153" s="62"/>
      <c r="G153" s="62"/>
      <c r="H153" s="62"/>
      <c r="I153" s="62"/>
      <c r="J153" s="62"/>
      <c r="K153" s="6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6"/>
      <c r="Z153" s="62"/>
      <c r="AA153" s="62" t="s">
        <v>55</v>
      </c>
      <c r="AB153" s="62">
        <v>6</v>
      </c>
      <c r="AC153" s="62"/>
      <c r="AD153" s="62"/>
      <c r="AE153" s="62"/>
      <c r="AF153" s="62"/>
      <c r="AG153" s="62"/>
      <c r="AH153" s="62"/>
      <c r="AI153" s="62"/>
      <c r="AJ153" s="63"/>
      <c r="AK153" s="62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</row>
    <row r="154" spans="2:63" s="20" customFormat="1" ht="21" hidden="1" customHeight="1" x14ac:dyDescent="0.4">
      <c r="B154" s="60"/>
      <c r="C154" s="30"/>
      <c r="D154" s="61"/>
      <c r="E154" s="61"/>
      <c r="F154" s="62"/>
      <c r="G154" s="62"/>
      <c r="H154" s="62"/>
      <c r="I154" s="62"/>
      <c r="J154" s="62"/>
      <c r="K154" s="6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6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3"/>
      <c r="AK154" s="62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</row>
    <row r="155" spans="2:63" s="20" customFormat="1" ht="21" hidden="1" customHeight="1" x14ac:dyDescent="0.4">
      <c r="B155" s="60"/>
      <c r="C155" s="30"/>
      <c r="D155" s="54"/>
      <c r="E155" s="61"/>
      <c r="F155" s="62"/>
      <c r="G155" s="62"/>
      <c r="H155" s="62"/>
      <c r="I155" s="62"/>
      <c r="J155" s="62"/>
      <c r="K155" s="6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6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3"/>
      <c r="AK155" s="62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</row>
    <row r="156" spans="2:63" s="20" customFormat="1" ht="15" hidden="1" customHeight="1" x14ac:dyDescent="0.4">
      <c r="B156" s="60"/>
      <c r="C156" s="30"/>
      <c r="D156" s="30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3"/>
      <c r="AK156" s="62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</row>
    <row r="157" spans="2:63" s="20" customFormat="1" ht="15" hidden="1" customHeight="1" x14ac:dyDescent="0.4">
      <c r="B157" s="60"/>
      <c r="C157" s="30"/>
      <c r="D157" s="30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3"/>
      <c r="AK157" s="62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</row>
    <row r="158" spans="2:63" s="20" customFormat="1" ht="15" hidden="1" customHeight="1" x14ac:dyDescent="0.4">
      <c r="B158" s="60"/>
      <c r="C158" s="30"/>
      <c r="D158" s="30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3"/>
      <c r="AK158" s="62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</row>
    <row r="159" spans="2:63" s="20" customFormat="1" hidden="1" x14ac:dyDescent="0.4">
      <c r="B159" s="60"/>
      <c r="C159" s="30"/>
      <c r="D159" s="30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3"/>
      <c r="AK159" s="62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</row>
    <row r="160" spans="2:63" s="20" customFormat="1" hidden="1" x14ac:dyDescent="0.4">
      <c r="B160" s="60"/>
      <c r="C160" s="30"/>
      <c r="D160" s="30">
        <v>1</v>
      </c>
      <c r="E160" s="30">
        <v>2</v>
      </c>
      <c r="F160" s="30">
        <v>3</v>
      </c>
      <c r="G160" s="30">
        <v>4</v>
      </c>
      <c r="H160" s="30">
        <v>5</v>
      </c>
      <c r="I160" s="30">
        <v>6</v>
      </c>
      <c r="J160" s="30">
        <v>7</v>
      </c>
      <c r="K160" s="30">
        <v>8</v>
      </c>
      <c r="L160" s="30">
        <v>9</v>
      </c>
      <c r="M160" s="30">
        <v>10</v>
      </c>
      <c r="N160" s="30">
        <v>11</v>
      </c>
      <c r="O160" s="30">
        <v>12</v>
      </c>
      <c r="P160" s="30">
        <v>13</v>
      </c>
      <c r="Q160" s="30">
        <v>14</v>
      </c>
      <c r="R160" s="30">
        <v>15</v>
      </c>
      <c r="S160" s="30">
        <v>16</v>
      </c>
      <c r="T160" s="30">
        <v>17</v>
      </c>
      <c r="U160" s="30">
        <v>18</v>
      </c>
      <c r="V160" s="30">
        <v>19</v>
      </c>
      <c r="W160" s="30">
        <v>20</v>
      </c>
      <c r="X160" s="30">
        <v>21</v>
      </c>
      <c r="Y160" s="30">
        <v>22</v>
      </c>
      <c r="Z160" s="30">
        <v>23</v>
      </c>
      <c r="AA160" s="30">
        <v>24</v>
      </c>
      <c r="AB160" s="30">
        <v>25</v>
      </c>
      <c r="AC160" s="30">
        <v>26</v>
      </c>
      <c r="AD160" s="30">
        <v>27</v>
      </c>
      <c r="AE160" s="30">
        <v>28</v>
      </c>
      <c r="AF160" s="62"/>
      <c r="AG160" s="62"/>
      <c r="AH160" s="62"/>
      <c r="AI160" s="62"/>
      <c r="AJ160" s="63"/>
      <c r="AK160" s="62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</row>
    <row r="161" spans="2:63" s="20" customFormat="1" hidden="1" x14ac:dyDescent="0.4">
      <c r="B161" s="68"/>
      <c r="C161" s="69">
        <v>1</v>
      </c>
      <c r="D161" s="70">
        <f>H5</f>
        <v>0</v>
      </c>
      <c r="E161" s="70">
        <f>D161+1</f>
        <v>1</v>
      </c>
      <c r="F161" s="70">
        <f>E161+1</f>
        <v>2</v>
      </c>
      <c r="G161" s="70">
        <f t="shared" ref="G161:V176" si="0">F161+1</f>
        <v>3</v>
      </c>
      <c r="H161" s="70">
        <f t="shared" si="0"/>
        <v>4</v>
      </c>
      <c r="I161" s="70">
        <f t="shared" si="0"/>
        <v>5</v>
      </c>
      <c r="J161" s="70">
        <f t="shared" si="0"/>
        <v>6</v>
      </c>
      <c r="K161" s="70">
        <f t="shared" si="0"/>
        <v>7</v>
      </c>
      <c r="L161" s="70">
        <f t="shared" si="0"/>
        <v>8</v>
      </c>
      <c r="M161" s="70">
        <f t="shared" si="0"/>
        <v>9</v>
      </c>
      <c r="N161" s="70">
        <f t="shared" si="0"/>
        <v>10</v>
      </c>
      <c r="O161" s="70">
        <f t="shared" si="0"/>
        <v>11</v>
      </c>
      <c r="P161" s="70">
        <f t="shared" si="0"/>
        <v>12</v>
      </c>
      <c r="Q161" s="70">
        <f t="shared" si="0"/>
        <v>13</v>
      </c>
      <c r="R161" s="70">
        <f t="shared" si="0"/>
        <v>14</v>
      </c>
      <c r="S161" s="70">
        <f t="shared" si="0"/>
        <v>15</v>
      </c>
      <c r="T161" s="70">
        <f t="shared" si="0"/>
        <v>16</v>
      </c>
      <c r="U161" s="70">
        <f t="shared" si="0"/>
        <v>17</v>
      </c>
      <c r="V161" s="70">
        <f t="shared" si="0"/>
        <v>18</v>
      </c>
      <c r="W161" s="70">
        <f t="shared" ref="W161:AE176" si="1">V161+1</f>
        <v>19</v>
      </c>
      <c r="X161" s="70">
        <f t="shared" si="1"/>
        <v>20</v>
      </c>
      <c r="Y161" s="70">
        <f t="shared" si="1"/>
        <v>21</v>
      </c>
      <c r="Z161" s="70">
        <f t="shared" si="1"/>
        <v>22</v>
      </c>
      <c r="AA161" s="70">
        <f t="shared" si="1"/>
        <v>23</v>
      </c>
      <c r="AB161" s="70">
        <f t="shared" si="1"/>
        <v>24</v>
      </c>
      <c r="AC161" s="70">
        <f t="shared" si="1"/>
        <v>25</v>
      </c>
      <c r="AD161" s="70">
        <f t="shared" si="1"/>
        <v>26</v>
      </c>
      <c r="AE161" s="70">
        <f>AD161+1</f>
        <v>27</v>
      </c>
      <c r="AF161" s="71"/>
      <c r="AG161" s="71"/>
      <c r="AH161" s="71"/>
      <c r="AI161" s="71"/>
      <c r="AJ161" s="72"/>
      <c r="AK161" s="71"/>
      <c r="AN161" s="73"/>
      <c r="AO161" s="73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</row>
    <row r="162" spans="2:63" hidden="1" x14ac:dyDescent="0.4">
      <c r="B162" s="68"/>
      <c r="C162" s="69">
        <v>2</v>
      </c>
      <c r="D162" s="70">
        <f>AE161+1</f>
        <v>28</v>
      </c>
      <c r="E162" s="70">
        <f>D162+1</f>
        <v>29</v>
      </c>
      <c r="F162" s="70">
        <f>E162+1</f>
        <v>30</v>
      </c>
      <c r="G162" s="70">
        <f t="shared" si="0"/>
        <v>31</v>
      </c>
      <c r="H162" s="70">
        <f t="shared" si="0"/>
        <v>32</v>
      </c>
      <c r="I162" s="70">
        <f t="shared" si="0"/>
        <v>33</v>
      </c>
      <c r="J162" s="70">
        <f t="shared" si="0"/>
        <v>34</v>
      </c>
      <c r="K162" s="70">
        <f t="shared" si="0"/>
        <v>35</v>
      </c>
      <c r="L162" s="70">
        <f t="shared" si="0"/>
        <v>36</v>
      </c>
      <c r="M162" s="70">
        <f t="shared" si="0"/>
        <v>37</v>
      </c>
      <c r="N162" s="70">
        <f t="shared" si="0"/>
        <v>38</v>
      </c>
      <c r="O162" s="70">
        <f t="shared" si="0"/>
        <v>39</v>
      </c>
      <c r="P162" s="70">
        <f t="shared" si="0"/>
        <v>40</v>
      </c>
      <c r="Q162" s="70">
        <f t="shared" si="0"/>
        <v>41</v>
      </c>
      <c r="R162" s="70">
        <f t="shared" si="0"/>
        <v>42</v>
      </c>
      <c r="S162" s="70">
        <f t="shared" si="0"/>
        <v>43</v>
      </c>
      <c r="T162" s="70">
        <f t="shared" si="0"/>
        <v>44</v>
      </c>
      <c r="U162" s="70">
        <f t="shared" si="0"/>
        <v>45</v>
      </c>
      <c r="V162" s="70">
        <f t="shared" si="0"/>
        <v>46</v>
      </c>
      <c r="W162" s="70">
        <f t="shared" si="1"/>
        <v>47</v>
      </c>
      <c r="X162" s="70">
        <f t="shared" si="1"/>
        <v>48</v>
      </c>
      <c r="Y162" s="70">
        <f t="shared" si="1"/>
        <v>49</v>
      </c>
      <c r="Z162" s="70">
        <f t="shared" si="1"/>
        <v>50</v>
      </c>
      <c r="AA162" s="70">
        <f t="shared" si="1"/>
        <v>51</v>
      </c>
      <c r="AB162" s="70">
        <f t="shared" si="1"/>
        <v>52</v>
      </c>
      <c r="AC162" s="70">
        <f t="shared" si="1"/>
        <v>53</v>
      </c>
      <c r="AD162" s="70">
        <f t="shared" si="1"/>
        <v>54</v>
      </c>
      <c r="AE162" s="70">
        <f t="shared" si="1"/>
        <v>55</v>
      </c>
      <c r="AF162" s="71"/>
      <c r="AG162" s="71"/>
      <c r="AH162" s="71"/>
      <c r="AI162" s="71"/>
      <c r="AJ162" s="72"/>
      <c r="AK162" s="71"/>
      <c r="AM162" s="73"/>
      <c r="AN162" s="73"/>
      <c r="AO162" s="73"/>
      <c r="AP162" s="73"/>
      <c r="AQ162" s="73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</row>
    <row r="163" spans="2:63" hidden="1" x14ac:dyDescent="0.4">
      <c r="B163" s="68"/>
      <c r="C163" s="69">
        <v>3</v>
      </c>
      <c r="D163" s="70">
        <f t="shared" ref="D163:D200" si="2">AE162+1</f>
        <v>56</v>
      </c>
      <c r="E163" s="70">
        <f t="shared" ref="E163:T178" si="3">D163+1</f>
        <v>57</v>
      </c>
      <c r="F163" s="70">
        <f t="shared" si="3"/>
        <v>58</v>
      </c>
      <c r="G163" s="70">
        <f t="shared" si="3"/>
        <v>59</v>
      </c>
      <c r="H163" s="70">
        <f t="shared" si="3"/>
        <v>60</v>
      </c>
      <c r="I163" s="70">
        <f t="shared" si="3"/>
        <v>61</v>
      </c>
      <c r="J163" s="70">
        <f t="shared" si="3"/>
        <v>62</v>
      </c>
      <c r="K163" s="70">
        <f t="shared" si="3"/>
        <v>63</v>
      </c>
      <c r="L163" s="70">
        <f t="shared" si="3"/>
        <v>64</v>
      </c>
      <c r="M163" s="70">
        <f t="shared" si="3"/>
        <v>65</v>
      </c>
      <c r="N163" s="70">
        <f t="shared" si="3"/>
        <v>66</v>
      </c>
      <c r="O163" s="70">
        <f t="shared" si="3"/>
        <v>67</v>
      </c>
      <c r="P163" s="70">
        <f t="shared" si="3"/>
        <v>68</v>
      </c>
      <c r="Q163" s="70">
        <f t="shared" si="3"/>
        <v>69</v>
      </c>
      <c r="R163" s="70">
        <f t="shared" si="3"/>
        <v>70</v>
      </c>
      <c r="S163" s="70">
        <f t="shared" si="3"/>
        <v>71</v>
      </c>
      <c r="T163" s="70">
        <f t="shared" si="3"/>
        <v>72</v>
      </c>
      <c r="U163" s="70">
        <f t="shared" si="0"/>
        <v>73</v>
      </c>
      <c r="V163" s="70">
        <f t="shared" si="0"/>
        <v>74</v>
      </c>
      <c r="W163" s="70">
        <f t="shared" si="1"/>
        <v>75</v>
      </c>
      <c r="X163" s="70">
        <f t="shared" si="1"/>
        <v>76</v>
      </c>
      <c r="Y163" s="70">
        <f t="shared" si="1"/>
        <v>77</v>
      </c>
      <c r="Z163" s="70">
        <f t="shared" si="1"/>
        <v>78</v>
      </c>
      <c r="AA163" s="70">
        <f t="shared" si="1"/>
        <v>79</v>
      </c>
      <c r="AB163" s="70">
        <f t="shared" si="1"/>
        <v>80</v>
      </c>
      <c r="AC163" s="70">
        <f t="shared" si="1"/>
        <v>81</v>
      </c>
      <c r="AD163" s="70">
        <f t="shared" si="1"/>
        <v>82</v>
      </c>
      <c r="AE163" s="70">
        <f t="shared" si="1"/>
        <v>83</v>
      </c>
      <c r="AF163" s="71"/>
      <c r="AG163" s="71"/>
      <c r="AH163" s="71"/>
      <c r="AI163" s="71"/>
      <c r="AJ163" s="72"/>
      <c r="AK163" s="71"/>
      <c r="AM163" s="73"/>
      <c r="AN163" s="73"/>
      <c r="AO163" s="73"/>
      <c r="AP163" s="73"/>
      <c r="AQ163" s="73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</row>
    <row r="164" spans="2:63" s="74" customFormat="1" ht="8.25" hidden="1" customHeight="1" x14ac:dyDescent="0.4">
      <c r="B164" s="68"/>
      <c r="C164" s="69">
        <v>4</v>
      </c>
      <c r="D164" s="70">
        <f t="shared" si="2"/>
        <v>84</v>
      </c>
      <c r="E164" s="70">
        <f t="shared" si="3"/>
        <v>85</v>
      </c>
      <c r="F164" s="70">
        <f t="shared" si="3"/>
        <v>86</v>
      </c>
      <c r="G164" s="70">
        <f t="shared" si="3"/>
        <v>87</v>
      </c>
      <c r="H164" s="70">
        <f t="shared" si="3"/>
        <v>88</v>
      </c>
      <c r="I164" s="70">
        <f t="shared" si="3"/>
        <v>89</v>
      </c>
      <c r="J164" s="70">
        <f t="shared" si="3"/>
        <v>90</v>
      </c>
      <c r="K164" s="70">
        <f t="shared" si="3"/>
        <v>91</v>
      </c>
      <c r="L164" s="70">
        <f t="shared" si="3"/>
        <v>92</v>
      </c>
      <c r="M164" s="70">
        <f t="shared" si="3"/>
        <v>93</v>
      </c>
      <c r="N164" s="70">
        <f t="shared" si="3"/>
        <v>94</v>
      </c>
      <c r="O164" s="70">
        <f t="shared" si="3"/>
        <v>95</v>
      </c>
      <c r="P164" s="70">
        <f t="shared" si="3"/>
        <v>96</v>
      </c>
      <c r="Q164" s="70">
        <f t="shared" si="3"/>
        <v>97</v>
      </c>
      <c r="R164" s="70">
        <f t="shared" si="3"/>
        <v>98</v>
      </c>
      <c r="S164" s="70">
        <f t="shared" si="3"/>
        <v>99</v>
      </c>
      <c r="T164" s="70">
        <f t="shared" si="3"/>
        <v>100</v>
      </c>
      <c r="U164" s="70">
        <f t="shared" si="0"/>
        <v>101</v>
      </c>
      <c r="V164" s="70">
        <f t="shared" si="0"/>
        <v>102</v>
      </c>
      <c r="W164" s="70">
        <f t="shared" si="1"/>
        <v>103</v>
      </c>
      <c r="X164" s="70">
        <f t="shared" si="1"/>
        <v>104</v>
      </c>
      <c r="Y164" s="70">
        <f t="shared" si="1"/>
        <v>105</v>
      </c>
      <c r="Z164" s="70">
        <f t="shared" si="1"/>
        <v>106</v>
      </c>
      <c r="AA164" s="70">
        <f t="shared" si="1"/>
        <v>107</v>
      </c>
      <c r="AB164" s="70">
        <f t="shared" si="1"/>
        <v>108</v>
      </c>
      <c r="AC164" s="70">
        <f t="shared" si="1"/>
        <v>109</v>
      </c>
      <c r="AD164" s="70">
        <f t="shared" si="1"/>
        <v>110</v>
      </c>
      <c r="AE164" s="70">
        <f t="shared" si="1"/>
        <v>111</v>
      </c>
      <c r="AF164" s="71"/>
      <c r="AG164" s="71"/>
      <c r="AH164" s="71"/>
      <c r="AI164" s="71"/>
      <c r="AJ164" s="72"/>
      <c r="AK164" s="71"/>
      <c r="AL164" s="73"/>
      <c r="AM164" s="73"/>
      <c r="AN164" s="73"/>
      <c r="AO164" s="73"/>
      <c r="AP164" s="73"/>
      <c r="AQ164" s="73"/>
    </row>
    <row r="165" spans="2:63" s="74" customFormat="1" ht="8.25" hidden="1" customHeight="1" x14ac:dyDescent="0.4">
      <c r="B165" s="68"/>
      <c r="C165" s="69">
        <v>5</v>
      </c>
      <c r="D165" s="70">
        <f t="shared" si="2"/>
        <v>112</v>
      </c>
      <c r="E165" s="70">
        <f t="shared" si="3"/>
        <v>113</v>
      </c>
      <c r="F165" s="70">
        <f t="shared" si="3"/>
        <v>114</v>
      </c>
      <c r="G165" s="70">
        <f t="shared" si="3"/>
        <v>115</v>
      </c>
      <c r="H165" s="70">
        <f t="shared" si="3"/>
        <v>116</v>
      </c>
      <c r="I165" s="70">
        <f t="shared" si="3"/>
        <v>117</v>
      </c>
      <c r="J165" s="70">
        <f t="shared" si="3"/>
        <v>118</v>
      </c>
      <c r="K165" s="70">
        <f t="shared" si="3"/>
        <v>119</v>
      </c>
      <c r="L165" s="70">
        <f t="shared" si="3"/>
        <v>120</v>
      </c>
      <c r="M165" s="70">
        <f t="shared" si="3"/>
        <v>121</v>
      </c>
      <c r="N165" s="70">
        <f t="shared" si="3"/>
        <v>122</v>
      </c>
      <c r="O165" s="70">
        <f t="shared" si="3"/>
        <v>123</v>
      </c>
      <c r="P165" s="70">
        <f t="shared" si="3"/>
        <v>124</v>
      </c>
      <c r="Q165" s="70">
        <f t="shared" si="3"/>
        <v>125</v>
      </c>
      <c r="R165" s="70">
        <f t="shared" si="3"/>
        <v>126</v>
      </c>
      <c r="S165" s="70">
        <f t="shared" si="3"/>
        <v>127</v>
      </c>
      <c r="T165" s="70">
        <f t="shared" si="3"/>
        <v>128</v>
      </c>
      <c r="U165" s="70">
        <f t="shared" si="0"/>
        <v>129</v>
      </c>
      <c r="V165" s="70">
        <f t="shared" si="0"/>
        <v>130</v>
      </c>
      <c r="W165" s="70">
        <f t="shared" si="1"/>
        <v>131</v>
      </c>
      <c r="X165" s="70">
        <f t="shared" si="1"/>
        <v>132</v>
      </c>
      <c r="Y165" s="70">
        <f t="shared" si="1"/>
        <v>133</v>
      </c>
      <c r="Z165" s="70">
        <f t="shared" si="1"/>
        <v>134</v>
      </c>
      <c r="AA165" s="70">
        <f t="shared" si="1"/>
        <v>135</v>
      </c>
      <c r="AB165" s="70">
        <f t="shared" si="1"/>
        <v>136</v>
      </c>
      <c r="AC165" s="70">
        <f t="shared" si="1"/>
        <v>137</v>
      </c>
      <c r="AD165" s="70">
        <f t="shared" si="1"/>
        <v>138</v>
      </c>
      <c r="AE165" s="70">
        <f t="shared" si="1"/>
        <v>139</v>
      </c>
      <c r="AF165" s="71"/>
      <c r="AG165" s="71"/>
      <c r="AH165" s="71"/>
      <c r="AI165" s="71"/>
      <c r="AJ165" s="72"/>
      <c r="AK165" s="71"/>
      <c r="AL165" s="73"/>
      <c r="AM165" s="73"/>
      <c r="AN165" s="73"/>
      <c r="AO165" s="73"/>
      <c r="AP165" s="73"/>
      <c r="AQ165" s="73"/>
    </row>
    <row r="166" spans="2:63" s="74" customFormat="1" ht="8.25" hidden="1" customHeight="1" x14ac:dyDescent="0.4">
      <c r="B166" s="68"/>
      <c r="C166" s="69">
        <v>6</v>
      </c>
      <c r="D166" s="70">
        <f t="shared" si="2"/>
        <v>140</v>
      </c>
      <c r="E166" s="70">
        <f t="shared" si="3"/>
        <v>141</v>
      </c>
      <c r="F166" s="70">
        <f t="shared" si="3"/>
        <v>142</v>
      </c>
      <c r="G166" s="70">
        <f t="shared" si="3"/>
        <v>143</v>
      </c>
      <c r="H166" s="70">
        <f t="shared" si="3"/>
        <v>144</v>
      </c>
      <c r="I166" s="70">
        <f t="shared" si="3"/>
        <v>145</v>
      </c>
      <c r="J166" s="70">
        <f t="shared" si="3"/>
        <v>146</v>
      </c>
      <c r="K166" s="70">
        <f t="shared" si="3"/>
        <v>147</v>
      </c>
      <c r="L166" s="70">
        <f t="shared" si="3"/>
        <v>148</v>
      </c>
      <c r="M166" s="70">
        <f t="shared" si="3"/>
        <v>149</v>
      </c>
      <c r="N166" s="70">
        <f t="shared" si="3"/>
        <v>150</v>
      </c>
      <c r="O166" s="70">
        <f t="shared" si="3"/>
        <v>151</v>
      </c>
      <c r="P166" s="70">
        <f t="shared" si="3"/>
        <v>152</v>
      </c>
      <c r="Q166" s="70">
        <f t="shared" si="3"/>
        <v>153</v>
      </c>
      <c r="R166" s="70">
        <f t="shared" si="3"/>
        <v>154</v>
      </c>
      <c r="S166" s="70">
        <f t="shared" si="3"/>
        <v>155</v>
      </c>
      <c r="T166" s="70">
        <f t="shared" si="3"/>
        <v>156</v>
      </c>
      <c r="U166" s="70">
        <f t="shared" si="0"/>
        <v>157</v>
      </c>
      <c r="V166" s="70">
        <f t="shared" si="0"/>
        <v>158</v>
      </c>
      <c r="W166" s="70">
        <f t="shared" si="1"/>
        <v>159</v>
      </c>
      <c r="X166" s="70">
        <f t="shared" si="1"/>
        <v>160</v>
      </c>
      <c r="Y166" s="70">
        <f t="shared" si="1"/>
        <v>161</v>
      </c>
      <c r="Z166" s="70">
        <f t="shared" si="1"/>
        <v>162</v>
      </c>
      <c r="AA166" s="70">
        <f t="shared" si="1"/>
        <v>163</v>
      </c>
      <c r="AB166" s="70">
        <f t="shared" si="1"/>
        <v>164</v>
      </c>
      <c r="AC166" s="70">
        <f t="shared" si="1"/>
        <v>165</v>
      </c>
      <c r="AD166" s="70">
        <f t="shared" si="1"/>
        <v>166</v>
      </c>
      <c r="AE166" s="70">
        <f t="shared" si="1"/>
        <v>167</v>
      </c>
      <c r="AF166" s="71"/>
      <c r="AG166" s="71"/>
      <c r="AH166" s="71"/>
      <c r="AI166" s="71"/>
      <c r="AJ166" s="72"/>
      <c r="AK166" s="71"/>
      <c r="AL166" s="73"/>
      <c r="AM166" s="73"/>
      <c r="AN166" s="73"/>
      <c r="AO166" s="73"/>
      <c r="AP166" s="73"/>
      <c r="AQ166" s="73"/>
    </row>
    <row r="167" spans="2:63" s="74" customFormat="1" ht="8.25" hidden="1" customHeight="1" x14ac:dyDescent="0.4">
      <c r="B167" s="68"/>
      <c r="C167" s="69">
        <v>7</v>
      </c>
      <c r="D167" s="70">
        <f t="shared" si="2"/>
        <v>168</v>
      </c>
      <c r="E167" s="70">
        <f t="shared" si="3"/>
        <v>169</v>
      </c>
      <c r="F167" s="70">
        <f t="shared" si="3"/>
        <v>170</v>
      </c>
      <c r="G167" s="70">
        <f t="shared" si="3"/>
        <v>171</v>
      </c>
      <c r="H167" s="70">
        <f t="shared" si="3"/>
        <v>172</v>
      </c>
      <c r="I167" s="70">
        <f t="shared" si="3"/>
        <v>173</v>
      </c>
      <c r="J167" s="70">
        <f t="shared" si="3"/>
        <v>174</v>
      </c>
      <c r="K167" s="70">
        <f t="shared" si="3"/>
        <v>175</v>
      </c>
      <c r="L167" s="70">
        <f t="shared" si="3"/>
        <v>176</v>
      </c>
      <c r="M167" s="70">
        <f t="shared" si="3"/>
        <v>177</v>
      </c>
      <c r="N167" s="70">
        <f t="shared" si="3"/>
        <v>178</v>
      </c>
      <c r="O167" s="70">
        <f t="shared" si="3"/>
        <v>179</v>
      </c>
      <c r="P167" s="70">
        <f t="shared" si="3"/>
        <v>180</v>
      </c>
      <c r="Q167" s="70">
        <f t="shared" si="3"/>
        <v>181</v>
      </c>
      <c r="R167" s="70">
        <f t="shared" si="3"/>
        <v>182</v>
      </c>
      <c r="S167" s="70">
        <f t="shared" si="3"/>
        <v>183</v>
      </c>
      <c r="T167" s="70">
        <f t="shared" si="3"/>
        <v>184</v>
      </c>
      <c r="U167" s="70">
        <f t="shared" si="0"/>
        <v>185</v>
      </c>
      <c r="V167" s="70">
        <f t="shared" si="0"/>
        <v>186</v>
      </c>
      <c r="W167" s="70">
        <f t="shared" si="1"/>
        <v>187</v>
      </c>
      <c r="X167" s="70">
        <f t="shared" si="1"/>
        <v>188</v>
      </c>
      <c r="Y167" s="70">
        <f t="shared" si="1"/>
        <v>189</v>
      </c>
      <c r="Z167" s="70">
        <f t="shared" si="1"/>
        <v>190</v>
      </c>
      <c r="AA167" s="70">
        <f t="shared" si="1"/>
        <v>191</v>
      </c>
      <c r="AB167" s="70">
        <f t="shared" si="1"/>
        <v>192</v>
      </c>
      <c r="AC167" s="70">
        <f t="shared" si="1"/>
        <v>193</v>
      </c>
      <c r="AD167" s="70">
        <f t="shared" si="1"/>
        <v>194</v>
      </c>
      <c r="AE167" s="70">
        <f t="shared" si="1"/>
        <v>195</v>
      </c>
      <c r="AF167" s="71"/>
      <c r="AG167" s="71"/>
      <c r="AH167" s="71"/>
      <c r="AI167" s="71"/>
      <c r="AJ167" s="72"/>
      <c r="AK167" s="71"/>
      <c r="AL167" s="73"/>
      <c r="AM167" s="73"/>
      <c r="AN167" s="73"/>
      <c r="AO167" s="73"/>
      <c r="AP167" s="73"/>
      <c r="AQ167" s="73"/>
    </row>
    <row r="168" spans="2:63" s="74" customFormat="1" ht="8.25" hidden="1" customHeight="1" x14ac:dyDescent="0.4">
      <c r="B168" s="68"/>
      <c r="C168" s="69">
        <v>8</v>
      </c>
      <c r="D168" s="70">
        <f t="shared" si="2"/>
        <v>196</v>
      </c>
      <c r="E168" s="70">
        <f t="shared" si="3"/>
        <v>197</v>
      </c>
      <c r="F168" s="70">
        <f t="shared" si="3"/>
        <v>198</v>
      </c>
      <c r="G168" s="70">
        <f t="shared" si="3"/>
        <v>199</v>
      </c>
      <c r="H168" s="70">
        <f t="shared" si="3"/>
        <v>200</v>
      </c>
      <c r="I168" s="70">
        <f t="shared" si="3"/>
        <v>201</v>
      </c>
      <c r="J168" s="70">
        <f t="shared" si="3"/>
        <v>202</v>
      </c>
      <c r="K168" s="70">
        <f t="shared" si="3"/>
        <v>203</v>
      </c>
      <c r="L168" s="70">
        <f t="shared" si="3"/>
        <v>204</v>
      </c>
      <c r="M168" s="70">
        <f t="shared" si="3"/>
        <v>205</v>
      </c>
      <c r="N168" s="70">
        <f t="shared" si="3"/>
        <v>206</v>
      </c>
      <c r="O168" s="70">
        <f t="shared" si="3"/>
        <v>207</v>
      </c>
      <c r="P168" s="70">
        <f t="shared" si="3"/>
        <v>208</v>
      </c>
      <c r="Q168" s="70">
        <f t="shared" si="3"/>
        <v>209</v>
      </c>
      <c r="R168" s="70">
        <f t="shared" si="3"/>
        <v>210</v>
      </c>
      <c r="S168" s="70">
        <f t="shared" si="3"/>
        <v>211</v>
      </c>
      <c r="T168" s="70">
        <f t="shared" si="3"/>
        <v>212</v>
      </c>
      <c r="U168" s="70">
        <f t="shared" si="0"/>
        <v>213</v>
      </c>
      <c r="V168" s="70">
        <f t="shared" si="0"/>
        <v>214</v>
      </c>
      <c r="W168" s="70">
        <f t="shared" si="1"/>
        <v>215</v>
      </c>
      <c r="X168" s="70">
        <f t="shared" si="1"/>
        <v>216</v>
      </c>
      <c r="Y168" s="70">
        <f t="shared" si="1"/>
        <v>217</v>
      </c>
      <c r="Z168" s="70">
        <f t="shared" si="1"/>
        <v>218</v>
      </c>
      <c r="AA168" s="70">
        <f t="shared" si="1"/>
        <v>219</v>
      </c>
      <c r="AB168" s="70">
        <f t="shared" si="1"/>
        <v>220</v>
      </c>
      <c r="AC168" s="70">
        <f t="shared" si="1"/>
        <v>221</v>
      </c>
      <c r="AD168" s="70">
        <f t="shared" si="1"/>
        <v>222</v>
      </c>
      <c r="AE168" s="70">
        <f t="shared" si="1"/>
        <v>223</v>
      </c>
      <c r="AF168" s="71"/>
      <c r="AG168" s="71"/>
      <c r="AH168" s="71"/>
      <c r="AI168" s="71"/>
      <c r="AJ168" s="72"/>
      <c r="AK168" s="71"/>
      <c r="AL168" s="73"/>
      <c r="AM168" s="73"/>
      <c r="AN168" s="73"/>
      <c r="AO168" s="73"/>
      <c r="AP168" s="73"/>
      <c r="AQ168" s="73"/>
    </row>
    <row r="169" spans="2:63" s="74" customFormat="1" ht="8.25" hidden="1" customHeight="1" x14ac:dyDescent="0.4">
      <c r="B169" s="68"/>
      <c r="C169" s="69">
        <v>9</v>
      </c>
      <c r="D169" s="70">
        <f t="shared" si="2"/>
        <v>224</v>
      </c>
      <c r="E169" s="70">
        <f t="shared" si="3"/>
        <v>225</v>
      </c>
      <c r="F169" s="70">
        <f t="shared" si="3"/>
        <v>226</v>
      </c>
      <c r="G169" s="70">
        <f t="shared" si="3"/>
        <v>227</v>
      </c>
      <c r="H169" s="70">
        <f t="shared" si="3"/>
        <v>228</v>
      </c>
      <c r="I169" s="70">
        <f t="shared" si="3"/>
        <v>229</v>
      </c>
      <c r="J169" s="70">
        <f t="shared" si="3"/>
        <v>230</v>
      </c>
      <c r="K169" s="70">
        <f t="shared" si="3"/>
        <v>231</v>
      </c>
      <c r="L169" s="70">
        <f t="shared" si="3"/>
        <v>232</v>
      </c>
      <c r="M169" s="70">
        <f t="shared" si="3"/>
        <v>233</v>
      </c>
      <c r="N169" s="70">
        <f t="shared" si="3"/>
        <v>234</v>
      </c>
      <c r="O169" s="70">
        <f t="shared" si="3"/>
        <v>235</v>
      </c>
      <c r="P169" s="70">
        <f t="shared" si="3"/>
        <v>236</v>
      </c>
      <c r="Q169" s="70">
        <f t="shared" si="3"/>
        <v>237</v>
      </c>
      <c r="R169" s="70">
        <f t="shared" si="3"/>
        <v>238</v>
      </c>
      <c r="S169" s="70">
        <f t="shared" si="3"/>
        <v>239</v>
      </c>
      <c r="T169" s="70">
        <f t="shared" si="3"/>
        <v>240</v>
      </c>
      <c r="U169" s="70">
        <f t="shared" si="0"/>
        <v>241</v>
      </c>
      <c r="V169" s="70">
        <f t="shared" si="0"/>
        <v>242</v>
      </c>
      <c r="W169" s="70">
        <f t="shared" si="1"/>
        <v>243</v>
      </c>
      <c r="X169" s="70">
        <f t="shared" si="1"/>
        <v>244</v>
      </c>
      <c r="Y169" s="70">
        <f t="shared" si="1"/>
        <v>245</v>
      </c>
      <c r="Z169" s="70">
        <f t="shared" si="1"/>
        <v>246</v>
      </c>
      <c r="AA169" s="70">
        <f t="shared" si="1"/>
        <v>247</v>
      </c>
      <c r="AB169" s="70">
        <f t="shared" si="1"/>
        <v>248</v>
      </c>
      <c r="AC169" s="70">
        <f t="shared" si="1"/>
        <v>249</v>
      </c>
      <c r="AD169" s="70">
        <f t="shared" si="1"/>
        <v>250</v>
      </c>
      <c r="AE169" s="70">
        <f t="shared" si="1"/>
        <v>251</v>
      </c>
      <c r="AF169" s="71"/>
      <c r="AG169" s="71"/>
      <c r="AH169" s="71"/>
      <c r="AI169" s="71"/>
      <c r="AJ169" s="72"/>
      <c r="AK169" s="71"/>
      <c r="AL169" s="73"/>
      <c r="AM169" s="73"/>
      <c r="AN169" s="73"/>
      <c r="AO169" s="73"/>
      <c r="AP169" s="73"/>
      <c r="AQ169" s="73"/>
    </row>
    <row r="170" spans="2:63" s="74" customFormat="1" ht="8.25" hidden="1" customHeight="1" x14ac:dyDescent="0.4">
      <c r="B170" s="68"/>
      <c r="C170" s="69">
        <v>10</v>
      </c>
      <c r="D170" s="70">
        <f t="shared" si="2"/>
        <v>252</v>
      </c>
      <c r="E170" s="70">
        <f t="shared" si="3"/>
        <v>253</v>
      </c>
      <c r="F170" s="70">
        <f t="shared" si="3"/>
        <v>254</v>
      </c>
      <c r="G170" s="70">
        <f t="shared" si="3"/>
        <v>255</v>
      </c>
      <c r="H170" s="70">
        <f t="shared" si="3"/>
        <v>256</v>
      </c>
      <c r="I170" s="70">
        <f t="shared" si="3"/>
        <v>257</v>
      </c>
      <c r="J170" s="70">
        <f t="shared" si="3"/>
        <v>258</v>
      </c>
      <c r="K170" s="70">
        <f t="shared" si="3"/>
        <v>259</v>
      </c>
      <c r="L170" s="70">
        <f t="shared" si="3"/>
        <v>260</v>
      </c>
      <c r="M170" s="70">
        <f t="shared" si="3"/>
        <v>261</v>
      </c>
      <c r="N170" s="70">
        <f t="shared" si="3"/>
        <v>262</v>
      </c>
      <c r="O170" s="70">
        <f t="shared" si="3"/>
        <v>263</v>
      </c>
      <c r="P170" s="70">
        <f t="shared" si="3"/>
        <v>264</v>
      </c>
      <c r="Q170" s="70">
        <f t="shared" si="3"/>
        <v>265</v>
      </c>
      <c r="R170" s="70">
        <f t="shared" si="3"/>
        <v>266</v>
      </c>
      <c r="S170" s="70">
        <f t="shared" si="3"/>
        <v>267</v>
      </c>
      <c r="T170" s="70">
        <f t="shared" si="3"/>
        <v>268</v>
      </c>
      <c r="U170" s="70">
        <f t="shared" si="0"/>
        <v>269</v>
      </c>
      <c r="V170" s="70">
        <f t="shared" si="0"/>
        <v>270</v>
      </c>
      <c r="W170" s="70">
        <f t="shared" si="1"/>
        <v>271</v>
      </c>
      <c r="X170" s="70">
        <f t="shared" si="1"/>
        <v>272</v>
      </c>
      <c r="Y170" s="70">
        <f t="shared" si="1"/>
        <v>273</v>
      </c>
      <c r="Z170" s="70">
        <f t="shared" si="1"/>
        <v>274</v>
      </c>
      <c r="AA170" s="70">
        <f t="shared" si="1"/>
        <v>275</v>
      </c>
      <c r="AB170" s="70">
        <f t="shared" si="1"/>
        <v>276</v>
      </c>
      <c r="AC170" s="70">
        <f t="shared" si="1"/>
        <v>277</v>
      </c>
      <c r="AD170" s="70">
        <f t="shared" si="1"/>
        <v>278</v>
      </c>
      <c r="AE170" s="70">
        <f t="shared" si="1"/>
        <v>279</v>
      </c>
      <c r="AF170" s="71"/>
      <c r="AG170" s="71"/>
      <c r="AH170" s="71"/>
      <c r="AI170" s="71"/>
      <c r="AJ170" s="72"/>
      <c r="AK170" s="71"/>
      <c r="AL170" s="73"/>
      <c r="AM170" s="73"/>
      <c r="AN170" s="73"/>
      <c r="AO170" s="73"/>
      <c r="AP170" s="73"/>
      <c r="AQ170" s="73"/>
    </row>
    <row r="171" spans="2:63" s="74" customFormat="1" ht="8.25" hidden="1" customHeight="1" x14ac:dyDescent="0.4">
      <c r="B171" s="68"/>
      <c r="C171" s="69">
        <v>11</v>
      </c>
      <c r="D171" s="70">
        <f t="shared" si="2"/>
        <v>280</v>
      </c>
      <c r="E171" s="70">
        <f t="shared" si="3"/>
        <v>281</v>
      </c>
      <c r="F171" s="70">
        <f t="shared" si="3"/>
        <v>282</v>
      </c>
      <c r="G171" s="70">
        <f t="shared" si="3"/>
        <v>283</v>
      </c>
      <c r="H171" s="70">
        <f t="shared" si="3"/>
        <v>284</v>
      </c>
      <c r="I171" s="70">
        <f t="shared" si="3"/>
        <v>285</v>
      </c>
      <c r="J171" s="70">
        <f t="shared" si="3"/>
        <v>286</v>
      </c>
      <c r="K171" s="70">
        <f t="shared" si="3"/>
        <v>287</v>
      </c>
      <c r="L171" s="70">
        <f t="shared" si="3"/>
        <v>288</v>
      </c>
      <c r="M171" s="70">
        <f t="shared" si="3"/>
        <v>289</v>
      </c>
      <c r="N171" s="70">
        <f t="shared" si="3"/>
        <v>290</v>
      </c>
      <c r="O171" s="70">
        <f t="shared" si="3"/>
        <v>291</v>
      </c>
      <c r="P171" s="70">
        <f t="shared" si="3"/>
        <v>292</v>
      </c>
      <c r="Q171" s="70">
        <f t="shared" si="3"/>
        <v>293</v>
      </c>
      <c r="R171" s="70">
        <f t="shared" si="3"/>
        <v>294</v>
      </c>
      <c r="S171" s="70">
        <f t="shared" si="3"/>
        <v>295</v>
      </c>
      <c r="T171" s="70">
        <f t="shared" si="3"/>
        <v>296</v>
      </c>
      <c r="U171" s="70">
        <f t="shared" si="0"/>
        <v>297</v>
      </c>
      <c r="V171" s="70">
        <f t="shared" si="0"/>
        <v>298</v>
      </c>
      <c r="W171" s="70">
        <f t="shared" si="1"/>
        <v>299</v>
      </c>
      <c r="X171" s="70">
        <f t="shared" si="1"/>
        <v>300</v>
      </c>
      <c r="Y171" s="70">
        <f t="shared" si="1"/>
        <v>301</v>
      </c>
      <c r="Z171" s="70">
        <f t="shared" si="1"/>
        <v>302</v>
      </c>
      <c r="AA171" s="70">
        <f t="shared" si="1"/>
        <v>303</v>
      </c>
      <c r="AB171" s="70">
        <f t="shared" si="1"/>
        <v>304</v>
      </c>
      <c r="AC171" s="70">
        <f t="shared" si="1"/>
        <v>305</v>
      </c>
      <c r="AD171" s="70">
        <f t="shared" si="1"/>
        <v>306</v>
      </c>
      <c r="AE171" s="70">
        <f t="shared" si="1"/>
        <v>307</v>
      </c>
      <c r="AF171" s="71"/>
      <c r="AG171" s="71"/>
      <c r="AH171" s="71"/>
      <c r="AI171" s="71"/>
      <c r="AJ171" s="72"/>
      <c r="AK171" s="71"/>
      <c r="AL171" s="73"/>
      <c r="AM171" s="73"/>
      <c r="AN171" s="73"/>
      <c r="AO171" s="73"/>
      <c r="AP171" s="73"/>
      <c r="AQ171" s="73"/>
    </row>
    <row r="172" spans="2:63" s="74" customFormat="1" ht="8.25" hidden="1" customHeight="1" x14ac:dyDescent="0.4">
      <c r="B172" s="68"/>
      <c r="C172" s="69">
        <v>12</v>
      </c>
      <c r="D172" s="70">
        <f t="shared" si="2"/>
        <v>308</v>
      </c>
      <c r="E172" s="70">
        <f t="shared" si="3"/>
        <v>309</v>
      </c>
      <c r="F172" s="70">
        <f t="shared" si="3"/>
        <v>310</v>
      </c>
      <c r="G172" s="70">
        <f t="shared" si="3"/>
        <v>311</v>
      </c>
      <c r="H172" s="70">
        <f t="shared" si="3"/>
        <v>312</v>
      </c>
      <c r="I172" s="70">
        <f t="shared" si="3"/>
        <v>313</v>
      </c>
      <c r="J172" s="70">
        <f t="shared" si="3"/>
        <v>314</v>
      </c>
      <c r="K172" s="70">
        <f t="shared" si="3"/>
        <v>315</v>
      </c>
      <c r="L172" s="70">
        <f t="shared" si="3"/>
        <v>316</v>
      </c>
      <c r="M172" s="70">
        <f t="shared" si="3"/>
        <v>317</v>
      </c>
      <c r="N172" s="70">
        <f t="shared" si="3"/>
        <v>318</v>
      </c>
      <c r="O172" s="70">
        <f t="shared" si="3"/>
        <v>319</v>
      </c>
      <c r="P172" s="70">
        <f t="shared" si="3"/>
        <v>320</v>
      </c>
      <c r="Q172" s="70">
        <f t="shared" si="3"/>
        <v>321</v>
      </c>
      <c r="R172" s="70">
        <f t="shared" si="3"/>
        <v>322</v>
      </c>
      <c r="S172" s="70">
        <f t="shared" si="3"/>
        <v>323</v>
      </c>
      <c r="T172" s="70">
        <f t="shared" si="3"/>
        <v>324</v>
      </c>
      <c r="U172" s="70">
        <f t="shared" si="0"/>
        <v>325</v>
      </c>
      <c r="V172" s="70">
        <f t="shared" si="0"/>
        <v>326</v>
      </c>
      <c r="W172" s="70">
        <f t="shared" si="1"/>
        <v>327</v>
      </c>
      <c r="X172" s="70">
        <f t="shared" si="1"/>
        <v>328</v>
      </c>
      <c r="Y172" s="70">
        <f t="shared" si="1"/>
        <v>329</v>
      </c>
      <c r="Z172" s="70">
        <f t="shared" si="1"/>
        <v>330</v>
      </c>
      <c r="AA172" s="70">
        <f t="shared" si="1"/>
        <v>331</v>
      </c>
      <c r="AB172" s="70">
        <f t="shared" si="1"/>
        <v>332</v>
      </c>
      <c r="AC172" s="70">
        <f t="shared" si="1"/>
        <v>333</v>
      </c>
      <c r="AD172" s="70">
        <f t="shared" si="1"/>
        <v>334</v>
      </c>
      <c r="AE172" s="70">
        <f t="shared" si="1"/>
        <v>335</v>
      </c>
      <c r="AF172" s="71"/>
      <c r="AG172" s="71"/>
      <c r="AH172" s="71"/>
      <c r="AI172" s="71"/>
      <c r="AJ172" s="72"/>
      <c r="AK172" s="71"/>
      <c r="AL172" s="73"/>
      <c r="AM172" s="73"/>
      <c r="AN172" s="75"/>
      <c r="AO172" s="75"/>
      <c r="AP172" s="73"/>
      <c r="AQ172" s="73"/>
    </row>
    <row r="173" spans="2:63" s="74" customFormat="1" ht="8.25" hidden="1" customHeight="1" x14ac:dyDescent="0.4">
      <c r="B173" s="68"/>
      <c r="C173" s="69">
        <v>13</v>
      </c>
      <c r="D173" s="70">
        <f t="shared" si="2"/>
        <v>336</v>
      </c>
      <c r="E173" s="70">
        <f t="shared" si="3"/>
        <v>337</v>
      </c>
      <c r="F173" s="70">
        <f t="shared" si="3"/>
        <v>338</v>
      </c>
      <c r="G173" s="70">
        <f t="shared" si="3"/>
        <v>339</v>
      </c>
      <c r="H173" s="70">
        <f t="shared" si="3"/>
        <v>340</v>
      </c>
      <c r="I173" s="70">
        <f t="shared" si="3"/>
        <v>341</v>
      </c>
      <c r="J173" s="70">
        <f t="shared" si="3"/>
        <v>342</v>
      </c>
      <c r="K173" s="70">
        <f t="shared" si="3"/>
        <v>343</v>
      </c>
      <c r="L173" s="70">
        <f t="shared" si="3"/>
        <v>344</v>
      </c>
      <c r="M173" s="70">
        <f t="shared" si="3"/>
        <v>345</v>
      </c>
      <c r="N173" s="70">
        <f t="shared" si="3"/>
        <v>346</v>
      </c>
      <c r="O173" s="70">
        <f t="shared" si="3"/>
        <v>347</v>
      </c>
      <c r="P173" s="70">
        <f t="shared" si="3"/>
        <v>348</v>
      </c>
      <c r="Q173" s="70">
        <f t="shared" si="3"/>
        <v>349</v>
      </c>
      <c r="R173" s="70">
        <f t="shared" si="3"/>
        <v>350</v>
      </c>
      <c r="S173" s="70">
        <f t="shared" si="3"/>
        <v>351</v>
      </c>
      <c r="T173" s="70">
        <f t="shared" si="3"/>
        <v>352</v>
      </c>
      <c r="U173" s="70">
        <f t="shared" si="0"/>
        <v>353</v>
      </c>
      <c r="V173" s="70">
        <f t="shared" si="0"/>
        <v>354</v>
      </c>
      <c r="W173" s="70">
        <f t="shared" si="1"/>
        <v>355</v>
      </c>
      <c r="X173" s="70">
        <f t="shared" si="1"/>
        <v>356</v>
      </c>
      <c r="Y173" s="70">
        <f t="shared" si="1"/>
        <v>357</v>
      </c>
      <c r="Z173" s="70">
        <f t="shared" si="1"/>
        <v>358</v>
      </c>
      <c r="AA173" s="70">
        <f t="shared" si="1"/>
        <v>359</v>
      </c>
      <c r="AB173" s="70">
        <f t="shared" si="1"/>
        <v>360</v>
      </c>
      <c r="AC173" s="70">
        <f t="shared" si="1"/>
        <v>361</v>
      </c>
      <c r="AD173" s="70">
        <f t="shared" si="1"/>
        <v>362</v>
      </c>
      <c r="AE173" s="70">
        <f t="shared" si="1"/>
        <v>363</v>
      </c>
      <c r="AF173" s="71"/>
      <c r="AG173" s="71"/>
      <c r="AH173" s="71"/>
      <c r="AI173" s="71"/>
      <c r="AJ173" s="72"/>
      <c r="AK173" s="71"/>
      <c r="AL173" s="73"/>
      <c r="AM173" s="75"/>
      <c r="AN173" s="75"/>
      <c r="AO173" s="75"/>
      <c r="AP173" s="73"/>
      <c r="AQ173" s="73"/>
    </row>
    <row r="174" spans="2:63" s="74" customFormat="1" ht="8.25" hidden="1" customHeight="1" x14ac:dyDescent="0.4">
      <c r="B174" s="68"/>
      <c r="C174" s="69">
        <v>14</v>
      </c>
      <c r="D174" s="70">
        <f t="shared" si="2"/>
        <v>364</v>
      </c>
      <c r="E174" s="70">
        <f t="shared" si="3"/>
        <v>365</v>
      </c>
      <c r="F174" s="70">
        <f t="shared" si="3"/>
        <v>366</v>
      </c>
      <c r="G174" s="70">
        <f t="shared" si="3"/>
        <v>367</v>
      </c>
      <c r="H174" s="70">
        <f t="shared" si="3"/>
        <v>368</v>
      </c>
      <c r="I174" s="70">
        <f t="shared" si="3"/>
        <v>369</v>
      </c>
      <c r="J174" s="70">
        <f t="shared" si="3"/>
        <v>370</v>
      </c>
      <c r="K174" s="70">
        <f t="shared" si="3"/>
        <v>371</v>
      </c>
      <c r="L174" s="70">
        <f t="shared" si="3"/>
        <v>372</v>
      </c>
      <c r="M174" s="70">
        <f t="shared" si="3"/>
        <v>373</v>
      </c>
      <c r="N174" s="70">
        <f t="shared" si="3"/>
        <v>374</v>
      </c>
      <c r="O174" s="70">
        <f t="shared" si="3"/>
        <v>375</v>
      </c>
      <c r="P174" s="70">
        <f t="shared" si="3"/>
        <v>376</v>
      </c>
      <c r="Q174" s="70">
        <f t="shared" si="3"/>
        <v>377</v>
      </c>
      <c r="R174" s="70">
        <f t="shared" si="3"/>
        <v>378</v>
      </c>
      <c r="S174" s="70">
        <f t="shared" si="3"/>
        <v>379</v>
      </c>
      <c r="T174" s="70">
        <f t="shared" si="3"/>
        <v>380</v>
      </c>
      <c r="U174" s="70">
        <f t="shared" si="0"/>
        <v>381</v>
      </c>
      <c r="V174" s="70">
        <f t="shared" si="0"/>
        <v>382</v>
      </c>
      <c r="W174" s="70">
        <f t="shared" si="1"/>
        <v>383</v>
      </c>
      <c r="X174" s="70">
        <f t="shared" si="1"/>
        <v>384</v>
      </c>
      <c r="Y174" s="70">
        <f t="shared" si="1"/>
        <v>385</v>
      </c>
      <c r="Z174" s="70">
        <f t="shared" si="1"/>
        <v>386</v>
      </c>
      <c r="AA174" s="70">
        <f t="shared" si="1"/>
        <v>387</v>
      </c>
      <c r="AB174" s="70">
        <f t="shared" si="1"/>
        <v>388</v>
      </c>
      <c r="AC174" s="70">
        <f t="shared" si="1"/>
        <v>389</v>
      </c>
      <c r="AD174" s="70">
        <f t="shared" si="1"/>
        <v>390</v>
      </c>
      <c r="AE174" s="70">
        <f t="shared" si="1"/>
        <v>391</v>
      </c>
      <c r="AF174" s="71"/>
      <c r="AG174" s="71"/>
      <c r="AH174" s="71"/>
      <c r="AI174" s="71"/>
      <c r="AJ174" s="72"/>
      <c r="AK174" s="71"/>
      <c r="AL174" s="73"/>
      <c r="AM174" s="75"/>
      <c r="AN174" s="75"/>
      <c r="AO174" s="75"/>
      <c r="AP174" s="73"/>
      <c r="AQ174" s="73"/>
    </row>
    <row r="175" spans="2:63" s="74" customFormat="1" ht="8.25" hidden="1" customHeight="1" x14ac:dyDescent="0.4">
      <c r="B175" s="68"/>
      <c r="C175" s="69">
        <v>15</v>
      </c>
      <c r="D175" s="70">
        <f t="shared" si="2"/>
        <v>392</v>
      </c>
      <c r="E175" s="70">
        <f t="shared" si="3"/>
        <v>393</v>
      </c>
      <c r="F175" s="70">
        <f t="shared" si="3"/>
        <v>394</v>
      </c>
      <c r="G175" s="70">
        <f t="shared" si="3"/>
        <v>395</v>
      </c>
      <c r="H175" s="70">
        <f t="shared" si="3"/>
        <v>396</v>
      </c>
      <c r="I175" s="70">
        <f t="shared" si="3"/>
        <v>397</v>
      </c>
      <c r="J175" s="70">
        <f t="shared" si="3"/>
        <v>398</v>
      </c>
      <c r="K175" s="70">
        <f t="shared" si="3"/>
        <v>399</v>
      </c>
      <c r="L175" s="70">
        <f t="shared" si="3"/>
        <v>400</v>
      </c>
      <c r="M175" s="70">
        <f t="shared" si="3"/>
        <v>401</v>
      </c>
      <c r="N175" s="70">
        <f t="shared" si="3"/>
        <v>402</v>
      </c>
      <c r="O175" s="70">
        <f t="shared" si="3"/>
        <v>403</v>
      </c>
      <c r="P175" s="70">
        <f t="shared" si="3"/>
        <v>404</v>
      </c>
      <c r="Q175" s="70">
        <f t="shared" si="3"/>
        <v>405</v>
      </c>
      <c r="R175" s="70">
        <f t="shared" si="3"/>
        <v>406</v>
      </c>
      <c r="S175" s="70">
        <f t="shared" si="3"/>
        <v>407</v>
      </c>
      <c r="T175" s="70">
        <f t="shared" si="3"/>
        <v>408</v>
      </c>
      <c r="U175" s="70">
        <f t="shared" si="0"/>
        <v>409</v>
      </c>
      <c r="V175" s="70">
        <f t="shared" si="0"/>
        <v>410</v>
      </c>
      <c r="W175" s="70">
        <f t="shared" si="1"/>
        <v>411</v>
      </c>
      <c r="X175" s="70">
        <f t="shared" si="1"/>
        <v>412</v>
      </c>
      <c r="Y175" s="70">
        <f t="shared" si="1"/>
        <v>413</v>
      </c>
      <c r="Z175" s="70">
        <f t="shared" si="1"/>
        <v>414</v>
      </c>
      <c r="AA175" s="70">
        <f t="shared" si="1"/>
        <v>415</v>
      </c>
      <c r="AB175" s="70">
        <f t="shared" si="1"/>
        <v>416</v>
      </c>
      <c r="AC175" s="70">
        <f t="shared" si="1"/>
        <v>417</v>
      </c>
      <c r="AD175" s="70">
        <f t="shared" si="1"/>
        <v>418</v>
      </c>
      <c r="AE175" s="70">
        <f t="shared" si="1"/>
        <v>419</v>
      </c>
      <c r="AF175" s="71"/>
      <c r="AG175" s="71"/>
      <c r="AH175" s="71"/>
      <c r="AI175" s="71"/>
      <c r="AJ175" s="72"/>
      <c r="AK175" s="71"/>
      <c r="AL175" s="75"/>
      <c r="AM175" s="75"/>
      <c r="AN175" s="75"/>
      <c r="AO175" s="75"/>
      <c r="AP175" s="73"/>
      <c r="AQ175" s="73"/>
    </row>
    <row r="176" spans="2:63" s="74" customFormat="1" ht="8.25" hidden="1" customHeight="1" x14ac:dyDescent="0.4">
      <c r="B176" s="68"/>
      <c r="C176" s="69">
        <v>16</v>
      </c>
      <c r="D176" s="70">
        <f t="shared" si="2"/>
        <v>420</v>
      </c>
      <c r="E176" s="70">
        <f t="shared" si="3"/>
        <v>421</v>
      </c>
      <c r="F176" s="70">
        <f t="shared" si="3"/>
        <v>422</v>
      </c>
      <c r="G176" s="70">
        <f t="shared" si="3"/>
        <v>423</v>
      </c>
      <c r="H176" s="70">
        <f t="shared" si="3"/>
        <v>424</v>
      </c>
      <c r="I176" s="70">
        <f t="shared" si="3"/>
        <v>425</v>
      </c>
      <c r="J176" s="70">
        <f t="shared" si="3"/>
        <v>426</v>
      </c>
      <c r="K176" s="70">
        <f t="shared" si="3"/>
        <v>427</v>
      </c>
      <c r="L176" s="70">
        <f t="shared" si="3"/>
        <v>428</v>
      </c>
      <c r="M176" s="70">
        <f t="shared" si="3"/>
        <v>429</v>
      </c>
      <c r="N176" s="70">
        <f t="shared" si="3"/>
        <v>430</v>
      </c>
      <c r="O176" s="70">
        <f t="shared" si="3"/>
        <v>431</v>
      </c>
      <c r="P176" s="70">
        <f t="shared" si="3"/>
        <v>432</v>
      </c>
      <c r="Q176" s="70">
        <f t="shared" si="3"/>
        <v>433</v>
      </c>
      <c r="R176" s="70">
        <f t="shared" si="3"/>
        <v>434</v>
      </c>
      <c r="S176" s="70">
        <f t="shared" si="3"/>
        <v>435</v>
      </c>
      <c r="T176" s="70">
        <f t="shared" si="3"/>
        <v>436</v>
      </c>
      <c r="U176" s="70">
        <f t="shared" si="0"/>
        <v>437</v>
      </c>
      <c r="V176" s="70">
        <f t="shared" si="0"/>
        <v>438</v>
      </c>
      <c r="W176" s="70">
        <f t="shared" si="1"/>
        <v>439</v>
      </c>
      <c r="X176" s="70">
        <f t="shared" si="1"/>
        <v>440</v>
      </c>
      <c r="Y176" s="70">
        <f t="shared" si="1"/>
        <v>441</v>
      </c>
      <c r="Z176" s="70">
        <f t="shared" si="1"/>
        <v>442</v>
      </c>
      <c r="AA176" s="70">
        <f t="shared" si="1"/>
        <v>443</v>
      </c>
      <c r="AB176" s="70">
        <f t="shared" si="1"/>
        <v>444</v>
      </c>
      <c r="AC176" s="70">
        <f t="shared" si="1"/>
        <v>445</v>
      </c>
      <c r="AD176" s="70">
        <f t="shared" si="1"/>
        <v>446</v>
      </c>
      <c r="AE176" s="70">
        <f t="shared" si="1"/>
        <v>447</v>
      </c>
      <c r="AF176" s="71"/>
      <c r="AG176" s="71"/>
      <c r="AH176" s="71"/>
      <c r="AI176" s="71"/>
      <c r="AJ176" s="72"/>
      <c r="AK176" s="71"/>
      <c r="AL176" s="75"/>
      <c r="AM176" s="75"/>
      <c r="AN176" s="73"/>
      <c r="AO176" s="73"/>
      <c r="AP176" s="73"/>
      <c r="AQ176" s="73"/>
    </row>
    <row r="177" spans="2:53" s="74" customFormat="1" ht="8.25" hidden="1" customHeight="1" x14ac:dyDescent="0.4">
      <c r="B177" s="68"/>
      <c r="C177" s="69">
        <v>17</v>
      </c>
      <c r="D177" s="70">
        <f t="shared" si="2"/>
        <v>448</v>
      </c>
      <c r="E177" s="70">
        <f t="shared" si="3"/>
        <v>449</v>
      </c>
      <c r="F177" s="70">
        <f t="shared" si="3"/>
        <v>450</v>
      </c>
      <c r="G177" s="70">
        <f t="shared" si="3"/>
        <v>451</v>
      </c>
      <c r="H177" s="70">
        <f t="shared" si="3"/>
        <v>452</v>
      </c>
      <c r="I177" s="70">
        <f t="shared" si="3"/>
        <v>453</v>
      </c>
      <c r="J177" s="70">
        <f t="shared" si="3"/>
        <v>454</v>
      </c>
      <c r="K177" s="70">
        <f t="shared" si="3"/>
        <v>455</v>
      </c>
      <c r="L177" s="70">
        <f t="shared" si="3"/>
        <v>456</v>
      </c>
      <c r="M177" s="70">
        <f t="shared" si="3"/>
        <v>457</v>
      </c>
      <c r="N177" s="70">
        <f t="shared" si="3"/>
        <v>458</v>
      </c>
      <c r="O177" s="70">
        <f t="shared" si="3"/>
        <v>459</v>
      </c>
      <c r="P177" s="70">
        <f t="shared" si="3"/>
        <v>460</v>
      </c>
      <c r="Q177" s="70">
        <f t="shared" si="3"/>
        <v>461</v>
      </c>
      <c r="R177" s="70">
        <f t="shared" si="3"/>
        <v>462</v>
      </c>
      <c r="S177" s="70">
        <f t="shared" si="3"/>
        <v>463</v>
      </c>
      <c r="T177" s="70">
        <f t="shared" si="3"/>
        <v>464</v>
      </c>
      <c r="U177" s="70">
        <f t="shared" ref="U177:AE177" si="4">T177+1</f>
        <v>465</v>
      </c>
      <c r="V177" s="70">
        <f t="shared" si="4"/>
        <v>466</v>
      </c>
      <c r="W177" s="70">
        <f t="shared" si="4"/>
        <v>467</v>
      </c>
      <c r="X177" s="70">
        <f t="shared" si="4"/>
        <v>468</v>
      </c>
      <c r="Y177" s="70">
        <f t="shared" si="4"/>
        <v>469</v>
      </c>
      <c r="Z177" s="70">
        <f t="shared" si="4"/>
        <v>470</v>
      </c>
      <c r="AA177" s="70">
        <f t="shared" si="4"/>
        <v>471</v>
      </c>
      <c r="AB177" s="70">
        <f t="shared" si="4"/>
        <v>472</v>
      </c>
      <c r="AC177" s="70">
        <f t="shared" si="4"/>
        <v>473</v>
      </c>
      <c r="AD177" s="70">
        <f t="shared" si="4"/>
        <v>474</v>
      </c>
      <c r="AE177" s="70">
        <f t="shared" si="4"/>
        <v>475</v>
      </c>
      <c r="AF177" s="71"/>
      <c r="AG177" s="71"/>
      <c r="AH177" s="71"/>
      <c r="AI177" s="71"/>
      <c r="AJ177" s="72"/>
      <c r="AK177" s="71"/>
      <c r="AL177" s="75"/>
      <c r="AM177" s="73"/>
      <c r="AN177" s="73"/>
      <c r="AO177" s="73"/>
      <c r="AP177" s="73"/>
      <c r="AQ177" s="73"/>
    </row>
    <row r="178" spans="2:53" s="74" customFormat="1" ht="8.25" hidden="1" customHeight="1" x14ac:dyDescent="0.4">
      <c r="B178" s="68"/>
      <c r="C178" s="69">
        <v>18</v>
      </c>
      <c r="D178" s="70">
        <f t="shared" si="2"/>
        <v>476</v>
      </c>
      <c r="E178" s="70">
        <f t="shared" si="3"/>
        <v>477</v>
      </c>
      <c r="F178" s="70">
        <f t="shared" si="3"/>
        <v>478</v>
      </c>
      <c r="G178" s="70">
        <f t="shared" si="3"/>
        <v>479</v>
      </c>
      <c r="H178" s="70">
        <f t="shared" si="3"/>
        <v>480</v>
      </c>
      <c r="I178" s="70">
        <f t="shared" si="3"/>
        <v>481</v>
      </c>
      <c r="J178" s="70">
        <f t="shared" si="3"/>
        <v>482</v>
      </c>
      <c r="K178" s="70">
        <f t="shared" si="3"/>
        <v>483</v>
      </c>
      <c r="L178" s="70">
        <f t="shared" si="3"/>
        <v>484</v>
      </c>
      <c r="M178" s="70">
        <f t="shared" si="3"/>
        <v>485</v>
      </c>
      <c r="N178" s="70">
        <f t="shared" si="3"/>
        <v>486</v>
      </c>
      <c r="O178" s="70">
        <f t="shared" si="3"/>
        <v>487</v>
      </c>
      <c r="P178" s="70">
        <f t="shared" si="3"/>
        <v>488</v>
      </c>
      <c r="Q178" s="70">
        <f t="shared" si="3"/>
        <v>489</v>
      </c>
      <c r="R178" s="70">
        <f t="shared" si="3"/>
        <v>490</v>
      </c>
      <c r="S178" s="70">
        <f t="shared" si="3"/>
        <v>491</v>
      </c>
      <c r="T178" s="70">
        <f t="shared" ref="Q178:AE193" si="5">S178+1</f>
        <v>492</v>
      </c>
      <c r="U178" s="70">
        <f t="shared" si="5"/>
        <v>493</v>
      </c>
      <c r="V178" s="70">
        <f t="shared" si="5"/>
        <v>494</v>
      </c>
      <c r="W178" s="70">
        <f t="shared" si="5"/>
        <v>495</v>
      </c>
      <c r="X178" s="70">
        <f t="shared" si="5"/>
        <v>496</v>
      </c>
      <c r="Y178" s="70">
        <f t="shared" si="5"/>
        <v>497</v>
      </c>
      <c r="Z178" s="70">
        <f t="shared" si="5"/>
        <v>498</v>
      </c>
      <c r="AA178" s="70">
        <f t="shared" si="5"/>
        <v>499</v>
      </c>
      <c r="AB178" s="70">
        <f t="shared" si="5"/>
        <v>500</v>
      </c>
      <c r="AC178" s="70">
        <f t="shared" si="5"/>
        <v>501</v>
      </c>
      <c r="AD178" s="70">
        <f t="shared" si="5"/>
        <v>502</v>
      </c>
      <c r="AE178" s="70">
        <f t="shared" si="5"/>
        <v>503</v>
      </c>
      <c r="AF178" s="71"/>
      <c r="AG178" s="71"/>
      <c r="AH178" s="71"/>
      <c r="AI178" s="71"/>
      <c r="AJ178" s="72"/>
      <c r="AK178" s="71"/>
      <c r="AL178" s="75"/>
      <c r="AM178" s="73"/>
      <c r="AN178" s="73"/>
      <c r="AO178" s="73"/>
      <c r="AP178" s="73"/>
      <c r="AQ178" s="73"/>
    </row>
    <row r="179" spans="2:53" s="74" customFormat="1" ht="8.25" hidden="1" customHeight="1" x14ac:dyDescent="0.4">
      <c r="B179" s="68"/>
      <c r="C179" s="69">
        <v>19</v>
      </c>
      <c r="D179" s="70">
        <f t="shared" si="2"/>
        <v>504</v>
      </c>
      <c r="E179" s="70">
        <f t="shared" ref="E179:T194" si="6">D179+1</f>
        <v>505</v>
      </c>
      <c r="F179" s="70">
        <f t="shared" si="6"/>
        <v>506</v>
      </c>
      <c r="G179" s="70">
        <f t="shared" si="6"/>
        <v>507</v>
      </c>
      <c r="H179" s="70">
        <f t="shared" si="6"/>
        <v>508</v>
      </c>
      <c r="I179" s="70">
        <f t="shared" si="6"/>
        <v>509</v>
      </c>
      <c r="J179" s="70">
        <f t="shared" si="6"/>
        <v>510</v>
      </c>
      <c r="K179" s="70">
        <f t="shared" si="6"/>
        <v>511</v>
      </c>
      <c r="L179" s="70">
        <f t="shared" si="6"/>
        <v>512</v>
      </c>
      <c r="M179" s="70">
        <f t="shared" si="6"/>
        <v>513</v>
      </c>
      <c r="N179" s="70">
        <f t="shared" si="6"/>
        <v>514</v>
      </c>
      <c r="O179" s="70">
        <f t="shared" si="6"/>
        <v>515</v>
      </c>
      <c r="P179" s="70">
        <f t="shared" si="6"/>
        <v>516</v>
      </c>
      <c r="Q179" s="70">
        <f t="shared" si="6"/>
        <v>517</v>
      </c>
      <c r="R179" s="70">
        <f t="shared" si="6"/>
        <v>518</v>
      </c>
      <c r="S179" s="70">
        <f t="shared" si="6"/>
        <v>519</v>
      </c>
      <c r="T179" s="70">
        <f t="shared" si="6"/>
        <v>520</v>
      </c>
      <c r="U179" s="70">
        <f t="shared" si="5"/>
        <v>521</v>
      </c>
      <c r="V179" s="70">
        <f t="shared" si="5"/>
        <v>522</v>
      </c>
      <c r="W179" s="70">
        <f t="shared" si="5"/>
        <v>523</v>
      </c>
      <c r="X179" s="70">
        <f t="shared" si="5"/>
        <v>524</v>
      </c>
      <c r="Y179" s="70">
        <f t="shared" si="5"/>
        <v>525</v>
      </c>
      <c r="Z179" s="70">
        <f t="shared" si="5"/>
        <v>526</v>
      </c>
      <c r="AA179" s="70">
        <f t="shared" si="5"/>
        <v>527</v>
      </c>
      <c r="AB179" s="70">
        <f t="shared" si="5"/>
        <v>528</v>
      </c>
      <c r="AC179" s="70">
        <f t="shared" si="5"/>
        <v>529</v>
      </c>
      <c r="AD179" s="70">
        <f t="shared" si="5"/>
        <v>530</v>
      </c>
      <c r="AE179" s="70">
        <f t="shared" si="5"/>
        <v>531</v>
      </c>
      <c r="AF179" s="71"/>
      <c r="AG179" s="71"/>
      <c r="AH179" s="71"/>
      <c r="AI179" s="71"/>
      <c r="AJ179" s="72"/>
      <c r="AK179" s="71"/>
      <c r="AL179" s="73"/>
      <c r="AM179" s="73"/>
      <c r="AN179" s="73"/>
      <c r="AO179" s="73"/>
      <c r="AP179" s="73"/>
      <c r="AQ179" s="73"/>
    </row>
    <row r="180" spans="2:53" s="74" customFormat="1" ht="8.25" hidden="1" customHeight="1" x14ac:dyDescent="0.4">
      <c r="B180" s="68"/>
      <c r="C180" s="69">
        <v>20</v>
      </c>
      <c r="D180" s="70">
        <f t="shared" si="2"/>
        <v>532</v>
      </c>
      <c r="E180" s="70">
        <f t="shared" si="6"/>
        <v>533</v>
      </c>
      <c r="F180" s="70">
        <f t="shared" si="6"/>
        <v>534</v>
      </c>
      <c r="G180" s="70">
        <f t="shared" si="6"/>
        <v>535</v>
      </c>
      <c r="H180" s="70">
        <f t="shared" si="6"/>
        <v>536</v>
      </c>
      <c r="I180" s="70">
        <f t="shared" si="6"/>
        <v>537</v>
      </c>
      <c r="J180" s="70">
        <f t="shared" si="6"/>
        <v>538</v>
      </c>
      <c r="K180" s="70">
        <f t="shared" si="6"/>
        <v>539</v>
      </c>
      <c r="L180" s="70">
        <f t="shared" si="6"/>
        <v>540</v>
      </c>
      <c r="M180" s="70">
        <f t="shared" si="6"/>
        <v>541</v>
      </c>
      <c r="N180" s="70">
        <f t="shared" si="6"/>
        <v>542</v>
      </c>
      <c r="O180" s="70">
        <f t="shared" si="6"/>
        <v>543</v>
      </c>
      <c r="P180" s="70">
        <f t="shared" si="6"/>
        <v>544</v>
      </c>
      <c r="Q180" s="70">
        <f t="shared" si="6"/>
        <v>545</v>
      </c>
      <c r="R180" s="70">
        <f t="shared" si="6"/>
        <v>546</v>
      </c>
      <c r="S180" s="70">
        <f t="shared" si="6"/>
        <v>547</v>
      </c>
      <c r="T180" s="70">
        <f t="shared" si="6"/>
        <v>548</v>
      </c>
      <c r="U180" s="70">
        <f t="shared" si="5"/>
        <v>549</v>
      </c>
      <c r="V180" s="70">
        <f t="shared" si="5"/>
        <v>550</v>
      </c>
      <c r="W180" s="70">
        <f t="shared" si="5"/>
        <v>551</v>
      </c>
      <c r="X180" s="70">
        <f t="shared" si="5"/>
        <v>552</v>
      </c>
      <c r="Y180" s="70">
        <f t="shared" si="5"/>
        <v>553</v>
      </c>
      <c r="Z180" s="70">
        <f t="shared" si="5"/>
        <v>554</v>
      </c>
      <c r="AA180" s="70">
        <f t="shared" si="5"/>
        <v>555</v>
      </c>
      <c r="AB180" s="70">
        <f t="shared" si="5"/>
        <v>556</v>
      </c>
      <c r="AC180" s="70">
        <f t="shared" si="5"/>
        <v>557</v>
      </c>
      <c r="AD180" s="70">
        <f t="shared" si="5"/>
        <v>558</v>
      </c>
      <c r="AE180" s="70">
        <f t="shared" si="5"/>
        <v>559</v>
      </c>
      <c r="AF180" s="71"/>
      <c r="AG180" s="71"/>
      <c r="AH180" s="71"/>
      <c r="AI180" s="71"/>
      <c r="AJ180" s="72"/>
      <c r="AK180" s="71"/>
      <c r="AL180" s="73"/>
      <c r="AM180" s="73"/>
      <c r="AN180" s="73"/>
      <c r="AO180" s="73"/>
      <c r="AP180" s="73"/>
      <c r="AQ180" s="73"/>
    </row>
    <row r="181" spans="2:53" s="74" customFormat="1" ht="8.25" hidden="1" customHeight="1" x14ac:dyDescent="0.4">
      <c r="B181" s="68"/>
      <c r="C181" s="69">
        <v>21</v>
      </c>
      <c r="D181" s="70">
        <f t="shared" si="2"/>
        <v>560</v>
      </c>
      <c r="E181" s="70">
        <f t="shared" si="6"/>
        <v>561</v>
      </c>
      <c r="F181" s="70">
        <f t="shared" si="6"/>
        <v>562</v>
      </c>
      <c r="G181" s="70">
        <f t="shared" si="6"/>
        <v>563</v>
      </c>
      <c r="H181" s="70">
        <f t="shared" si="6"/>
        <v>564</v>
      </c>
      <c r="I181" s="70">
        <f t="shared" si="6"/>
        <v>565</v>
      </c>
      <c r="J181" s="70">
        <f t="shared" si="6"/>
        <v>566</v>
      </c>
      <c r="K181" s="70">
        <f t="shared" si="6"/>
        <v>567</v>
      </c>
      <c r="L181" s="70">
        <f t="shared" si="6"/>
        <v>568</v>
      </c>
      <c r="M181" s="70">
        <f t="shared" si="6"/>
        <v>569</v>
      </c>
      <c r="N181" s="70">
        <f t="shared" si="6"/>
        <v>570</v>
      </c>
      <c r="O181" s="70">
        <f t="shared" si="6"/>
        <v>571</v>
      </c>
      <c r="P181" s="70">
        <f t="shared" si="6"/>
        <v>572</v>
      </c>
      <c r="Q181" s="70">
        <f t="shared" si="6"/>
        <v>573</v>
      </c>
      <c r="R181" s="70">
        <f t="shared" si="6"/>
        <v>574</v>
      </c>
      <c r="S181" s="70">
        <f t="shared" si="6"/>
        <v>575</v>
      </c>
      <c r="T181" s="70">
        <f t="shared" si="6"/>
        <v>576</v>
      </c>
      <c r="U181" s="70">
        <f t="shared" si="5"/>
        <v>577</v>
      </c>
      <c r="V181" s="70">
        <f t="shared" si="5"/>
        <v>578</v>
      </c>
      <c r="W181" s="70">
        <f t="shared" si="5"/>
        <v>579</v>
      </c>
      <c r="X181" s="70">
        <f t="shared" si="5"/>
        <v>580</v>
      </c>
      <c r="Y181" s="70">
        <f t="shared" si="5"/>
        <v>581</v>
      </c>
      <c r="Z181" s="70">
        <f t="shared" si="5"/>
        <v>582</v>
      </c>
      <c r="AA181" s="70">
        <f t="shared" si="5"/>
        <v>583</v>
      </c>
      <c r="AB181" s="70">
        <f t="shared" si="5"/>
        <v>584</v>
      </c>
      <c r="AC181" s="70">
        <f t="shared" si="5"/>
        <v>585</v>
      </c>
      <c r="AD181" s="70">
        <f t="shared" si="5"/>
        <v>586</v>
      </c>
      <c r="AE181" s="70">
        <f t="shared" si="5"/>
        <v>587</v>
      </c>
      <c r="AF181" s="71"/>
      <c r="AG181" s="71"/>
      <c r="AH181" s="71"/>
      <c r="AI181" s="71"/>
      <c r="AJ181" s="72"/>
      <c r="AK181" s="71"/>
      <c r="AL181" s="73"/>
      <c r="AM181" s="73"/>
      <c r="AN181" s="73"/>
      <c r="AO181" s="73"/>
      <c r="AP181" s="73"/>
      <c r="AQ181" s="73"/>
    </row>
    <row r="182" spans="2:53" s="74" customFormat="1" ht="15" hidden="1" customHeight="1" x14ac:dyDescent="0.4">
      <c r="B182" s="60"/>
      <c r="C182" s="69">
        <v>22</v>
      </c>
      <c r="D182" s="70">
        <f t="shared" si="2"/>
        <v>588</v>
      </c>
      <c r="E182" s="70">
        <f t="shared" si="6"/>
        <v>589</v>
      </c>
      <c r="F182" s="70">
        <f t="shared" si="6"/>
        <v>590</v>
      </c>
      <c r="G182" s="70">
        <f t="shared" si="6"/>
        <v>591</v>
      </c>
      <c r="H182" s="70">
        <f t="shared" si="6"/>
        <v>592</v>
      </c>
      <c r="I182" s="70">
        <f t="shared" si="6"/>
        <v>593</v>
      </c>
      <c r="J182" s="70">
        <f t="shared" si="6"/>
        <v>594</v>
      </c>
      <c r="K182" s="70">
        <f t="shared" si="6"/>
        <v>595</v>
      </c>
      <c r="L182" s="70">
        <f t="shared" si="6"/>
        <v>596</v>
      </c>
      <c r="M182" s="70">
        <f t="shared" si="6"/>
        <v>597</v>
      </c>
      <c r="N182" s="70">
        <f t="shared" si="6"/>
        <v>598</v>
      </c>
      <c r="O182" s="70">
        <f t="shared" si="6"/>
        <v>599</v>
      </c>
      <c r="P182" s="70">
        <f t="shared" si="6"/>
        <v>600</v>
      </c>
      <c r="Q182" s="70">
        <f t="shared" si="6"/>
        <v>601</v>
      </c>
      <c r="R182" s="70">
        <f t="shared" si="6"/>
        <v>602</v>
      </c>
      <c r="S182" s="70">
        <f t="shared" si="6"/>
        <v>603</v>
      </c>
      <c r="T182" s="70">
        <f t="shared" si="6"/>
        <v>604</v>
      </c>
      <c r="U182" s="70">
        <f t="shared" si="5"/>
        <v>605</v>
      </c>
      <c r="V182" s="70">
        <f t="shared" si="5"/>
        <v>606</v>
      </c>
      <c r="W182" s="70">
        <f t="shared" si="5"/>
        <v>607</v>
      </c>
      <c r="X182" s="70">
        <f t="shared" si="5"/>
        <v>608</v>
      </c>
      <c r="Y182" s="70">
        <f t="shared" si="5"/>
        <v>609</v>
      </c>
      <c r="Z182" s="70">
        <f t="shared" si="5"/>
        <v>610</v>
      </c>
      <c r="AA182" s="70">
        <f t="shared" si="5"/>
        <v>611</v>
      </c>
      <c r="AB182" s="70">
        <f t="shared" si="5"/>
        <v>612</v>
      </c>
      <c r="AC182" s="70">
        <f t="shared" si="5"/>
        <v>613</v>
      </c>
      <c r="AD182" s="70">
        <f t="shared" si="5"/>
        <v>614</v>
      </c>
      <c r="AE182" s="70">
        <f t="shared" si="5"/>
        <v>615</v>
      </c>
      <c r="AF182" s="62"/>
      <c r="AG182" s="62"/>
      <c r="AH182" s="62"/>
      <c r="AI182" s="62"/>
      <c r="AJ182" s="63"/>
      <c r="AK182" s="62"/>
      <c r="AL182" s="73"/>
      <c r="AM182" s="73"/>
      <c r="AN182" s="20"/>
      <c r="AO182" s="20"/>
      <c r="AP182" s="73"/>
      <c r="AQ182" s="73"/>
    </row>
    <row r="183" spans="2:53" s="74" customFormat="1" ht="15" hidden="1" customHeight="1" x14ac:dyDescent="0.4">
      <c r="B183" s="60"/>
      <c r="C183" s="69">
        <v>23</v>
      </c>
      <c r="D183" s="70">
        <f t="shared" si="2"/>
        <v>616</v>
      </c>
      <c r="E183" s="70">
        <f t="shared" si="6"/>
        <v>617</v>
      </c>
      <c r="F183" s="70">
        <f t="shared" si="6"/>
        <v>618</v>
      </c>
      <c r="G183" s="70">
        <f t="shared" si="6"/>
        <v>619</v>
      </c>
      <c r="H183" s="70">
        <f t="shared" si="6"/>
        <v>620</v>
      </c>
      <c r="I183" s="70">
        <f t="shared" si="6"/>
        <v>621</v>
      </c>
      <c r="J183" s="70">
        <f t="shared" si="6"/>
        <v>622</v>
      </c>
      <c r="K183" s="70">
        <f t="shared" si="6"/>
        <v>623</v>
      </c>
      <c r="L183" s="70">
        <f t="shared" si="6"/>
        <v>624</v>
      </c>
      <c r="M183" s="70">
        <f t="shared" si="6"/>
        <v>625</v>
      </c>
      <c r="N183" s="70">
        <f t="shared" si="6"/>
        <v>626</v>
      </c>
      <c r="O183" s="70">
        <f t="shared" si="6"/>
        <v>627</v>
      </c>
      <c r="P183" s="70">
        <f t="shared" si="6"/>
        <v>628</v>
      </c>
      <c r="Q183" s="70">
        <f t="shared" si="5"/>
        <v>629</v>
      </c>
      <c r="R183" s="70">
        <f t="shared" si="5"/>
        <v>630</v>
      </c>
      <c r="S183" s="70">
        <f t="shared" si="5"/>
        <v>631</v>
      </c>
      <c r="T183" s="70">
        <f t="shared" si="5"/>
        <v>632</v>
      </c>
      <c r="U183" s="70">
        <f t="shared" si="5"/>
        <v>633</v>
      </c>
      <c r="V183" s="70">
        <f t="shared" si="5"/>
        <v>634</v>
      </c>
      <c r="W183" s="70">
        <f t="shared" si="5"/>
        <v>635</v>
      </c>
      <c r="X183" s="70">
        <f t="shared" si="5"/>
        <v>636</v>
      </c>
      <c r="Y183" s="70">
        <f t="shared" si="5"/>
        <v>637</v>
      </c>
      <c r="Z183" s="70">
        <f t="shared" si="5"/>
        <v>638</v>
      </c>
      <c r="AA183" s="70">
        <f t="shared" si="5"/>
        <v>639</v>
      </c>
      <c r="AB183" s="70">
        <f t="shared" si="5"/>
        <v>640</v>
      </c>
      <c r="AC183" s="70">
        <f t="shared" si="5"/>
        <v>641</v>
      </c>
      <c r="AD183" s="70">
        <f t="shared" si="5"/>
        <v>642</v>
      </c>
      <c r="AE183" s="70">
        <f t="shared" si="5"/>
        <v>643</v>
      </c>
      <c r="AF183" s="62"/>
      <c r="AG183" s="62"/>
      <c r="AH183" s="62"/>
      <c r="AI183" s="62"/>
      <c r="AJ183" s="63"/>
      <c r="AK183" s="62"/>
      <c r="AL183" s="73"/>
      <c r="AM183" s="20"/>
      <c r="AN183" s="20"/>
      <c r="AO183" s="20"/>
      <c r="AP183" s="20"/>
      <c r="AQ183" s="20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</row>
    <row r="184" spans="2:53" s="74" customFormat="1" hidden="1" x14ac:dyDescent="0.4">
      <c r="B184" s="60"/>
      <c r="C184" s="69">
        <v>24</v>
      </c>
      <c r="D184" s="70">
        <f t="shared" si="2"/>
        <v>644</v>
      </c>
      <c r="E184" s="70">
        <f t="shared" si="6"/>
        <v>645</v>
      </c>
      <c r="F184" s="70">
        <f t="shared" si="6"/>
        <v>646</v>
      </c>
      <c r="G184" s="70">
        <f t="shared" si="6"/>
        <v>647</v>
      </c>
      <c r="H184" s="70">
        <f t="shared" si="6"/>
        <v>648</v>
      </c>
      <c r="I184" s="70">
        <f t="shared" si="6"/>
        <v>649</v>
      </c>
      <c r="J184" s="70">
        <f t="shared" si="6"/>
        <v>650</v>
      </c>
      <c r="K184" s="70">
        <f t="shared" si="6"/>
        <v>651</v>
      </c>
      <c r="L184" s="70">
        <f t="shared" si="6"/>
        <v>652</v>
      </c>
      <c r="M184" s="70">
        <f t="shared" si="6"/>
        <v>653</v>
      </c>
      <c r="N184" s="70">
        <f t="shared" si="6"/>
        <v>654</v>
      </c>
      <c r="O184" s="70">
        <f t="shared" si="6"/>
        <v>655</v>
      </c>
      <c r="P184" s="70">
        <f t="shared" si="6"/>
        <v>656</v>
      </c>
      <c r="Q184" s="70">
        <f t="shared" si="5"/>
        <v>657</v>
      </c>
      <c r="R184" s="70">
        <f t="shared" si="5"/>
        <v>658</v>
      </c>
      <c r="S184" s="70">
        <f t="shared" si="5"/>
        <v>659</v>
      </c>
      <c r="T184" s="70">
        <f t="shared" si="5"/>
        <v>660</v>
      </c>
      <c r="U184" s="70">
        <f t="shared" si="5"/>
        <v>661</v>
      </c>
      <c r="V184" s="70">
        <f t="shared" si="5"/>
        <v>662</v>
      </c>
      <c r="W184" s="70">
        <f t="shared" si="5"/>
        <v>663</v>
      </c>
      <c r="X184" s="70">
        <f t="shared" si="5"/>
        <v>664</v>
      </c>
      <c r="Y184" s="70">
        <f t="shared" si="5"/>
        <v>665</v>
      </c>
      <c r="Z184" s="70">
        <f t="shared" si="5"/>
        <v>666</v>
      </c>
      <c r="AA184" s="70">
        <f t="shared" si="5"/>
        <v>667</v>
      </c>
      <c r="AB184" s="70">
        <f t="shared" si="5"/>
        <v>668</v>
      </c>
      <c r="AC184" s="70">
        <f t="shared" si="5"/>
        <v>669</v>
      </c>
      <c r="AD184" s="70">
        <f t="shared" si="5"/>
        <v>670</v>
      </c>
      <c r="AE184" s="70">
        <f t="shared" si="5"/>
        <v>671</v>
      </c>
      <c r="AF184" s="62"/>
      <c r="AG184" s="62"/>
      <c r="AH184" s="62"/>
      <c r="AI184" s="62"/>
      <c r="AJ184" s="63"/>
      <c r="AK184" s="62"/>
      <c r="AL184" s="73"/>
      <c r="AM184" s="20"/>
      <c r="AN184" s="20"/>
      <c r="AO184" s="20"/>
      <c r="AP184" s="20"/>
      <c r="AQ184" s="20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</row>
    <row r="185" spans="2:53" hidden="1" x14ac:dyDescent="0.4">
      <c r="B185" s="60"/>
      <c r="C185" s="69">
        <v>25</v>
      </c>
      <c r="D185" s="70">
        <f t="shared" si="2"/>
        <v>672</v>
      </c>
      <c r="E185" s="70">
        <f t="shared" si="6"/>
        <v>673</v>
      </c>
      <c r="F185" s="70">
        <f t="shared" si="6"/>
        <v>674</v>
      </c>
      <c r="G185" s="70">
        <f t="shared" si="6"/>
        <v>675</v>
      </c>
      <c r="H185" s="70">
        <f t="shared" si="6"/>
        <v>676</v>
      </c>
      <c r="I185" s="70">
        <f t="shared" si="6"/>
        <v>677</v>
      </c>
      <c r="J185" s="70">
        <f t="shared" si="6"/>
        <v>678</v>
      </c>
      <c r="K185" s="70">
        <f t="shared" si="6"/>
        <v>679</v>
      </c>
      <c r="L185" s="70">
        <f t="shared" si="6"/>
        <v>680</v>
      </c>
      <c r="M185" s="70">
        <f t="shared" si="6"/>
        <v>681</v>
      </c>
      <c r="N185" s="70">
        <f t="shared" si="6"/>
        <v>682</v>
      </c>
      <c r="O185" s="70">
        <f t="shared" si="6"/>
        <v>683</v>
      </c>
      <c r="P185" s="70">
        <f t="shared" si="6"/>
        <v>684</v>
      </c>
      <c r="Q185" s="70">
        <f t="shared" si="5"/>
        <v>685</v>
      </c>
      <c r="R185" s="70">
        <f t="shared" si="5"/>
        <v>686</v>
      </c>
      <c r="S185" s="70">
        <f t="shared" si="5"/>
        <v>687</v>
      </c>
      <c r="T185" s="70">
        <f t="shared" si="5"/>
        <v>688</v>
      </c>
      <c r="U185" s="70">
        <f t="shared" si="5"/>
        <v>689</v>
      </c>
      <c r="V185" s="70">
        <f t="shared" si="5"/>
        <v>690</v>
      </c>
      <c r="W185" s="70">
        <f t="shared" si="5"/>
        <v>691</v>
      </c>
      <c r="X185" s="70">
        <f t="shared" si="5"/>
        <v>692</v>
      </c>
      <c r="Y185" s="70">
        <f t="shared" si="5"/>
        <v>693</v>
      </c>
      <c r="Z185" s="70">
        <f t="shared" si="5"/>
        <v>694</v>
      </c>
      <c r="AA185" s="70">
        <f t="shared" si="5"/>
        <v>695</v>
      </c>
      <c r="AB185" s="70">
        <f t="shared" si="5"/>
        <v>696</v>
      </c>
      <c r="AC185" s="70">
        <f t="shared" si="5"/>
        <v>697</v>
      </c>
      <c r="AD185" s="70">
        <f t="shared" si="5"/>
        <v>698</v>
      </c>
      <c r="AE185" s="70">
        <f t="shared" si="5"/>
        <v>699</v>
      </c>
      <c r="AF185" s="62"/>
      <c r="AG185" s="62"/>
      <c r="AH185" s="62"/>
      <c r="AI185" s="62"/>
      <c r="AJ185" s="63"/>
      <c r="AK185" s="62"/>
    </row>
    <row r="186" spans="2:53" hidden="1" x14ac:dyDescent="0.4">
      <c r="B186" s="60"/>
      <c r="C186" s="69">
        <v>26</v>
      </c>
      <c r="D186" s="70">
        <f t="shared" si="2"/>
        <v>700</v>
      </c>
      <c r="E186" s="70">
        <f t="shared" si="6"/>
        <v>701</v>
      </c>
      <c r="F186" s="70">
        <f t="shared" si="6"/>
        <v>702</v>
      </c>
      <c r="G186" s="70">
        <f t="shared" si="6"/>
        <v>703</v>
      </c>
      <c r="H186" s="70">
        <f t="shared" si="6"/>
        <v>704</v>
      </c>
      <c r="I186" s="70">
        <f t="shared" si="6"/>
        <v>705</v>
      </c>
      <c r="J186" s="70">
        <f t="shared" si="6"/>
        <v>706</v>
      </c>
      <c r="K186" s="70">
        <f t="shared" si="6"/>
        <v>707</v>
      </c>
      <c r="L186" s="70">
        <f t="shared" si="6"/>
        <v>708</v>
      </c>
      <c r="M186" s="70">
        <f t="shared" si="6"/>
        <v>709</v>
      </c>
      <c r="N186" s="70">
        <f t="shared" si="6"/>
        <v>710</v>
      </c>
      <c r="O186" s="70">
        <f t="shared" si="6"/>
        <v>711</v>
      </c>
      <c r="P186" s="70">
        <f t="shared" si="6"/>
        <v>712</v>
      </c>
      <c r="Q186" s="70">
        <f t="shared" si="5"/>
        <v>713</v>
      </c>
      <c r="R186" s="70">
        <f t="shared" si="5"/>
        <v>714</v>
      </c>
      <c r="S186" s="70">
        <f t="shared" si="5"/>
        <v>715</v>
      </c>
      <c r="T186" s="70">
        <f t="shared" si="5"/>
        <v>716</v>
      </c>
      <c r="U186" s="70">
        <f t="shared" si="5"/>
        <v>717</v>
      </c>
      <c r="V186" s="70">
        <f t="shared" si="5"/>
        <v>718</v>
      </c>
      <c r="W186" s="70">
        <f t="shared" si="5"/>
        <v>719</v>
      </c>
      <c r="X186" s="70">
        <f t="shared" si="5"/>
        <v>720</v>
      </c>
      <c r="Y186" s="70">
        <f t="shared" si="5"/>
        <v>721</v>
      </c>
      <c r="Z186" s="70">
        <f t="shared" si="5"/>
        <v>722</v>
      </c>
      <c r="AA186" s="70">
        <f t="shared" si="5"/>
        <v>723</v>
      </c>
      <c r="AB186" s="70">
        <f t="shared" si="5"/>
        <v>724</v>
      </c>
      <c r="AC186" s="70">
        <f t="shared" si="5"/>
        <v>725</v>
      </c>
      <c r="AD186" s="70">
        <f t="shared" si="5"/>
        <v>726</v>
      </c>
      <c r="AE186" s="70">
        <f t="shared" si="5"/>
        <v>727</v>
      </c>
      <c r="AF186" s="62"/>
      <c r="AG186" s="62"/>
      <c r="AH186" s="62"/>
      <c r="AI186" s="62"/>
      <c r="AJ186" s="63"/>
      <c r="AK186" s="62"/>
    </row>
    <row r="187" spans="2:53" hidden="1" x14ac:dyDescent="0.4">
      <c r="B187" s="60"/>
      <c r="C187" s="69">
        <v>27</v>
      </c>
      <c r="D187" s="70">
        <f t="shared" si="2"/>
        <v>728</v>
      </c>
      <c r="E187" s="70">
        <f t="shared" si="6"/>
        <v>729</v>
      </c>
      <c r="F187" s="70">
        <f t="shared" si="6"/>
        <v>730</v>
      </c>
      <c r="G187" s="70">
        <f t="shared" si="6"/>
        <v>731</v>
      </c>
      <c r="H187" s="70">
        <f t="shared" si="6"/>
        <v>732</v>
      </c>
      <c r="I187" s="70">
        <f t="shared" si="6"/>
        <v>733</v>
      </c>
      <c r="J187" s="70">
        <f t="shared" si="6"/>
        <v>734</v>
      </c>
      <c r="K187" s="70">
        <f t="shared" si="6"/>
        <v>735</v>
      </c>
      <c r="L187" s="70">
        <f t="shared" si="6"/>
        <v>736</v>
      </c>
      <c r="M187" s="70">
        <f t="shared" si="6"/>
        <v>737</v>
      </c>
      <c r="N187" s="70">
        <f t="shared" si="6"/>
        <v>738</v>
      </c>
      <c r="O187" s="70">
        <f t="shared" si="6"/>
        <v>739</v>
      </c>
      <c r="P187" s="70">
        <f t="shared" si="6"/>
        <v>740</v>
      </c>
      <c r="Q187" s="70">
        <f t="shared" si="5"/>
        <v>741</v>
      </c>
      <c r="R187" s="70">
        <f t="shared" si="5"/>
        <v>742</v>
      </c>
      <c r="S187" s="70">
        <f t="shared" si="5"/>
        <v>743</v>
      </c>
      <c r="T187" s="70">
        <f t="shared" si="5"/>
        <v>744</v>
      </c>
      <c r="U187" s="70">
        <f t="shared" si="5"/>
        <v>745</v>
      </c>
      <c r="V187" s="70">
        <f t="shared" si="5"/>
        <v>746</v>
      </c>
      <c r="W187" s="70">
        <f t="shared" si="5"/>
        <v>747</v>
      </c>
      <c r="X187" s="70">
        <f t="shared" si="5"/>
        <v>748</v>
      </c>
      <c r="Y187" s="70">
        <f t="shared" si="5"/>
        <v>749</v>
      </c>
      <c r="Z187" s="70">
        <f t="shared" si="5"/>
        <v>750</v>
      </c>
      <c r="AA187" s="70">
        <f t="shared" si="5"/>
        <v>751</v>
      </c>
      <c r="AB187" s="70">
        <f t="shared" si="5"/>
        <v>752</v>
      </c>
      <c r="AC187" s="70">
        <f t="shared" si="5"/>
        <v>753</v>
      </c>
      <c r="AD187" s="70">
        <f t="shared" si="5"/>
        <v>754</v>
      </c>
      <c r="AE187" s="70">
        <f t="shared" si="5"/>
        <v>755</v>
      </c>
      <c r="AF187" s="62"/>
      <c r="AG187" s="62"/>
      <c r="AH187" s="62"/>
      <c r="AI187" s="62"/>
      <c r="AJ187" s="63"/>
      <c r="AK187" s="62"/>
    </row>
    <row r="188" spans="2:53" hidden="1" x14ac:dyDescent="0.4">
      <c r="B188" s="60"/>
      <c r="C188" s="69">
        <v>28</v>
      </c>
      <c r="D188" s="70">
        <f t="shared" si="2"/>
        <v>756</v>
      </c>
      <c r="E188" s="70">
        <f t="shared" si="6"/>
        <v>757</v>
      </c>
      <c r="F188" s="70">
        <f t="shared" si="6"/>
        <v>758</v>
      </c>
      <c r="G188" s="70">
        <f t="shared" si="6"/>
        <v>759</v>
      </c>
      <c r="H188" s="70">
        <f t="shared" si="6"/>
        <v>760</v>
      </c>
      <c r="I188" s="70">
        <f t="shared" si="6"/>
        <v>761</v>
      </c>
      <c r="J188" s="70">
        <f t="shared" si="6"/>
        <v>762</v>
      </c>
      <c r="K188" s="70">
        <f t="shared" si="6"/>
        <v>763</v>
      </c>
      <c r="L188" s="70">
        <f t="shared" si="6"/>
        <v>764</v>
      </c>
      <c r="M188" s="70">
        <f t="shared" si="6"/>
        <v>765</v>
      </c>
      <c r="N188" s="70">
        <f t="shared" si="6"/>
        <v>766</v>
      </c>
      <c r="O188" s="70">
        <f t="shared" si="6"/>
        <v>767</v>
      </c>
      <c r="P188" s="70">
        <f t="shared" si="6"/>
        <v>768</v>
      </c>
      <c r="Q188" s="70">
        <f t="shared" si="5"/>
        <v>769</v>
      </c>
      <c r="R188" s="70">
        <f t="shared" si="5"/>
        <v>770</v>
      </c>
      <c r="S188" s="70">
        <f t="shared" si="5"/>
        <v>771</v>
      </c>
      <c r="T188" s="70">
        <f t="shared" si="5"/>
        <v>772</v>
      </c>
      <c r="U188" s="70">
        <f t="shared" si="5"/>
        <v>773</v>
      </c>
      <c r="V188" s="70">
        <f t="shared" si="5"/>
        <v>774</v>
      </c>
      <c r="W188" s="70">
        <f t="shared" si="5"/>
        <v>775</v>
      </c>
      <c r="X188" s="70">
        <f t="shared" si="5"/>
        <v>776</v>
      </c>
      <c r="Y188" s="70">
        <f t="shared" si="5"/>
        <v>777</v>
      </c>
      <c r="Z188" s="70">
        <f t="shared" si="5"/>
        <v>778</v>
      </c>
      <c r="AA188" s="70">
        <f t="shared" si="5"/>
        <v>779</v>
      </c>
      <c r="AB188" s="70">
        <f t="shared" si="5"/>
        <v>780</v>
      </c>
      <c r="AC188" s="70">
        <f t="shared" si="5"/>
        <v>781</v>
      </c>
      <c r="AD188" s="70">
        <f t="shared" si="5"/>
        <v>782</v>
      </c>
      <c r="AE188" s="70">
        <f t="shared" si="5"/>
        <v>783</v>
      </c>
      <c r="AF188" s="62"/>
      <c r="AG188" s="62"/>
      <c r="AH188" s="62"/>
      <c r="AI188" s="62"/>
      <c r="AJ188" s="63"/>
      <c r="AK188" s="62"/>
    </row>
    <row r="189" spans="2:53" hidden="1" x14ac:dyDescent="0.4">
      <c r="B189" s="60"/>
      <c r="C189" s="69">
        <v>29</v>
      </c>
      <c r="D189" s="70">
        <f t="shared" si="2"/>
        <v>784</v>
      </c>
      <c r="E189" s="70">
        <f t="shared" si="6"/>
        <v>785</v>
      </c>
      <c r="F189" s="70">
        <f t="shared" si="6"/>
        <v>786</v>
      </c>
      <c r="G189" s="70">
        <f t="shared" si="6"/>
        <v>787</v>
      </c>
      <c r="H189" s="70">
        <f t="shared" si="6"/>
        <v>788</v>
      </c>
      <c r="I189" s="70">
        <f t="shared" si="6"/>
        <v>789</v>
      </c>
      <c r="J189" s="70">
        <f t="shared" si="6"/>
        <v>790</v>
      </c>
      <c r="K189" s="70">
        <f t="shared" si="6"/>
        <v>791</v>
      </c>
      <c r="L189" s="70">
        <f t="shared" si="6"/>
        <v>792</v>
      </c>
      <c r="M189" s="70">
        <f t="shared" si="6"/>
        <v>793</v>
      </c>
      <c r="N189" s="70">
        <f t="shared" si="6"/>
        <v>794</v>
      </c>
      <c r="O189" s="70">
        <f t="shared" si="6"/>
        <v>795</v>
      </c>
      <c r="P189" s="70">
        <f t="shared" si="6"/>
        <v>796</v>
      </c>
      <c r="Q189" s="70">
        <f t="shared" si="5"/>
        <v>797</v>
      </c>
      <c r="R189" s="70">
        <f t="shared" si="5"/>
        <v>798</v>
      </c>
      <c r="S189" s="70">
        <f t="shared" si="5"/>
        <v>799</v>
      </c>
      <c r="T189" s="70">
        <f t="shared" si="5"/>
        <v>800</v>
      </c>
      <c r="U189" s="70">
        <f t="shared" si="5"/>
        <v>801</v>
      </c>
      <c r="V189" s="70">
        <f t="shared" si="5"/>
        <v>802</v>
      </c>
      <c r="W189" s="70">
        <f t="shared" si="5"/>
        <v>803</v>
      </c>
      <c r="X189" s="70">
        <f t="shared" si="5"/>
        <v>804</v>
      </c>
      <c r="Y189" s="70">
        <f t="shared" si="5"/>
        <v>805</v>
      </c>
      <c r="Z189" s="70">
        <f t="shared" si="5"/>
        <v>806</v>
      </c>
      <c r="AA189" s="70">
        <f t="shared" si="5"/>
        <v>807</v>
      </c>
      <c r="AB189" s="70">
        <f t="shared" si="5"/>
        <v>808</v>
      </c>
      <c r="AC189" s="70">
        <f t="shared" si="5"/>
        <v>809</v>
      </c>
      <c r="AD189" s="70">
        <f t="shared" si="5"/>
        <v>810</v>
      </c>
      <c r="AE189" s="70">
        <f t="shared" si="5"/>
        <v>811</v>
      </c>
      <c r="AF189" s="62"/>
      <c r="AG189" s="62"/>
      <c r="AH189" s="62"/>
      <c r="AI189" s="62"/>
      <c r="AJ189" s="63"/>
      <c r="AK189" s="62"/>
    </row>
    <row r="190" spans="2:53" hidden="1" x14ac:dyDescent="0.4">
      <c r="B190" s="60"/>
      <c r="C190" s="69">
        <v>30</v>
      </c>
      <c r="D190" s="70">
        <f t="shared" si="2"/>
        <v>812</v>
      </c>
      <c r="E190" s="70">
        <f t="shared" si="6"/>
        <v>813</v>
      </c>
      <c r="F190" s="70">
        <f t="shared" si="6"/>
        <v>814</v>
      </c>
      <c r="G190" s="70">
        <f t="shared" si="6"/>
        <v>815</v>
      </c>
      <c r="H190" s="70">
        <f t="shared" si="6"/>
        <v>816</v>
      </c>
      <c r="I190" s="70">
        <f t="shared" si="6"/>
        <v>817</v>
      </c>
      <c r="J190" s="70">
        <f t="shared" si="6"/>
        <v>818</v>
      </c>
      <c r="K190" s="70">
        <f t="shared" si="6"/>
        <v>819</v>
      </c>
      <c r="L190" s="70">
        <f t="shared" si="6"/>
        <v>820</v>
      </c>
      <c r="M190" s="70">
        <f t="shared" si="6"/>
        <v>821</v>
      </c>
      <c r="N190" s="70">
        <f t="shared" si="6"/>
        <v>822</v>
      </c>
      <c r="O190" s="70">
        <f t="shared" si="6"/>
        <v>823</v>
      </c>
      <c r="P190" s="70">
        <f t="shared" si="6"/>
        <v>824</v>
      </c>
      <c r="Q190" s="70">
        <f t="shared" si="5"/>
        <v>825</v>
      </c>
      <c r="R190" s="70">
        <f t="shared" si="5"/>
        <v>826</v>
      </c>
      <c r="S190" s="70">
        <f t="shared" si="5"/>
        <v>827</v>
      </c>
      <c r="T190" s="70">
        <f t="shared" si="5"/>
        <v>828</v>
      </c>
      <c r="U190" s="70">
        <f t="shared" si="5"/>
        <v>829</v>
      </c>
      <c r="V190" s="70">
        <f t="shared" si="5"/>
        <v>830</v>
      </c>
      <c r="W190" s="70">
        <f t="shared" si="5"/>
        <v>831</v>
      </c>
      <c r="X190" s="70">
        <f t="shared" si="5"/>
        <v>832</v>
      </c>
      <c r="Y190" s="70">
        <f t="shared" si="5"/>
        <v>833</v>
      </c>
      <c r="Z190" s="70">
        <f t="shared" si="5"/>
        <v>834</v>
      </c>
      <c r="AA190" s="70">
        <f t="shared" si="5"/>
        <v>835</v>
      </c>
      <c r="AB190" s="70">
        <f t="shared" si="5"/>
        <v>836</v>
      </c>
      <c r="AC190" s="70">
        <f t="shared" si="5"/>
        <v>837</v>
      </c>
      <c r="AD190" s="70">
        <f t="shared" si="5"/>
        <v>838</v>
      </c>
      <c r="AE190" s="70">
        <f t="shared" si="5"/>
        <v>839</v>
      </c>
      <c r="AF190" s="62"/>
      <c r="AG190" s="62"/>
      <c r="AH190" s="62"/>
      <c r="AI190" s="62"/>
      <c r="AJ190" s="63"/>
      <c r="AK190" s="62"/>
    </row>
    <row r="191" spans="2:53" hidden="1" x14ac:dyDescent="0.4">
      <c r="B191" s="60"/>
      <c r="C191" s="69">
        <v>31</v>
      </c>
      <c r="D191" s="70">
        <f t="shared" si="2"/>
        <v>840</v>
      </c>
      <c r="E191" s="70">
        <f t="shared" si="6"/>
        <v>841</v>
      </c>
      <c r="F191" s="70">
        <f t="shared" si="6"/>
        <v>842</v>
      </c>
      <c r="G191" s="70">
        <f t="shared" si="6"/>
        <v>843</v>
      </c>
      <c r="H191" s="70">
        <f t="shared" si="6"/>
        <v>844</v>
      </c>
      <c r="I191" s="70">
        <f t="shared" si="6"/>
        <v>845</v>
      </c>
      <c r="J191" s="70">
        <f t="shared" si="6"/>
        <v>846</v>
      </c>
      <c r="K191" s="70">
        <f t="shared" si="6"/>
        <v>847</v>
      </c>
      <c r="L191" s="70">
        <f t="shared" si="6"/>
        <v>848</v>
      </c>
      <c r="M191" s="70">
        <f t="shared" si="6"/>
        <v>849</v>
      </c>
      <c r="N191" s="70">
        <f t="shared" si="6"/>
        <v>850</v>
      </c>
      <c r="O191" s="70">
        <f t="shared" si="6"/>
        <v>851</v>
      </c>
      <c r="P191" s="70">
        <f t="shared" si="6"/>
        <v>852</v>
      </c>
      <c r="Q191" s="70">
        <f t="shared" si="5"/>
        <v>853</v>
      </c>
      <c r="R191" s="70">
        <f t="shared" si="5"/>
        <v>854</v>
      </c>
      <c r="S191" s="70">
        <f t="shared" si="5"/>
        <v>855</v>
      </c>
      <c r="T191" s="70">
        <f t="shared" si="5"/>
        <v>856</v>
      </c>
      <c r="U191" s="70">
        <f t="shared" si="5"/>
        <v>857</v>
      </c>
      <c r="V191" s="70">
        <f t="shared" si="5"/>
        <v>858</v>
      </c>
      <c r="W191" s="70">
        <f t="shared" si="5"/>
        <v>859</v>
      </c>
      <c r="X191" s="70">
        <f t="shared" si="5"/>
        <v>860</v>
      </c>
      <c r="Y191" s="70">
        <f t="shared" si="5"/>
        <v>861</v>
      </c>
      <c r="Z191" s="70">
        <f t="shared" si="5"/>
        <v>862</v>
      </c>
      <c r="AA191" s="70">
        <f t="shared" si="5"/>
        <v>863</v>
      </c>
      <c r="AB191" s="70">
        <f t="shared" si="5"/>
        <v>864</v>
      </c>
      <c r="AC191" s="70">
        <f t="shared" si="5"/>
        <v>865</v>
      </c>
      <c r="AD191" s="70">
        <f t="shared" si="5"/>
        <v>866</v>
      </c>
      <c r="AE191" s="70">
        <f t="shared" si="5"/>
        <v>867</v>
      </c>
      <c r="AF191" s="62"/>
      <c r="AG191" s="62"/>
      <c r="AH191" s="62"/>
      <c r="AI191" s="62"/>
      <c r="AJ191" s="63"/>
      <c r="AK191" s="62"/>
    </row>
    <row r="192" spans="2:53" hidden="1" x14ac:dyDescent="0.4">
      <c r="B192" s="60"/>
      <c r="C192" s="69">
        <v>32</v>
      </c>
      <c r="D192" s="70">
        <f t="shared" si="2"/>
        <v>868</v>
      </c>
      <c r="E192" s="70">
        <f t="shared" si="6"/>
        <v>869</v>
      </c>
      <c r="F192" s="70">
        <f t="shared" si="6"/>
        <v>870</v>
      </c>
      <c r="G192" s="70">
        <f t="shared" si="6"/>
        <v>871</v>
      </c>
      <c r="H192" s="70">
        <f t="shared" si="6"/>
        <v>872</v>
      </c>
      <c r="I192" s="70">
        <f t="shared" si="6"/>
        <v>873</v>
      </c>
      <c r="J192" s="70">
        <f t="shared" si="6"/>
        <v>874</v>
      </c>
      <c r="K192" s="70">
        <f t="shared" si="6"/>
        <v>875</v>
      </c>
      <c r="L192" s="70">
        <f t="shared" si="6"/>
        <v>876</v>
      </c>
      <c r="M192" s="70">
        <f t="shared" si="6"/>
        <v>877</v>
      </c>
      <c r="N192" s="70">
        <f t="shared" si="6"/>
        <v>878</v>
      </c>
      <c r="O192" s="70">
        <f t="shared" si="6"/>
        <v>879</v>
      </c>
      <c r="P192" s="70">
        <f t="shared" si="6"/>
        <v>880</v>
      </c>
      <c r="Q192" s="70">
        <f t="shared" si="5"/>
        <v>881</v>
      </c>
      <c r="R192" s="70">
        <f t="shared" si="5"/>
        <v>882</v>
      </c>
      <c r="S192" s="70">
        <f t="shared" si="5"/>
        <v>883</v>
      </c>
      <c r="T192" s="70">
        <f t="shared" si="5"/>
        <v>884</v>
      </c>
      <c r="U192" s="70">
        <f t="shared" si="5"/>
        <v>885</v>
      </c>
      <c r="V192" s="70">
        <f t="shared" si="5"/>
        <v>886</v>
      </c>
      <c r="W192" s="70">
        <f t="shared" si="5"/>
        <v>887</v>
      </c>
      <c r="X192" s="70">
        <f t="shared" si="5"/>
        <v>888</v>
      </c>
      <c r="Y192" s="70">
        <f t="shared" si="5"/>
        <v>889</v>
      </c>
      <c r="Z192" s="70">
        <f t="shared" si="5"/>
        <v>890</v>
      </c>
      <c r="AA192" s="70">
        <f t="shared" si="5"/>
        <v>891</v>
      </c>
      <c r="AB192" s="70">
        <f t="shared" si="5"/>
        <v>892</v>
      </c>
      <c r="AC192" s="70">
        <f t="shared" si="5"/>
        <v>893</v>
      </c>
      <c r="AD192" s="70">
        <f t="shared" si="5"/>
        <v>894</v>
      </c>
      <c r="AE192" s="70">
        <f t="shared" si="5"/>
        <v>895</v>
      </c>
      <c r="AF192" s="62"/>
      <c r="AG192" s="62"/>
      <c r="AH192" s="62"/>
      <c r="AI192" s="62"/>
      <c r="AJ192" s="63"/>
      <c r="AK192" s="62"/>
    </row>
    <row r="193" spans="2:53" hidden="1" x14ac:dyDescent="0.4">
      <c r="B193" s="60"/>
      <c r="C193" s="69">
        <v>33</v>
      </c>
      <c r="D193" s="70">
        <f t="shared" si="2"/>
        <v>896</v>
      </c>
      <c r="E193" s="70">
        <f t="shared" si="6"/>
        <v>897</v>
      </c>
      <c r="F193" s="70">
        <f t="shared" si="6"/>
        <v>898</v>
      </c>
      <c r="G193" s="70">
        <f t="shared" si="6"/>
        <v>899</v>
      </c>
      <c r="H193" s="70">
        <f t="shared" si="6"/>
        <v>900</v>
      </c>
      <c r="I193" s="70">
        <f t="shared" si="6"/>
        <v>901</v>
      </c>
      <c r="J193" s="70">
        <f t="shared" si="6"/>
        <v>902</v>
      </c>
      <c r="K193" s="70">
        <f t="shared" si="6"/>
        <v>903</v>
      </c>
      <c r="L193" s="70">
        <f t="shared" si="6"/>
        <v>904</v>
      </c>
      <c r="M193" s="70">
        <f t="shared" si="6"/>
        <v>905</v>
      </c>
      <c r="N193" s="70">
        <f t="shared" si="6"/>
        <v>906</v>
      </c>
      <c r="O193" s="70">
        <f t="shared" si="6"/>
        <v>907</v>
      </c>
      <c r="P193" s="70">
        <f t="shared" si="6"/>
        <v>908</v>
      </c>
      <c r="Q193" s="70">
        <f t="shared" si="5"/>
        <v>909</v>
      </c>
      <c r="R193" s="70">
        <f t="shared" si="5"/>
        <v>910</v>
      </c>
      <c r="S193" s="70">
        <f t="shared" si="5"/>
        <v>911</v>
      </c>
      <c r="T193" s="70">
        <f t="shared" si="5"/>
        <v>912</v>
      </c>
      <c r="U193" s="70">
        <f t="shared" si="5"/>
        <v>913</v>
      </c>
      <c r="V193" s="70">
        <f t="shared" si="5"/>
        <v>914</v>
      </c>
      <c r="W193" s="70">
        <f t="shared" si="5"/>
        <v>915</v>
      </c>
      <c r="X193" s="70">
        <f t="shared" si="5"/>
        <v>916</v>
      </c>
      <c r="Y193" s="70">
        <f t="shared" si="5"/>
        <v>917</v>
      </c>
      <c r="Z193" s="70">
        <f t="shared" si="5"/>
        <v>918</v>
      </c>
      <c r="AA193" s="70">
        <f t="shared" si="5"/>
        <v>919</v>
      </c>
      <c r="AB193" s="70">
        <f t="shared" si="5"/>
        <v>920</v>
      </c>
      <c r="AC193" s="70">
        <f t="shared" si="5"/>
        <v>921</v>
      </c>
      <c r="AD193" s="70">
        <f t="shared" si="5"/>
        <v>922</v>
      </c>
      <c r="AE193" s="70">
        <f t="shared" si="5"/>
        <v>923</v>
      </c>
      <c r="AF193" s="62"/>
      <c r="AG193" s="62"/>
      <c r="AH193" s="62"/>
      <c r="AI193" s="62"/>
      <c r="AJ193" s="63"/>
      <c r="AK193" s="62"/>
    </row>
    <row r="194" spans="2:53" hidden="1" x14ac:dyDescent="0.4">
      <c r="B194" s="60"/>
      <c r="C194" s="69">
        <v>34</v>
      </c>
      <c r="D194" s="70">
        <f t="shared" si="2"/>
        <v>924</v>
      </c>
      <c r="E194" s="70">
        <f t="shared" si="6"/>
        <v>925</v>
      </c>
      <c r="F194" s="70">
        <f t="shared" si="6"/>
        <v>926</v>
      </c>
      <c r="G194" s="70">
        <f t="shared" si="6"/>
        <v>927</v>
      </c>
      <c r="H194" s="70">
        <f t="shared" si="6"/>
        <v>928</v>
      </c>
      <c r="I194" s="70">
        <f t="shared" si="6"/>
        <v>929</v>
      </c>
      <c r="J194" s="70">
        <f t="shared" si="6"/>
        <v>930</v>
      </c>
      <c r="K194" s="70">
        <f t="shared" si="6"/>
        <v>931</v>
      </c>
      <c r="L194" s="70">
        <f t="shared" si="6"/>
        <v>932</v>
      </c>
      <c r="M194" s="70">
        <f t="shared" si="6"/>
        <v>933</v>
      </c>
      <c r="N194" s="70">
        <f t="shared" si="6"/>
        <v>934</v>
      </c>
      <c r="O194" s="70">
        <f t="shared" si="6"/>
        <v>935</v>
      </c>
      <c r="P194" s="70">
        <f t="shared" si="6"/>
        <v>936</v>
      </c>
      <c r="Q194" s="70">
        <f t="shared" si="6"/>
        <v>937</v>
      </c>
      <c r="R194" s="70">
        <f t="shared" si="6"/>
        <v>938</v>
      </c>
      <c r="S194" s="70">
        <f t="shared" si="6"/>
        <v>939</v>
      </c>
      <c r="T194" s="70">
        <f t="shared" si="6"/>
        <v>940</v>
      </c>
      <c r="U194" s="70">
        <f t="shared" ref="Q194:AE200" si="7">T194+1</f>
        <v>941</v>
      </c>
      <c r="V194" s="70">
        <f t="shared" si="7"/>
        <v>942</v>
      </c>
      <c r="W194" s="70">
        <f t="shared" si="7"/>
        <v>943</v>
      </c>
      <c r="X194" s="70">
        <f t="shared" si="7"/>
        <v>944</v>
      </c>
      <c r="Y194" s="70">
        <f t="shared" si="7"/>
        <v>945</v>
      </c>
      <c r="Z194" s="70">
        <f t="shared" si="7"/>
        <v>946</v>
      </c>
      <c r="AA194" s="70">
        <f t="shared" si="7"/>
        <v>947</v>
      </c>
      <c r="AB194" s="70">
        <f t="shared" si="7"/>
        <v>948</v>
      </c>
      <c r="AC194" s="70">
        <f t="shared" si="7"/>
        <v>949</v>
      </c>
      <c r="AD194" s="70">
        <f t="shared" si="7"/>
        <v>950</v>
      </c>
      <c r="AE194" s="70">
        <f t="shared" si="7"/>
        <v>951</v>
      </c>
      <c r="AF194" s="62"/>
      <c r="AG194" s="62"/>
      <c r="AH194" s="62"/>
      <c r="AI194" s="62"/>
      <c r="AJ194" s="63"/>
      <c r="AK194" s="62"/>
    </row>
    <row r="195" spans="2:53" s="20" customFormat="1" hidden="1" x14ac:dyDescent="0.4">
      <c r="B195" s="60"/>
      <c r="C195" s="69">
        <v>35</v>
      </c>
      <c r="D195" s="70">
        <f t="shared" si="2"/>
        <v>952</v>
      </c>
      <c r="E195" s="70">
        <f t="shared" ref="E195:T200" si="8">D195+1</f>
        <v>953</v>
      </c>
      <c r="F195" s="70">
        <f t="shared" si="8"/>
        <v>954</v>
      </c>
      <c r="G195" s="70">
        <f t="shared" si="8"/>
        <v>955</v>
      </c>
      <c r="H195" s="70">
        <f t="shared" si="8"/>
        <v>956</v>
      </c>
      <c r="I195" s="70">
        <f t="shared" si="8"/>
        <v>957</v>
      </c>
      <c r="J195" s="70">
        <f t="shared" si="8"/>
        <v>958</v>
      </c>
      <c r="K195" s="70">
        <f t="shared" si="8"/>
        <v>959</v>
      </c>
      <c r="L195" s="70">
        <f t="shared" si="8"/>
        <v>960</v>
      </c>
      <c r="M195" s="70">
        <f t="shared" si="8"/>
        <v>961</v>
      </c>
      <c r="N195" s="70">
        <f t="shared" si="8"/>
        <v>962</v>
      </c>
      <c r="O195" s="70">
        <f t="shared" si="8"/>
        <v>963</v>
      </c>
      <c r="P195" s="70">
        <f t="shared" si="8"/>
        <v>964</v>
      </c>
      <c r="Q195" s="70">
        <f t="shared" si="7"/>
        <v>965</v>
      </c>
      <c r="R195" s="70">
        <f t="shared" si="7"/>
        <v>966</v>
      </c>
      <c r="S195" s="70">
        <f t="shared" si="7"/>
        <v>967</v>
      </c>
      <c r="T195" s="70">
        <f t="shared" si="7"/>
        <v>968</v>
      </c>
      <c r="U195" s="70">
        <f t="shared" si="7"/>
        <v>969</v>
      </c>
      <c r="V195" s="70">
        <f t="shared" si="7"/>
        <v>970</v>
      </c>
      <c r="W195" s="70">
        <f t="shared" si="7"/>
        <v>971</v>
      </c>
      <c r="X195" s="70">
        <f t="shared" si="7"/>
        <v>972</v>
      </c>
      <c r="Y195" s="70">
        <f t="shared" si="7"/>
        <v>973</v>
      </c>
      <c r="Z195" s="70">
        <f t="shared" si="7"/>
        <v>974</v>
      </c>
      <c r="AA195" s="70">
        <f t="shared" si="7"/>
        <v>975</v>
      </c>
      <c r="AB195" s="70">
        <f t="shared" si="7"/>
        <v>976</v>
      </c>
      <c r="AC195" s="70">
        <f t="shared" si="7"/>
        <v>977</v>
      </c>
      <c r="AD195" s="70">
        <f t="shared" si="7"/>
        <v>978</v>
      </c>
      <c r="AE195" s="70">
        <f t="shared" si="7"/>
        <v>979</v>
      </c>
      <c r="AF195" s="62"/>
      <c r="AG195" s="62"/>
      <c r="AH195" s="62"/>
      <c r="AI195" s="62"/>
      <c r="AJ195" s="63"/>
      <c r="AK195" s="62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</row>
    <row r="196" spans="2:53" s="20" customFormat="1" hidden="1" x14ac:dyDescent="0.4">
      <c r="B196" s="60"/>
      <c r="C196" s="69">
        <v>36</v>
      </c>
      <c r="D196" s="70">
        <f t="shared" si="2"/>
        <v>980</v>
      </c>
      <c r="E196" s="70">
        <f t="shared" si="8"/>
        <v>981</v>
      </c>
      <c r="F196" s="70">
        <f t="shared" si="8"/>
        <v>982</v>
      </c>
      <c r="G196" s="70">
        <f t="shared" si="8"/>
        <v>983</v>
      </c>
      <c r="H196" s="70">
        <f t="shared" si="8"/>
        <v>984</v>
      </c>
      <c r="I196" s="70">
        <f t="shared" si="8"/>
        <v>985</v>
      </c>
      <c r="J196" s="70">
        <f t="shared" si="8"/>
        <v>986</v>
      </c>
      <c r="K196" s="70">
        <f t="shared" si="8"/>
        <v>987</v>
      </c>
      <c r="L196" s="70">
        <f t="shared" si="8"/>
        <v>988</v>
      </c>
      <c r="M196" s="70">
        <f t="shared" si="8"/>
        <v>989</v>
      </c>
      <c r="N196" s="70">
        <f t="shared" si="8"/>
        <v>990</v>
      </c>
      <c r="O196" s="70">
        <f t="shared" si="8"/>
        <v>991</v>
      </c>
      <c r="P196" s="70">
        <f t="shared" si="8"/>
        <v>992</v>
      </c>
      <c r="Q196" s="70">
        <f t="shared" si="7"/>
        <v>993</v>
      </c>
      <c r="R196" s="70">
        <f t="shared" si="7"/>
        <v>994</v>
      </c>
      <c r="S196" s="70">
        <f t="shared" si="7"/>
        <v>995</v>
      </c>
      <c r="T196" s="70">
        <f t="shared" si="7"/>
        <v>996</v>
      </c>
      <c r="U196" s="70">
        <f t="shared" si="7"/>
        <v>997</v>
      </c>
      <c r="V196" s="70">
        <f t="shared" si="7"/>
        <v>998</v>
      </c>
      <c r="W196" s="70">
        <f t="shared" si="7"/>
        <v>999</v>
      </c>
      <c r="X196" s="70">
        <f t="shared" si="7"/>
        <v>1000</v>
      </c>
      <c r="Y196" s="70">
        <f t="shared" si="7"/>
        <v>1001</v>
      </c>
      <c r="Z196" s="70">
        <f t="shared" si="7"/>
        <v>1002</v>
      </c>
      <c r="AA196" s="70">
        <f t="shared" si="7"/>
        <v>1003</v>
      </c>
      <c r="AB196" s="70">
        <f t="shared" si="7"/>
        <v>1004</v>
      </c>
      <c r="AC196" s="70">
        <f t="shared" si="7"/>
        <v>1005</v>
      </c>
      <c r="AD196" s="70">
        <f t="shared" si="7"/>
        <v>1006</v>
      </c>
      <c r="AE196" s="70">
        <f t="shared" si="7"/>
        <v>1007</v>
      </c>
      <c r="AF196" s="62"/>
      <c r="AG196" s="62"/>
      <c r="AH196" s="62"/>
      <c r="AI196" s="62"/>
      <c r="AJ196" s="63"/>
      <c r="AK196" s="62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</row>
    <row r="197" spans="2:53" s="20" customFormat="1" hidden="1" x14ac:dyDescent="0.4">
      <c r="B197" s="60"/>
      <c r="C197" s="69">
        <v>37</v>
      </c>
      <c r="D197" s="70">
        <f t="shared" si="2"/>
        <v>1008</v>
      </c>
      <c r="E197" s="70">
        <f t="shared" si="8"/>
        <v>1009</v>
      </c>
      <c r="F197" s="70">
        <f t="shared" si="8"/>
        <v>1010</v>
      </c>
      <c r="G197" s="70">
        <f t="shared" si="8"/>
        <v>1011</v>
      </c>
      <c r="H197" s="70">
        <f t="shared" si="8"/>
        <v>1012</v>
      </c>
      <c r="I197" s="70">
        <f t="shared" si="8"/>
        <v>1013</v>
      </c>
      <c r="J197" s="70">
        <f t="shared" si="8"/>
        <v>1014</v>
      </c>
      <c r="K197" s="70">
        <f t="shared" si="8"/>
        <v>1015</v>
      </c>
      <c r="L197" s="70">
        <f t="shared" si="8"/>
        <v>1016</v>
      </c>
      <c r="M197" s="70">
        <f t="shared" si="8"/>
        <v>1017</v>
      </c>
      <c r="N197" s="70">
        <f t="shared" si="8"/>
        <v>1018</v>
      </c>
      <c r="O197" s="70">
        <f t="shared" si="8"/>
        <v>1019</v>
      </c>
      <c r="P197" s="70">
        <f t="shared" si="8"/>
        <v>1020</v>
      </c>
      <c r="Q197" s="70">
        <f t="shared" si="7"/>
        <v>1021</v>
      </c>
      <c r="R197" s="70">
        <f t="shared" si="7"/>
        <v>1022</v>
      </c>
      <c r="S197" s="70">
        <f t="shared" si="7"/>
        <v>1023</v>
      </c>
      <c r="T197" s="70">
        <f t="shared" si="7"/>
        <v>1024</v>
      </c>
      <c r="U197" s="70">
        <f t="shared" si="7"/>
        <v>1025</v>
      </c>
      <c r="V197" s="70">
        <f t="shared" si="7"/>
        <v>1026</v>
      </c>
      <c r="W197" s="70">
        <f t="shared" si="7"/>
        <v>1027</v>
      </c>
      <c r="X197" s="70">
        <f t="shared" si="7"/>
        <v>1028</v>
      </c>
      <c r="Y197" s="70">
        <f t="shared" si="7"/>
        <v>1029</v>
      </c>
      <c r="Z197" s="70">
        <f t="shared" si="7"/>
        <v>1030</v>
      </c>
      <c r="AA197" s="70">
        <f t="shared" si="7"/>
        <v>1031</v>
      </c>
      <c r="AB197" s="70">
        <f t="shared" si="7"/>
        <v>1032</v>
      </c>
      <c r="AC197" s="70">
        <f t="shared" si="7"/>
        <v>1033</v>
      </c>
      <c r="AD197" s="70">
        <f t="shared" si="7"/>
        <v>1034</v>
      </c>
      <c r="AE197" s="70">
        <f t="shared" si="7"/>
        <v>1035</v>
      </c>
      <c r="AF197" s="62"/>
      <c r="AG197" s="62"/>
      <c r="AH197" s="62"/>
      <c r="AI197" s="62"/>
      <c r="AJ197" s="63"/>
      <c r="AK197" s="62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</row>
    <row r="198" spans="2:53" s="20" customFormat="1" hidden="1" x14ac:dyDescent="0.4">
      <c r="B198" s="60"/>
      <c r="C198" s="69">
        <v>38</v>
      </c>
      <c r="D198" s="70">
        <f t="shared" si="2"/>
        <v>1036</v>
      </c>
      <c r="E198" s="70">
        <f t="shared" si="8"/>
        <v>1037</v>
      </c>
      <c r="F198" s="70">
        <f t="shared" si="8"/>
        <v>1038</v>
      </c>
      <c r="G198" s="70">
        <f t="shared" si="8"/>
        <v>1039</v>
      </c>
      <c r="H198" s="70">
        <f t="shared" si="8"/>
        <v>1040</v>
      </c>
      <c r="I198" s="70">
        <f t="shared" si="8"/>
        <v>1041</v>
      </c>
      <c r="J198" s="70">
        <f t="shared" si="8"/>
        <v>1042</v>
      </c>
      <c r="K198" s="70">
        <f t="shared" si="8"/>
        <v>1043</v>
      </c>
      <c r="L198" s="70">
        <f t="shared" si="8"/>
        <v>1044</v>
      </c>
      <c r="M198" s="70">
        <f t="shared" si="8"/>
        <v>1045</v>
      </c>
      <c r="N198" s="70">
        <f t="shared" si="8"/>
        <v>1046</v>
      </c>
      <c r="O198" s="70">
        <f t="shared" si="8"/>
        <v>1047</v>
      </c>
      <c r="P198" s="70">
        <f t="shared" si="8"/>
        <v>1048</v>
      </c>
      <c r="Q198" s="70">
        <f t="shared" si="7"/>
        <v>1049</v>
      </c>
      <c r="R198" s="70">
        <f t="shared" si="7"/>
        <v>1050</v>
      </c>
      <c r="S198" s="70">
        <f t="shared" si="7"/>
        <v>1051</v>
      </c>
      <c r="T198" s="70">
        <f t="shared" si="7"/>
        <v>1052</v>
      </c>
      <c r="U198" s="70">
        <f t="shared" si="7"/>
        <v>1053</v>
      </c>
      <c r="V198" s="70">
        <f t="shared" si="7"/>
        <v>1054</v>
      </c>
      <c r="W198" s="70">
        <f t="shared" si="7"/>
        <v>1055</v>
      </c>
      <c r="X198" s="70">
        <f t="shared" si="7"/>
        <v>1056</v>
      </c>
      <c r="Y198" s="70">
        <f t="shared" si="7"/>
        <v>1057</v>
      </c>
      <c r="Z198" s="70">
        <f t="shared" si="7"/>
        <v>1058</v>
      </c>
      <c r="AA198" s="70">
        <f t="shared" si="7"/>
        <v>1059</v>
      </c>
      <c r="AB198" s="70">
        <f t="shared" si="7"/>
        <v>1060</v>
      </c>
      <c r="AC198" s="70">
        <f t="shared" si="7"/>
        <v>1061</v>
      </c>
      <c r="AD198" s="70">
        <f t="shared" si="7"/>
        <v>1062</v>
      </c>
      <c r="AE198" s="70">
        <f t="shared" si="7"/>
        <v>1063</v>
      </c>
      <c r="AF198" s="62"/>
      <c r="AG198" s="62"/>
      <c r="AH198" s="62"/>
      <c r="AI198" s="62"/>
      <c r="AJ198" s="63"/>
      <c r="AK198" s="62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</row>
    <row r="199" spans="2:53" s="20" customFormat="1" hidden="1" x14ac:dyDescent="0.4">
      <c r="B199" s="60"/>
      <c r="C199" s="69">
        <v>39</v>
      </c>
      <c r="D199" s="70">
        <f t="shared" si="2"/>
        <v>1064</v>
      </c>
      <c r="E199" s="70">
        <f t="shared" si="8"/>
        <v>1065</v>
      </c>
      <c r="F199" s="70">
        <f t="shared" si="8"/>
        <v>1066</v>
      </c>
      <c r="G199" s="70">
        <f t="shared" si="8"/>
        <v>1067</v>
      </c>
      <c r="H199" s="70">
        <f t="shared" si="8"/>
        <v>1068</v>
      </c>
      <c r="I199" s="70">
        <f t="shared" si="8"/>
        <v>1069</v>
      </c>
      <c r="J199" s="70">
        <f t="shared" si="8"/>
        <v>1070</v>
      </c>
      <c r="K199" s="70">
        <f t="shared" si="8"/>
        <v>1071</v>
      </c>
      <c r="L199" s="70">
        <f t="shared" si="8"/>
        <v>1072</v>
      </c>
      <c r="M199" s="70">
        <f t="shared" si="8"/>
        <v>1073</v>
      </c>
      <c r="N199" s="70">
        <f t="shared" si="8"/>
        <v>1074</v>
      </c>
      <c r="O199" s="70">
        <f t="shared" si="8"/>
        <v>1075</v>
      </c>
      <c r="P199" s="70">
        <f t="shared" si="8"/>
        <v>1076</v>
      </c>
      <c r="Q199" s="70">
        <f t="shared" si="8"/>
        <v>1077</v>
      </c>
      <c r="R199" s="70">
        <f t="shared" si="8"/>
        <v>1078</v>
      </c>
      <c r="S199" s="70">
        <f t="shared" si="8"/>
        <v>1079</v>
      </c>
      <c r="T199" s="70">
        <f t="shared" si="8"/>
        <v>1080</v>
      </c>
      <c r="U199" s="70">
        <f t="shared" si="7"/>
        <v>1081</v>
      </c>
      <c r="V199" s="70">
        <f t="shared" si="7"/>
        <v>1082</v>
      </c>
      <c r="W199" s="70">
        <f t="shared" si="7"/>
        <v>1083</v>
      </c>
      <c r="X199" s="70">
        <f t="shared" si="7"/>
        <v>1084</v>
      </c>
      <c r="Y199" s="70">
        <f t="shared" si="7"/>
        <v>1085</v>
      </c>
      <c r="Z199" s="70">
        <f t="shared" si="7"/>
        <v>1086</v>
      </c>
      <c r="AA199" s="70">
        <f t="shared" si="7"/>
        <v>1087</v>
      </c>
      <c r="AB199" s="70">
        <f t="shared" si="7"/>
        <v>1088</v>
      </c>
      <c r="AC199" s="70">
        <f t="shared" si="7"/>
        <v>1089</v>
      </c>
      <c r="AD199" s="70">
        <f t="shared" si="7"/>
        <v>1090</v>
      </c>
      <c r="AE199" s="70">
        <f t="shared" si="7"/>
        <v>1091</v>
      </c>
      <c r="AF199" s="62"/>
      <c r="AG199" s="62"/>
      <c r="AH199" s="62"/>
      <c r="AI199" s="62"/>
      <c r="AJ199" s="63"/>
      <c r="AK199" s="62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</row>
    <row r="200" spans="2:53" s="20" customFormat="1" hidden="1" x14ac:dyDescent="0.4">
      <c r="B200" s="76"/>
      <c r="C200" s="77">
        <v>40</v>
      </c>
      <c r="D200" s="78">
        <f t="shared" si="2"/>
        <v>1092</v>
      </c>
      <c r="E200" s="78">
        <f t="shared" si="8"/>
        <v>1093</v>
      </c>
      <c r="F200" s="78">
        <f t="shared" si="8"/>
        <v>1094</v>
      </c>
      <c r="G200" s="78">
        <f t="shared" si="8"/>
        <v>1095</v>
      </c>
      <c r="H200" s="78">
        <f t="shared" si="8"/>
        <v>1096</v>
      </c>
      <c r="I200" s="78">
        <f t="shared" si="8"/>
        <v>1097</v>
      </c>
      <c r="J200" s="78">
        <f t="shared" si="8"/>
        <v>1098</v>
      </c>
      <c r="K200" s="78">
        <f t="shared" si="8"/>
        <v>1099</v>
      </c>
      <c r="L200" s="78">
        <f t="shared" si="8"/>
        <v>1100</v>
      </c>
      <c r="M200" s="78">
        <f t="shared" si="8"/>
        <v>1101</v>
      </c>
      <c r="N200" s="78">
        <f t="shared" si="8"/>
        <v>1102</v>
      </c>
      <c r="O200" s="78">
        <f t="shared" si="8"/>
        <v>1103</v>
      </c>
      <c r="P200" s="78">
        <f t="shared" si="8"/>
        <v>1104</v>
      </c>
      <c r="Q200" s="78">
        <f t="shared" si="8"/>
        <v>1105</v>
      </c>
      <c r="R200" s="78">
        <f t="shared" si="8"/>
        <v>1106</v>
      </c>
      <c r="S200" s="78">
        <f t="shared" si="8"/>
        <v>1107</v>
      </c>
      <c r="T200" s="78">
        <f t="shared" si="8"/>
        <v>1108</v>
      </c>
      <c r="U200" s="78">
        <f t="shared" si="7"/>
        <v>1109</v>
      </c>
      <c r="V200" s="78">
        <f t="shared" si="7"/>
        <v>1110</v>
      </c>
      <c r="W200" s="78">
        <f t="shared" si="7"/>
        <v>1111</v>
      </c>
      <c r="X200" s="78">
        <f t="shared" si="7"/>
        <v>1112</v>
      </c>
      <c r="Y200" s="78">
        <f t="shared" si="7"/>
        <v>1113</v>
      </c>
      <c r="Z200" s="78">
        <f t="shared" si="7"/>
        <v>1114</v>
      </c>
      <c r="AA200" s="78">
        <f t="shared" si="7"/>
        <v>1115</v>
      </c>
      <c r="AB200" s="78">
        <f t="shared" si="7"/>
        <v>1116</v>
      </c>
      <c r="AC200" s="78">
        <f t="shared" si="7"/>
        <v>1117</v>
      </c>
      <c r="AD200" s="78">
        <f t="shared" si="7"/>
        <v>1118</v>
      </c>
      <c r="AE200" s="78">
        <f t="shared" si="7"/>
        <v>1119</v>
      </c>
      <c r="AF200" s="79"/>
      <c r="AG200" s="79"/>
      <c r="AH200" s="79"/>
      <c r="AI200" s="79"/>
      <c r="AJ200" s="80"/>
      <c r="AK200" s="62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</row>
    <row r="201" spans="2:53" s="20" customFormat="1" hidden="1" x14ac:dyDescent="0.4">
      <c r="B201" s="21"/>
      <c r="C201" s="31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21"/>
      <c r="AG201" s="21"/>
      <c r="AH201" s="21"/>
      <c r="AI201" s="21"/>
      <c r="AJ201" s="21"/>
      <c r="AK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</row>
    <row r="202" spans="2:53" s="20" customFormat="1" hidden="1" x14ac:dyDescent="0.4">
      <c r="B202" s="21"/>
      <c r="C202" s="31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21"/>
      <c r="AG202" s="21"/>
      <c r="AH202" s="21"/>
      <c r="AI202" s="21"/>
      <c r="AJ202" s="21"/>
      <c r="AK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</row>
    <row r="203" spans="2:53" s="20" customFormat="1" hidden="1" x14ac:dyDescent="0.4">
      <c r="B203" s="21"/>
      <c r="C203" s="31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21"/>
      <c r="AG203" s="21"/>
      <c r="AH203" s="21"/>
      <c r="AI203" s="21"/>
      <c r="AJ203" s="21"/>
      <c r="AK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</row>
    <row r="204" spans="2:53" s="20" customFormat="1" hidden="1" x14ac:dyDescent="0.4">
      <c r="B204" s="21"/>
      <c r="C204" s="3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21"/>
      <c r="AG204" s="21"/>
      <c r="AH204" s="21"/>
      <c r="AI204" s="21"/>
      <c r="AJ204" s="21"/>
      <c r="AK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</row>
    <row r="205" spans="2:53" s="20" customFormat="1" hidden="1" x14ac:dyDescent="0.4">
      <c r="B205" s="21"/>
      <c r="C205" s="31"/>
      <c r="D205" s="70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</row>
    <row r="206" spans="2:53" s="20" customFormat="1" hidden="1" x14ac:dyDescent="0.4">
      <c r="B206" s="21"/>
      <c r="C206" s="31"/>
      <c r="D206" s="70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</row>
    <row r="207" spans="2:53" s="20" customFormat="1" hidden="1" x14ac:dyDescent="0.4">
      <c r="B207" s="21"/>
      <c r="C207" s="31"/>
      <c r="D207" s="70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</row>
    <row r="208" spans="2:53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  <row r="231" hidden="1" x14ac:dyDescent="0.4"/>
  </sheetData>
  <mergeCells count="272">
    <mergeCell ref="AF137:AG137"/>
    <mergeCell ref="AI137:AJ137"/>
    <mergeCell ref="B2:AK2"/>
    <mergeCell ref="A1:J1"/>
    <mergeCell ref="AJ131:AJ134"/>
    <mergeCell ref="AK131:AK134"/>
    <mergeCell ref="AH135:AH136"/>
    <mergeCell ref="AK135:AK136"/>
    <mergeCell ref="AF136:AG136"/>
    <mergeCell ref="AI136:AJ136"/>
    <mergeCell ref="AK125:AK128"/>
    <mergeCell ref="AH129:AH130"/>
    <mergeCell ref="AK129:AK130"/>
    <mergeCell ref="AF130:AG130"/>
    <mergeCell ref="AI130:AJ130"/>
    <mergeCell ref="B131:B136"/>
    <mergeCell ref="AF131:AF134"/>
    <mergeCell ref="AG131:AG134"/>
    <mergeCell ref="AH131:AH134"/>
    <mergeCell ref="AI131:AI134"/>
    <mergeCell ref="B125:B130"/>
    <mergeCell ref="AF125:AF128"/>
    <mergeCell ref="AG125:AG128"/>
    <mergeCell ref="AH125:AH128"/>
    <mergeCell ref="AI125:AI128"/>
    <mergeCell ref="AJ125:AJ128"/>
    <mergeCell ref="AJ119:AJ122"/>
    <mergeCell ref="AK119:AK122"/>
    <mergeCell ref="AH123:AH124"/>
    <mergeCell ref="AK123:AK124"/>
    <mergeCell ref="AF124:AG124"/>
    <mergeCell ref="AI124:AJ124"/>
    <mergeCell ref="AK113:AK116"/>
    <mergeCell ref="AH117:AH118"/>
    <mergeCell ref="AK117:AK118"/>
    <mergeCell ref="AF118:AG118"/>
    <mergeCell ref="AI118:AJ118"/>
    <mergeCell ref="AJ113:AJ116"/>
    <mergeCell ref="B119:B124"/>
    <mergeCell ref="AF119:AF122"/>
    <mergeCell ref="AG119:AG122"/>
    <mergeCell ref="AH119:AH122"/>
    <mergeCell ref="AI119:AI122"/>
    <mergeCell ref="B113:B118"/>
    <mergeCell ref="AF113:AF116"/>
    <mergeCell ref="AG113:AG116"/>
    <mergeCell ref="AH113:AH116"/>
    <mergeCell ref="AI113:AI116"/>
    <mergeCell ref="AJ107:AJ110"/>
    <mergeCell ref="AK107:AK110"/>
    <mergeCell ref="AH111:AH112"/>
    <mergeCell ref="AK111:AK112"/>
    <mergeCell ref="AF112:AG112"/>
    <mergeCell ref="AI112:AJ112"/>
    <mergeCell ref="AK101:AK104"/>
    <mergeCell ref="AH105:AH106"/>
    <mergeCell ref="AK105:AK106"/>
    <mergeCell ref="AF106:AG106"/>
    <mergeCell ref="AI106:AJ106"/>
    <mergeCell ref="AJ101:AJ104"/>
    <mergeCell ref="B107:B112"/>
    <mergeCell ref="AF107:AF110"/>
    <mergeCell ref="AG107:AG110"/>
    <mergeCell ref="AH107:AH110"/>
    <mergeCell ref="AI107:AI110"/>
    <mergeCell ref="B101:B106"/>
    <mergeCell ref="AF101:AF104"/>
    <mergeCell ref="AG101:AG104"/>
    <mergeCell ref="AH101:AH104"/>
    <mergeCell ref="AI101:AI104"/>
    <mergeCell ref="AJ95:AJ98"/>
    <mergeCell ref="AK95:AK98"/>
    <mergeCell ref="AH99:AH100"/>
    <mergeCell ref="AK99:AK100"/>
    <mergeCell ref="AF100:AG100"/>
    <mergeCell ref="AI100:AJ100"/>
    <mergeCell ref="AK89:AK92"/>
    <mergeCell ref="AH93:AH94"/>
    <mergeCell ref="AK93:AK94"/>
    <mergeCell ref="AF94:AG94"/>
    <mergeCell ref="AI94:AJ94"/>
    <mergeCell ref="AJ89:AJ92"/>
    <mergeCell ref="B95:B100"/>
    <mergeCell ref="AF95:AF98"/>
    <mergeCell ref="AG95:AG98"/>
    <mergeCell ref="AH95:AH98"/>
    <mergeCell ref="AI95:AI98"/>
    <mergeCell ref="B89:B94"/>
    <mergeCell ref="AF89:AF92"/>
    <mergeCell ref="AG89:AG92"/>
    <mergeCell ref="AH89:AH92"/>
    <mergeCell ref="AI89:AI92"/>
    <mergeCell ref="AJ83:AJ86"/>
    <mergeCell ref="AK83:AK86"/>
    <mergeCell ref="AH87:AH88"/>
    <mergeCell ref="AK87:AK88"/>
    <mergeCell ref="AF88:AG88"/>
    <mergeCell ref="AI88:AJ88"/>
    <mergeCell ref="AK77:AK80"/>
    <mergeCell ref="AH81:AH82"/>
    <mergeCell ref="AK81:AK82"/>
    <mergeCell ref="AF82:AG82"/>
    <mergeCell ref="AI82:AJ82"/>
    <mergeCell ref="AJ77:AJ80"/>
    <mergeCell ref="B83:B88"/>
    <mergeCell ref="AF83:AF86"/>
    <mergeCell ref="AG83:AG86"/>
    <mergeCell ref="AH83:AH86"/>
    <mergeCell ref="AI83:AI86"/>
    <mergeCell ref="B77:B82"/>
    <mergeCell ref="AF77:AF80"/>
    <mergeCell ref="AG77:AG80"/>
    <mergeCell ref="AH77:AH80"/>
    <mergeCell ref="AI77:AI80"/>
    <mergeCell ref="AJ71:AJ74"/>
    <mergeCell ref="AK71:AK74"/>
    <mergeCell ref="AH75:AH76"/>
    <mergeCell ref="AK75:AK76"/>
    <mergeCell ref="AF76:AG76"/>
    <mergeCell ref="AI76:AJ76"/>
    <mergeCell ref="AK65:AK68"/>
    <mergeCell ref="AH69:AH70"/>
    <mergeCell ref="AK69:AK70"/>
    <mergeCell ref="AF70:AG70"/>
    <mergeCell ref="AI70:AJ70"/>
    <mergeCell ref="AJ65:AJ68"/>
    <mergeCell ref="B71:B76"/>
    <mergeCell ref="AF71:AF74"/>
    <mergeCell ref="AG71:AG74"/>
    <mergeCell ref="AH71:AH74"/>
    <mergeCell ref="AI71:AI74"/>
    <mergeCell ref="B65:B70"/>
    <mergeCell ref="AF65:AF68"/>
    <mergeCell ref="AG65:AG68"/>
    <mergeCell ref="AH65:AH68"/>
    <mergeCell ref="AI65:AI68"/>
    <mergeCell ref="AJ59:AJ62"/>
    <mergeCell ref="AK59:AK62"/>
    <mergeCell ref="AH63:AH64"/>
    <mergeCell ref="AK63:AK64"/>
    <mergeCell ref="AF64:AG64"/>
    <mergeCell ref="AI64:AJ64"/>
    <mergeCell ref="AK53:AK56"/>
    <mergeCell ref="AH57:AH58"/>
    <mergeCell ref="AK57:AK58"/>
    <mergeCell ref="AF58:AG58"/>
    <mergeCell ref="AI58:AJ58"/>
    <mergeCell ref="AJ53:AJ56"/>
    <mergeCell ref="B59:B64"/>
    <mergeCell ref="AF59:AF62"/>
    <mergeCell ref="AG59:AG62"/>
    <mergeCell ref="AH59:AH62"/>
    <mergeCell ref="AI59:AI62"/>
    <mergeCell ref="B53:B58"/>
    <mergeCell ref="AF53:AF56"/>
    <mergeCell ref="AG53:AG56"/>
    <mergeCell ref="AH53:AH56"/>
    <mergeCell ref="AI53:AI56"/>
    <mergeCell ref="AJ47:AJ50"/>
    <mergeCell ref="AK47:AK50"/>
    <mergeCell ref="AH51:AH52"/>
    <mergeCell ref="AK51:AK52"/>
    <mergeCell ref="AF52:AG52"/>
    <mergeCell ref="AI52:AJ52"/>
    <mergeCell ref="AK41:AK44"/>
    <mergeCell ref="AH45:AH46"/>
    <mergeCell ref="AK45:AK46"/>
    <mergeCell ref="AF46:AG46"/>
    <mergeCell ref="AI46:AJ46"/>
    <mergeCell ref="AJ41:AJ44"/>
    <mergeCell ref="B47:B52"/>
    <mergeCell ref="AF47:AF50"/>
    <mergeCell ref="AG47:AG50"/>
    <mergeCell ref="AH47:AH50"/>
    <mergeCell ref="AI47:AI50"/>
    <mergeCell ref="B41:B46"/>
    <mergeCell ref="AF41:AF44"/>
    <mergeCell ref="AG41:AG44"/>
    <mergeCell ref="AH41:AH44"/>
    <mergeCell ref="AI41:AI44"/>
    <mergeCell ref="AH39:AH40"/>
    <mergeCell ref="AK39:AK40"/>
    <mergeCell ref="AF40:AG40"/>
    <mergeCell ref="AI40:AJ40"/>
    <mergeCell ref="AK29:AK32"/>
    <mergeCell ref="AH33:AH34"/>
    <mergeCell ref="AK33:AK34"/>
    <mergeCell ref="AF34:AG34"/>
    <mergeCell ref="AI34:AJ34"/>
    <mergeCell ref="B23:B28"/>
    <mergeCell ref="AF23:AF26"/>
    <mergeCell ref="AG23:AG26"/>
    <mergeCell ref="AH23:AH26"/>
    <mergeCell ref="AI23:AI26"/>
    <mergeCell ref="AJ23:AJ26"/>
    <mergeCell ref="AK23:AK26"/>
    <mergeCell ref="B35:B40"/>
    <mergeCell ref="AF35:AF38"/>
    <mergeCell ref="AG35:AG38"/>
    <mergeCell ref="AH35:AH38"/>
    <mergeCell ref="AI35:AI38"/>
    <mergeCell ref="AH27:AH28"/>
    <mergeCell ref="AK27:AK28"/>
    <mergeCell ref="AF28:AG28"/>
    <mergeCell ref="AI28:AJ28"/>
    <mergeCell ref="B29:B34"/>
    <mergeCell ref="AF29:AF32"/>
    <mergeCell ref="AG29:AG32"/>
    <mergeCell ref="AH29:AH32"/>
    <mergeCell ref="AI29:AI32"/>
    <mergeCell ref="AJ29:AJ32"/>
    <mergeCell ref="AJ35:AJ38"/>
    <mergeCell ref="AK35:AK38"/>
    <mergeCell ref="AI15:AK16"/>
    <mergeCell ref="AN16:AO16"/>
    <mergeCell ref="B17:B22"/>
    <mergeCell ref="AF17:AF20"/>
    <mergeCell ref="AG17:AG20"/>
    <mergeCell ref="AH17:AH20"/>
    <mergeCell ref="AI17:AI20"/>
    <mergeCell ref="AJ17:AJ20"/>
    <mergeCell ref="AK17:AK20"/>
    <mergeCell ref="AH21:AH22"/>
    <mergeCell ref="B15:C16"/>
    <mergeCell ref="D15:J15"/>
    <mergeCell ref="K15:Q15"/>
    <mergeCell ref="R15:X15"/>
    <mergeCell ref="Y15:AE15"/>
    <mergeCell ref="AF15:AH16"/>
    <mergeCell ref="AK21:AK22"/>
    <mergeCell ref="AF22:AG22"/>
    <mergeCell ref="AI22:AJ22"/>
    <mergeCell ref="W12:X12"/>
    <mergeCell ref="Y12:Z12"/>
    <mergeCell ref="AA12:AE13"/>
    <mergeCell ref="AF12:AH13"/>
    <mergeCell ref="AI12:AK13"/>
    <mergeCell ref="U13:V13"/>
    <mergeCell ref="W13:X13"/>
    <mergeCell ref="Y13:Z13"/>
    <mergeCell ref="C12:C13"/>
    <mergeCell ref="D12:D13"/>
    <mergeCell ref="E12:F13"/>
    <mergeCell ref="G12:G13"/>
    <mergeCell ref="H12:H13"/>
    <mergeCell ref="U12:V12"/>
    <mergeCell ref="AA10:AE11"/>
    <mergeCell ref="AF10:AH11"/>
    <mergeCell ref="AI10:AK11"/>
    <mergeCell ref="U11:V11"/>
    <mergeCell ref="W11:X11"/>
    <mergeCell ref="Y11:Z11"/>
    <mergeCell ref="C10:C11"/>
    <mergeCell ref="D10:D11"/>
    <mergeCell ref="E10:F11"/>
    <mergeCell ref="U10:V10"/>
    <mergeCell ref="W10:X10"/>
    <mergeCell ref="Y10:Z10"/>
    <mergeCell ref="C8:O8"/>
    <mergeCell ref="AA8:AE9"/>
    <mergeCell ref="AF8:AH9"/>
    <mergeCell ref="AI8:AK9"/>
    <mergeCell ref="C9:F9"/>
    <mergeCell ref="G9:O9"/>
    <mergeCell ref="AD3:AJ3"/>
    <mergeCell ref="B5:B6"/>
    <mergeCell ref="C5:G6"/>
    <mergeCell ref="H5:K6"/>
    <mergeCell ref="L5:L6"/>
    <mergeCell ref="M5:Q6"/>
    <mergeCell ref="R5:V6"/>
    <mergeCell ref="W5:W6"/>
  </mergeCells>
  <phoneticPr fontId="1"/>
  <conditionalFormatting sqref="AN12 D19:AE19">
    <cfRule type="containsText" dxfId="1805" priority="296" operator="containsText" text="日">
      <formula>NOT(ISERROR(SEARCH("日",D12)))</formula>
    </cfRule>
    <cfRule type="containsText" dxfId="1804" priority="297" operator="containsText" text="土">
      <formula>NOT(ISERROR(SEARCH("土",D12)))</formula>
    </cfRule>
  </conditionalFormatting>
  <conditionalFormatting sqref="D21:AE21">
    <cfRule type="containsText" dxfId="1803" priority="294" operator="containsText" text="正月">
      <formula>NOT(ISERROR(SEARCH("正月",D21)))</formula>
    </cfRule>
    <cfRule type="containsText" dxfId="1802" priority="295" operator="containsText" text="夏休">
      <formula>NOT(ISERROR(SEARCH("夏休",D21)))</formula>
    </cfRule>
  </conditionalFormatting>
  <conditionalFormatting sqref="D22:AE22">
    <cfRule type="containsText" dxfId="1801" priority="292" operator="containsText" text="正月">
      <formula>NOT(ISERROR(SEARCH("正月",D22)))</formula>
    </cfRule>
    <cfRule type="containsText" dxfId="1800" priority="293" operator="containsText" text="夏休">
      <formula>NOT(ISERROR(SEARCH("夏休",D22)))</formula>
    </cfRule>
  </conditionalFormatting>
  <conditionalFormatting sqref="D61:AE61">
    <cfRule type="containsText" dxfId="1799" priority="290" operator="containsText" text="日">
      <formula>NOT(ISERROR(SEARCH("日",D61)))</formula>
    </cfRule>
    <cfRule type="containsText" dxfId="1798" priority="291" operator="containsText" text="土">
      <formula>NOT(ISERROR(SEARCH("土",D61)))</formula>
    </cfRule>
  </conditionalFormatting>
  <conditionalFormatting sqref="D97:AE97">
    <cfRule type="containsText" dxfId="1797" priority="288" operator="containsText" text="日">
      <formula>NOT(ISERROR(SEARCH("日",D97)))</formula>
    </cfRule>
    <cfRule type="containsText" dxfId="1796" priority="289" operator="containsText" text="土">
      <formula>NOT(ISERROR(SEARCH("土",D97)))</formula>
    </cfRule>
  </conditionalFormatting>
  <conditionalFormatting sqref="D127:AE127">
    <cfRule type="containsText" dxfId="1795" priority="286" operator="containsText" text="日">
      <formula>NOT(ISERROR(SEARCH("日",D127)))</formula>
    </cfRule>
    <cfRule type="containsText" dxfId="1794" priority="287" operator="containsText" text="土">
      <formula>NOT(ISERROR(SEARCH("土",D127)))</formula>
    </cfRule>
  </conditionalFormatting>
  <conditionalFormatting sqref="D21:AE22">
    <cfRule type="containsText" dxfId="1793" priority="178" operator="containsText" text="中止">
      <formula>NOT(ISERROR(SEARCH("中止",D21)))</formula>
    </cfRule>
    <cfRule type="containsText" dxfId="1792" priority="285" operator="containsText" text="休">
      <formula>NOT(ISERROR(SEARCH("休",D21)))</formula>
    </cfRule>
  </conditionalFormatting>
  <conditionalFormatting sqref="D19:AE19">
    <cfRule type="expression" priority="284">
      <formula>IF($D$20&lt;&gt;""+$E$19,)</formula>
    </cfRule>
  </conditionalFormatting>
  <conditionalFormatting sqref="D19:AE19">
    <cfRule type="expression" dxfId="1791" priority="283">
      <formula>IF(COUNTIF(D20,"*日*"),TRUE,FALSE)</formula>
    </cfRule>
  </conditionalFormatting>
  <conditionalFormatting sqref="D25:AE25">
    <cfRule type="containsText" dxfId="1790" priority="281" operator="containsText" text="日">
      <formula>NOT(ISERROR(SEARCH("日",D25)))</formula>
    </cfRule>
    <cfRule type="containsText" dxfId="1789" priority="282" operator="containsText" text="土">
      <formula>NOT(ISERROR(SEARCH("土",D25)))</formula>
    </cfRule>
  </conditionalFormatting>
  <conditionalFormatting sqref="D25:AE25">
    <cfRule type="expression" priority="280">
      <formula>IF($D$20&lt;&gt;""+$E$19,)</formula>
    </cfRule>
  </conditionalFormatting>
  <conditionalFormatting sqref="D25:AE25">
    <cfRule type="expression" dxfId="1788" priority="279">
      <formula>IF(COUNTIF(D26,"*日*"),TRUE,FALSE)</formula>
    </cfRule>
  </conditionalFormatting>
  <conditionalFormatting sqref="D31:AE31">
    <cfRule type="containsText" dxfId="1787" priority="277" operator="containsText" text="日">
      <formula>NOT(ISERROR(SEARCH("日",D31)))</formula>
    </cfRule>
    <cfRule type="containsText" dxfId="1786" priority="278" operator="containsText" text="土">
      <formula>NOT(ISERROR(SEARCH("土",D31)))</formula>
    </cfRule>
  </conditionalFormatting>
  <conditionalFormatting sqref="D31:AE31">
    <cfRule type="expression" priority="276">
      <formula>IF($D$20&lt;&gt;""+$E$19,)</formula>
    </cfRule>
  </conditionalFormatting>
  <conditionalFormatting sqref="D31:AE31">
    <cfRule type="expression" dxfId="1785" priority="275">
      <formula>IF(COUNTIF(D32,"*日*"),TRUE,FALSE)</formula>
    </cfRule>
  </conditionalFormatting>
  <conditionalFormatting sqref="D37:AE37">
    <cfRule type="containsText" dxfId="1784" priority="273" operator="containsText" text="日">
      <formula>NOT(ISERROR(SEARCH("日",D37)))</formula>
    </cfRule>
    <cfRule type="containsText" dxfId="1783" priority="274" operator="containsText" text="土">
      <formula>NOT(ISERROR(SEARCH("土",D37)))</formula>
    </cfRule>
  </conditionalFormatting>
  <conditionalFormatting sqref="D37:AE37">
    <cfRule type="expression" priority="272">
      <formula>IF($D$20&lt;&gt;""+$E$19,)</formula>
    </cfRule>
  </conditionalFormatting>
  <conditionalFormatting sqref="D37:AE37">
    <cfRule type="expression" dxfId="1782" priority="271">
      <formula>IF(COUNTIF(D38,"*日*"),TRUE,FALSE)</formula>
    </cfRule>
  </conditionalFormatting>
  <conditionalFormatting sqref="D43:AE43">
    <cfRule type="containsText" dxfId="1781" priority="269" operator="containsText" text="日">
      <formula>NOT(ISERROR(SEARCH("日",D43)))</formula>
    </cfRule>
    <cfRule type="containsText" dxfId="1780" priority="270" operator="containsText" text="土">
      <formula>NOT(ISERROR(SEARCH("土",D43)))</formula>
    </cfRule>
  </conditionalFormatting>
  <conditionalFormatting sqref="D43:AE43">
    <cfRule type="expression" priority="268">
      <formula>IF($D$20&lt;&gt;""+$E$19,)</formula>
    </cfRule>
  </conditionalFormatting>
  <conditionalFormatting sqref="D43:AE43">
    <cfRule type="expression" dxfId="1779" priority="267">
      <formula>IF(COUNTIF(D44,"*日*"),TRUE,FALSE)</formula>
    </cfRule>
  </conditionalFormatting>
  <conditionalFormatting sqref="D49:AE49">
    <cfRule type="containsText" dxfId="1778" priority="265" operator="containsText" text="日">
      <formula>NOT(ISERROR(SEARCH("日",D49)))</formula>
    </cfRule>
    <cfRule type="containsText" dxfId="1777" priority="266" operator="containsText" text="土">
      <formula>NOT(ISERROR(SEARCH("土",D49)))</formula>
    </cfRule>
  </conditionalFormatting>
  <conditionalFormatting sqref="D49:AE49">
    <cfRule type="expression" priority="264">
      <formula>IF($D$20&lt;&gt;""+$E$19,)</formula>
    </cfRule>
  </conditionalFormatting>
  <conditionalFormatting sqref="D49:AE49">
    <cfRule type="expression" dxfId="1776" priority="263">
      <formula>IF(COUNTIF(D50,"*日*"),TRUE,FALSE)</formula>
    </cfRule>
  </conditionalFormatting>
  <conditionalFormatting sqref="D55:AE55">
    <cfRule type="containsText" dxfId="1775" priority="261" operator="containsText" text="日">
      <formula>NOT(ISERROR(SEARCH("日",D55)))</formula>
    </cfRule>
    <cfRule type="containsText" dxfId="1774" priority="262" operator="containsText" text="土">
      <formula>NOT(ISERROR(SEARCH("土",D55)))</formula>
    </cfRule>
  </conditionalFormatting>
  <conditionalFormatting sqref="D55:AE55">
    <cfRule type="expression" priority="260">
      <formula>IF($D$20&lt;&gt;""+$E$19,)</formula>
    </cfRule>
  </conditionalFormatting>
  <conditionalFormatting sqref="D55:AE55">
    <cfRule type="expression" dxfId="1773" priority="259">
      <formula>IF(COUNTIF(D56,"*日*"),TRUE,FALSE)</formula>
    </cfRule>
  </conditionalFormatting>
  <conditionalFormatting sqref="D61:AE61">
    <cfRule type="expression" dxfId="1772" priority="258">
      <formula>IF(COUNTIF(D62,"*日*"),TRUE,FALSE)</formula>
    </cfRule>
  </conditionalFormatting>
  <conditionalFormatting sqref="D67:AE67">
    <cfRule type="containsText" dxfId="1771" priority="256" operator="containsText" text="日">
      <formula>NOT(ISERROR(SEARCH("日",D67)))</formula>
    </cfRule>
    <cfRule type="containsText" dxfId="1770" priority="257" operator="containsText" text="土">
      <formula>NOT(ISERROR(SEARCH("土",D67)))</formula>
    </cfRule>
  </conditionalFormatting>
  <conditionalFormatting sqref="D67:AE67">
    <cfRule type="expression" dxfId="1769" priority="255">
      <formula>IF(COUNTIF(D68,"*日*"),TRUE,FALSE)</formula>
    </cfRule>
  </conditionalFormatting>
  <conditionalFormatting sqref="D73:AE73">
    <cfRule type="containsText" dxfId="1768" priority="253" operator="containsText" text="日">
      <formula>NOT(ISERROR(SEARCH("日",D73)))</formula>
    </cfRule>
    <cfRule type="containsText" dxfId="1767" priority="254" operator="containsText" text="土">
      <formula>NOT(ISERROR(SEARCH("土",D73)))</formula>
    </cfRule>
  </conditionalFormatting>
  <conditionalFormatting sqref="D73:AE73">
    <cfRule type="expression" dxfId="1766" priority="252">
      <formula>IF(COUNTIF(D74,"*日*"),TRUE,FALSE)</formula>
    </cfRule>
  </conditionalFormatting>
  <conditionalFormatting sqref="D79:AE79">
    <cfRule type="containsText" dxfId="1765" priority="250" operator="containsText" text="日">
      <formula>NOT(ISERROR(SEARCH("日",D79)))</formula>
    </cfRule>
    <cfRule type="containsText" dxfId="1764" priority="251" operator="containsText" text="土">
      <formula>NOT(ISERROR(SEARCH("土",D79)))</formula>
    </cfRule>
  </conditionalFormatting>
  <conditionalFormatting sqref="D79:AE79">
    <cfRule type="expression" dxfId="1763" priority="249">
      <formula>IF(COUNTIF(D80,"*日*"),TRUE,FALSE)</formula>
    </cfRule>
  </conditionalFormatting>
  <conditionalFormatting sqref="D85:AE85">
    <cfRule type="containsText" dxfId="1762" priority="247" operator="containsText" text="日">
      <formula>NOT(ISERROR(SEARCH("日",D85)))</formula>
    </cfRule>
    <cfRule type="containsText" dxfId="1761" priority="248" operator="containsText" text="土">
      <formula>NOT(ISERROR(SEARCH("土",D85)))</formula>
    </cfRule>
  </conditionalFormatting>
  <conditionalFormatting sqref="D85:AE85">
    <cfRule type="expression" dxfId="1760" priority="246">
      <formula>IF(COUNTIF(D86,"*日*"),TRUE,FALSE)</formula>
    </cfRule>
  </conditionalFormatting>
  <conditionalFormatting sqref="D91:AE91">
    <cfRule type="containsText" dxfId="1759" priority="244" operator="containsText" text="日">
      <formula>NOT(ISERROR(SEARCH("日",D91)))</formula>
    </cfRule>
    <cfRule type="containsText" dxfId="1758" priority="245" operator="containsText" text="土">
      <formula>NOT(ISERROR(SEARCH("土",D91)))</formula>
    </cfRule>
  </conditionalFormatting>
  <conditionalFormatting sqref="D91:AE91">
    <cfRule type="expression" dxfId="1757" priority="243">
      <formula>IF(COUNTIF(D92,"*日*"),TRUE,FALSE)</formula>
    </cfRule>
  </conditionalFormatting>
  <conditionalFormatting sqref="D97:AE97">
    <cfRule type="expression" dxfId="1756" priority="242">
      <formula>IF(COUNTIF(D98,"*日*"),TRUE,FALSE)</formula>
    </cfRule>
  </conditionalFormatting>
  <conditionalFormatting sqref="D103:AE103">
    <cfRule type="containsText" dxfId="1755" priority="240" operator="containsText" text="日">
      <formula>NOT(ISERROR(SEARCH("日",D103)))</formula>
    </cfRule>
    <cfRule type="containsText" dxfId="1754" priority="241" operator="containsText" text="土">
      <formula>NOT(ISERROR(SEARCH("土",D103)))</formula>
    </cfRule>
  </conditionalFormatting>
  <conditionalFormatting sqref="D103:AE103">
    <cfRule type="expression" dxfId="1753" priority="239">
      <formula>IF(COUNTIF(D104,"*日*"),TRUE,FALSE)</formula>
    </cfRule>
  </conditionalFormatting>
  <conditionalFormatting sqref="D109:AE109">
    <cfRule type="containsText" dxfId="1752" priority="237" operator="containsText" text="日">
      <formula>NOT(ISERROR(SEARCH("日",D109)))</formula>
    </cfRule>
    <cfRule type="containsText" dxfId="1751" priority="238" operator="containsText" text="土">
      <formula>NOT(ISERROR(SEARCH("土",D109)))</formula>
    </cfRule>
  </conditionalFormatting>
  <conditionalFormatting sqref="D109:AE109">
    <cfRule type="expression" dxfId="1750" priority="236">
      <formula>IF(COUNTIF(D110,"*日*"),TRUE,FALSE)</formula>
    </cfRule>
  </conditionalFormatting>
  <conditionalFormatting sqref="D115:AE115">
    <cfRule type="containsText" dxfId="1749" priority="234" operator="containsText" text="日">
      <formula>NOT(ISERROR(SEARCH("日",D115)))</formula>
    </cfRule>
    <cfRule type="containsText" dxfId="1748" priority="235" operator="containsText" text="土">
      <formula>NOT(ISERROR(SEARCH("土",D115)))</formula>
    </cfRule>
  </conditionalFormatting>
  <conditionalFormatting sqref="D115:AE115">
    <cfRule type="expression" dxfId="1747" priority="233">
      <formula>IF(COUNTIF(D116,"*日*"),TRUE,FALSE)</formula>
    </cfRule>
  </conditionalFormatting>
  <conditionalFormatting sqref="D121:AE121">
    <cfRule type="containsText" dxfId="1746" priority="231" operator="containsText" text="日">
      <formula>NOT(ISERROR(SEARCH("日",D121)))</formula>
    </cfRule>
    <cfRule type="containsText" dxfId="1745" priority="232" operator="containsText" text="土">
      <formula>NOT(ISERROR(SEARCH("土",D121)))</formula>
    </cfRule>
  </conditionalFormatting>
  <conditionalFormatting sqref="D121:AE121">
    <cfRule type="expression" dxfId="1744" priority="230">
      <formula>IF(COUNTIF(D122,"*日*"),TRUE,FALSE)</formula>
    </cfRule>
  </conditionalFormatting>
  <conditionalFormatting sqref="D127:AE127">
    <cfRule type="expression" dxfId="1743" priority="229">
      <formula>IF(COUNTIF(D128,"*日*"),TRUE,FALSE)</formula>
    </cfRule>
  </conditionalFormatting>
  <conditionalFormatting sqref="D133:AE133">
    <cfRule type="containsText" dxfId="1742" priority="227" operator="containsText" text="日">
      <formula>NOT(ISERROR(SEARCH("日",D133)))</formula>
    </cfRule>
    <cfRule type="containsText" dxfId="1741" priority="228" operator="containsText" text="土">
      <formula>NOT(ISERROR(SEARCH("土",D133)))</formula>
    </cfRule>
  </conditionalFormatting>
  <conditionalFormatting sqref="D133:AE133">
    <cfRule type="expression" dxfId="1740" priority="226">
      <formula>IF(COUNTIF(D134,"*日*"),TRUE,FALSE)</formula>
    </cfRule>
  </conditionalFormatting>
  <conditionalFormatting sqref="D27:AD27">
    <cfRule type="containsText" dxfId="1739" priority="224" operator="containsText" text="正月">
      <formula>NOT(ISERROR(SEARCH("正月",D27)))</formula>
    </cfRule>
    <cfRule type="containsText" dxfId="1738" priority="225" operator="containsText" text="夏休">
      <formula>NOT(ISERROR(SEARCH("夏休",D27)))</formula>
    </cfRule>
  </conditionalFormatting>
  <conditionalFormatting sqref="Y28:AC28 D28:V28">
    <cfRule type="containsText" dxfId="1737" priority="222" operator="containsText" text="正月">
      <formula>NOT(ISERROR(SEARCH("正月",D28)))</formula>
    </cfRule>
    <cfRule type="containsText" dxfId="1736" priority="223" operator="containsText" text="夏休">
      <formula>NOT(ISERROR(SEARCH("夏休",D28)))</formula>
    </cfRule>
  </conditionalFormatting>
  <conditionalFormatting sqref="Y28:AC28 D28:V28 D27:AD27">
    <cfRule type="containsText" dxfId="1735" priority="177" operator="containsText" text="中止">
      <formula>NOT(ISERROR(SEARCH("中止",D27)))</formula>
    </cfRule>
    <cfRule type="containsText" dxfId="1734" priority="221" operator="containsText" text="休日">
      <formula>NOT(ISERROR(SEARCH("休日",D27)))</formula>
    </cfRule>
  </conditionalFormatting>
  <conditionalFormatting sqref="K33:O33 R33:V33 Z33:AC33">
    <cfRule type="containsText" dxfId="1733" priority="219" operator="containsText" text="正月">
      <formula>NOT(ISERROR(SEARCH("正月",K33)))</formula>
    </cfRule>
    <cfRule type="containsText" dxfId="1732" priority="220" operator="containsText" text="夏休">
      <formula>NOT(ISERROR(SEARCH("夏休",K33)))</formula>
    </cfRule>
  </conditionalFormatting>
  <conditionalFormatting sqref="K34:O34 R34:V34 Z34:AC34">
    <cfRule type="containsText" dxfId="1731" priority="217" operator="containsText" text="正月">
      <formula>NOT(ISERROR(SEARCH("正月",K34)))</formula>
    </cfRule>
    <cfRule type="containsText" dxfId="1730" priority="218" operator="containsText" text="夏休">
      <formula>NOT(ISERROR(SEARCH("夏休",K34)))</formula>
    </cfRule>
  </conditionalFormatting>
  <conditionalFormatting sqref="K33:O34 R33:V34 Z33:AC34">
    <cfRule type="containsText" dxfId="1729" priority="176" operator="containsText" text="中止">
      <formula>NOT(ISERROR(SEARCH("中止",K33)))</formula>
    </cfRule>
    <cfRule type="containsText" dxfId="1728" priority="216" operator="containsText" text="休日">
      <formula>NOT(ISERROR(SEARCH("休日",K33)))</formula>
    </cfRule>
  </conditionalFormatting>
  <conditionalFormatting sqref="D39:H39 K39:O39 R39:AE39">
    <cfRule type="containsText" dxfId="1727" priority="214" operator="containsText" text="正月">
      <formula>NOT(ISERROR(SEARCH("正月",D39)))</formula>
    </cfRule>
    <cfRule type="containsText" dxfId="1726" priority="215" operator="containsText" text="夏休">
      <formula>NOT(ISERROR(SEARCH("夏休",D39)))</formula>
    </cfRule>
  </conditionalFormatting>
  <conditionalFormatting sqref="D40:H40 K40:O40 R40:AE40">
    <cfRule type="containsText" dxfId="1725" priority="212" operator="containsText" text="正月">
      <formula>NOT(ISERROR(SEARCH("正月",D40)))</formula>
    </cfRule>
    <cfRule type="containsText" dxfId="1724" priority="213" operator="containsText" text="夏休">
      <formula>NOT(ISERROR(SEARCH("夏休",D40)))</formula>
    </cfRule>
  </conditionalFormatting>
  <conditionalFormatting sqref="D39:H40 K39:O40 R39:AE40">
    <cfRule type="containsText" dxfId="1723" priority="175" operator="containsText" text="中止">
      <formula>NOT(ISERROR(SEARCH("中止",D39)))</formula>
    </cfRule>
    <cfRule type="containsText" dxfId="1722" priority="211" operator="containsText" text="休日">
      <formula>NOT(ISERROR(SEARCH("休日",D39)))</formula>
    </cfRule>
  </conditionalFormatting>
  <conditionalFormatting sqref="D45:AE45">
    <cfRule type="containsText" dxfId="1721" priority="209" operator="containsText" text="正月">
      <formula>NOT(ISERROR(SEARCH("正月",D45)))</formula>
    </cfRule>
    <cfRule type="containsText" dxfId="1720" priority="210" operator="containsText" text="夏休">
      <formula>NOT(ISERROR(SEARCH("夏休",D45)))</formula>
    </cfRule>
  </conditionalFormatting>
  <conditionalFormatting sqref="D46:AE46">
    <cfRule type="containsText" dxfId="1719" priority="207" operator="containsText" text="正月">
      <formula>NOT(ISERROR(SEARCH("正月",D46)))</formula>
    </cfRule>
    <cfRule type="containsText" dxfId="1718" priority="208" operator="containsText" text="夏休">
      <formula>NOT(ISERROR(SEARCH("夏休",D46)))</formula>
    </cfRule>
  </conditionalFormatting>
  <conditionalFormatting sqref="D45:AE46">
    <cfRule type="containsText" dxfId="1717" priority="174" operator="containsText" text="中止">
      <formula>NOT(ISERROR(SEARCH("中止",D45)))</formula>
    </cfRule>
    <cfRule type="containsText" dxfId="1716" priority="206" operator="containsText" text="休日">
      <formula>NOT(ISERROR(SEARCH("休日",D45)))</formula>
    </cfRule>
  </conditionalFormatting>
  <conditionalFormatting sqref="D51:AE51">
    <cfRule type="containsText" dxfId="1715" priority="204" operator="containsText" text="正月">
      <formula>NOT(ISERROR(SEARCH("正月",D51)))</formula>
    </cfRule>
    <cfRule type="containsText" dxfId="1714" priority="205" operator="containsText" text="夏休">
      <formula>NOT(ISERROR(SEARCH("夏休",D51)))</formula>
    </cfRule>
  </conditionalFormatting>
  <conditionalFormatting sqref="D52:AE52">
    <cfRule type="containsText" dxfId="1713" priority="202" operator="containsText" text="正月">
      <formula>NOT(ISERROR(SEARCH("正月",D52)))</formula>
    </cfRule>
    <cfRule type="containsText" dxfId="1712" priority="203" operator="containsText" text="夏休">
      <formula>NOT(ISERROR(SEARCH("夏休",D52)))</formula>
    </cfRule>
  </conditionalFormatting>
  <conditionalFormatting sqref="D51:AE52">
    <cfRule type="containsText" dxfId="1711" priority="173" operator="containsText" text="中止">
      <formula>NOT(ISERROR(SEARCH("中止",D51)))</formula>
    </cfRule>
    <cfRule type="containsText" dxfId="1710" priority="201" operator="containsText" text="休日">
      <formula>NOT(ISERROR(SEARCH("休日",D51)))</formula>
    </cfRule>
  </conditionalFormatting>
  <conditionalFormatting sqref="D57:AE57">
    <cfRule type="containsText" dxfId="1709" priority="199" operator="containsText" text="正月">
      <formula>NOT(ISERROR(SEARCH("正月",D57)))</formula>
    </cfRule>
    <cfRule type="containsText" dxfId="1708" priority="200" operator="containsText" text="夏休">
      <formula>NOT(ISERROR(SEARCH("夏休",D57)))</formula>
    </cfRule>
  </conditionalFormatting>
  <conditionalFormatting sqref="D58:AE58">
    <cfRule type="containsText" dxfId="1707" priority="197" operator="containsText" text="正月">
      <formula>NOT(ISERROR(SEARCH("正月",D58)))</formula>
    </cfRule>
    <cfRule type="containsText" dxfId="1706" priority="198" operator="containsText" text="夏休">
      <formula>NOT(ISERROR(SEARCH("夏休",D58)))</formula>
    </cfRule>
  </conditionalFormatting>
  <conditionalFormatting sqref="D57:AE58">
    <cfRule type="containsText" dxfId="1705" priority="172" operator="containsText" text="中止">
      <formula>NOT(ISERROR(SEARCH("中止",D57)))</formula>
    </cfRule>
    <cfRule type="containsText" dxfId="1704" priority="196" operator="containsText" text="休日">
      <formula>NOT(ISERROR(SEARCH("休日",D57)))</formula>
    </cfRule>
  </conditionalFormatting>
  <conditionalFormatting sqref="D63:AE63">
    <cfRule type="containsText" dxfId="1703" priority="194" operator="containsText" text="正月">
      <formula>NOT(ISERROR(SEARCH("正月",D63)))</formula>
    </cfRule>
    <cfRule type="containsText" dxfId="1702" priority="195" operator="containsText" text="夏休">
      <formula>NOT(ISERROR(SEARCH("夏休",D63)))</formula>
    </cfRule>
  </conditionalFormatting>
  <conditionalFormatting sqref="D64:AE64">
    <cfRule type="containsText" dxfId="1701" priority="192" operator="containsText" text="正月">
      <formula>NOT(ISERROR(SEARCH("正月",D64)))</formula>
    </cfRule>
    <cfRule type="containsText" dxfId="1700" priority="193" operator="containsText" text="夏休">
      <formula>NOT(ISERROR(SEARCH("夏休",D64)))</formula>
    </cfRule>
  </conditionalFormatting>
  <conditionalFormatting sqref="D63:AE64">
    <cfRule type="containsText" dxfId="1699" priority="171" operator="containsText" text="中止">
      <formula>NOT(ISERROR(SEARCH("中止",D63)))</formula>
    </cfRule>
    <cfRule type="containsText" dxfId="1698" priority="191" operator="containsText" text="休日">
      <formula>NOT(ISERROR(SEARCH("休日",D63)))</formula>
    </cfRule>
  </conditionalFormatting>
  <conditionalFormatting sqref="D69:AE69">
    <cfRule type="containsText" dxfId="1697" priority="189" operator="containsText" text="正月">
      <formula>NOT(ISERROR(SEARCH("正月",D69)))</formula>
    </cfRule>
    <cfRule type="containsText" dxfId="1696" priority="190" operator="containsText" text="夏休">
      <formula>NOT(ISERROR(SEARCH("夏休",D69)))</formula>
    </cfRule>
  </conditionalFormatting>
  <conditionalFormatting sqref="D70:AE70">
    <cfRule type="containsText" dxfId="1695" priority="187" operator="containsText" text="正月">
      <formula>NOT(ISERROR(SEARCH("正月",D70)))</formula>
    </cfRule>
    <cfRule type="containsText" dxfId="1694" priority="188" operator="containsText" text="夏休">
      <formula>NOT(ISERROR(SEARCH("夏休",D70)))</formula>
    </cfRule>
  </conditionalFormatting>
  <conditionalFormatting sqref="D69:AE70">
    <cfRule type="containsText" dxfId="1693" priority="170" operator="containsText" text="中止">
      <formula>NOT(ISERROR(SEARCH("中止",D69)))</formula>
    </cfRule>
    <cfRule type="containsText" dxfId="1692" priority="186" operator="containsText" text="休日">
      <formula>NOT(ISERROR(SEARCH("休日",D69)))</formula>
    </cfRule>
  </conditionalFormatting>
  <conditionalFormatting sqref="D75:AE75">
    <cfRule type="containsText" dxfId="1691" priority="184" operator="containsText" text="正月">
      <formula>NOT(ISERROR(SEARCH("正月",D75)))</formula>
    </cfRule>
    <cfRule type="containsText" dxfId="1690" priority="185" operator="containsText" text="夏休">
      <formula>NOT(ISERROR(SEARCH("夏休",D75)))</formula>
    </cfRule>
  </conditionalFormatting>
  <conditionalFormatting sqref="D76:AE76">
    <cfRule type="containsText" dxfId="1689" priority="182" operator="containsText" text="正月">
      <formula>NOT(ISERROR(SEARCH("正月",D76)))</formula>
    </cfRule>
    <cfRule type="containsText" dxfId="1688" priority="183" operator="containsText" text="夏休">
      <formula>NOT(ISERROR(SEARCH("夏休",D76)))</formula>
    </cfRule>
  </conditionalFormatting>
  <conditionalFormatting sqref="D75:AE76">
    <cfRule type="containsText" dxfId="1687" priority="169" operator="containsText" text="中止">
      <formula>NOT(ISERROR(SEARCH("中止",D75)))</formula>
    </cfRule>
    <cfRule type="containsText" dxfId="1686" priority="181" operator="containsText" text="休日">
      <formula>NOT(ISERROR(SEARCH("休日",D75)))</formula>
    </cfRule>
  </conditionalFormatting>
  <conditionalFormatting sqref="AK21:AK22">
    <cfRule type="containsText" dxfId="1685" priority="180" operator="containsText" text="未達成">
      <formula>NOT(ISERROR(SEARCH("未達成",AK21)))</formula>
    </cfRule>
  </conditionalFormatting>
  <conditionalFormatting sqref="AH21:AH22">
    <cfRule type="containsText" dxfId="1684" priority="179" operator="containsText" text="休暇不足">
      <formula>NOT(ISERROR(SEARCH("休暇不足",AH21)))</formula>
    </cfRule>
  </conditionalFormatting>
  <conditionalFormatting sqref="D81:AE81">
    <cfRule type="containsText" dxfId="1683" priority="167" operator="containsText" text="正月">
      <formula>NOT(ISERROR(SEARCH("正月",D81)))</formula>
    </cfRule>
    <cfRule type="containsText" dxfId="1682" priority="168" operator="containsText" text="夏休">
      <formula>NOT(ISERROR(SEARCH("夏休",D81)))</formula>
    </cfRule>
  </conditionalFormatting>
  <conditionalFormatting sqref="D82:AE82">
    <cfRule type="containsText" dxfId="1681" priority="165" operator="containsText" text="正月">
      <formula>NOT(ISERROR(SEARCH("正月",D82)))</formula>
    </cfRule>
    <cfRule type="containsText" dxfId="1680" priority="166" operator="containsText" text="夏休">
      <formula>NOT(ISERROR(SEARCH("夏休",D82)))</formula>
    </cfRule>
  </conditionalFormatting>
  <conditionalFormatting sqref="D81:AE82">
    <cfRule type="containsText" dxfId="1679" priority="163" operator="containsText" text="中止">
      <formula>NOT(ISERROR(SEARCH("中止",D81)))</formula>
    </cfRule>
    <cfRule type="containsText" dxfId="1678" priority="164" operator="containsText" text="休日">
      <formula>NOT(ISERROR(SEARCH("休日",D81)))</formula>
    </cfRule>
  </conditionalFormatting>
  <conditionalFormatting sqref="D87:AE87">
    <cfRule type="containsText" dxfId="1677" priority="161" operator="containsText" text="正月">
      <formula>NOT(ISERROR(SEARCH("正月",D87)))</formula>
    </cfRule>
    <cfRule type="containsText" dxfId="1676" priority="162" operator="containsText" text="夏休">
      <formula>NOT(ISERROR(SEARCH("夏休",D87)))</formula>
    </cfRule>
  </conditionalFormatting>
  <conditionalFormatting sqref="D88:AE88">
    <cfRule type="containsText" dxfId="1675" priority="159" operator="containsText" text="正月">
      <formula>NOT(ISERROR(SEARCH("正月",D88)))</formula>
    </cfRule>
    <cfRule type="containsText" dxfId="1674" priority="160" operator="containsText" text="夏休">
      <formula>NOT(ISERROR(SEARCH("夏休",D88)))</formula>
    </cfRule>
  </conditionalFormatting>
  <conditionalFormatting sqref="D87:AE88">
    <cfRule type="containsText" dxfId="1673" priority="157" operator="containsText" text="中止">
      <formula>NOT(ISERROR(SEARCH("中止",D87)))</formula>
    </cfRule>
    <cfRule type="containsText" dxfId="1672" priority="158" operator="containsText" text="休日">
      <formula>NOT(ISERROR(SEARCH("休日",D87)))</formula>
    </cfRule>
  </conditionalFormatting>
  <conditionalFormatting sqref="D93:AE93">
    <cfRule type="containsText" dxfId="1671" priority="155" operator="containsText" text="正月">
      <formula>NOT(ISERROR(SEARCH("正月",D93)))</formula>
    </cfRule>
    <cfRule type="containsText" dxfId="1670" priority="156" operator="containsText" text="夏休">
      <formula>NOT(ISERROR(SEARCH("夏休",D93)))</formula>
    </cfRule>
  </conditionalFormatting>
  <conditionalFormatting sqref="D94:AE94">
    <cfRule type="containsText" dxfId="1669" priority="153" operator="containsText" text="正月">
      <formula>NOT(ISERROR(SEARCH("正月",D94)))</formula>
    </cfRule>
    <cfRule type="containsText" dxfId="1668" priority="154" operator="containsText" text="夏休">
      <formula>NOT(ISERROR(SEARCH("夏休",D94)))</formula>
    </cfRule>
  </conditionalFormatting>
  <conditionalFormatting sqref="D93:AE94">
    <cfRule type="containsText" dxfId="1667" priority="151" operator="containsText" text="中止">
      <formula>NOT(ISERROR(SEARCH("中止",D93)))</formula>
    </cfRule>
    <cfRule type="containsText" dxfId="1666" priority="152" operator="containsText" text="休日">
      <formula>NOT(ISERROR(SEARCH("休日",D93)))</formula>
    </cfRule>
  </conditionalFormatting>
  <conditionalFormatting sqref="D99:AE99">
    <cfRule type="containsText" dxfId="1665" priority="149" operator="containsText" text="正月">
      <formula>NOT(ISERROR(SEARCH("正月",D99)))</formula>
    </cfRule>
    <cfRule type="containsText" dxfId="1664" priority="150" operator="containsText" text="夏休">
      <formula>NOT(ISERROR(SEARCH("夏休",D99)))</formula>
    </cfRule>
  </conditionalFormatting>
  <conditionalFormatting sqref="D100:AE100">
    <cfRule type="containsText" dxfId="1663" priority="147" operator="containsText" text="正月">
      <formula>NOT(ISERROR(SEARCH("正月",D100)))</formula>
    </cfRule>
    <cfRule type="containsText" dxfId="1662" priority="148" operator="containsText" text="夏休">
      <formula>NOT(ISERROR(SEARCH("夏休",D100)))</formula>
    </cfRule>
  </conditionalFormatting>
  <conditionalFormatting sqref="D99:AE100">
    <cfRule type="containsText" dxfId="1661" priority="145" operator="containsText" text="中止">
      <formula>NOT(ISERROR(SEARCH("中止",D99)))</formula>
    </cfRule>
    <cfRule type="containsText" dxfId="1660" priority="146" operator="containsText" text="休日">
      <formula>NOT(ISERROR(SEARCH("休日",D99)))</formula>
    </cfRule>
  </conditionalFormatting>
  <conditionalFormatting sqref="D105:AE105">
    <cfRule type="containsText" dxfId="1659" priority="143" operator="containsText" text="正月">
      <formula>NOT(ISERROR(SEARCH("正月",D105)))</formula>
    </cfRule>
    <cfRule type="containsText" dxfId="1658" priority="144" operator="containsText" text="夏休">
      <formula>NOT(ISERROR(SEARCH("夏休",D105)))</formula>
    </cfRule>
  </conditionalFormatting>
  <conditionalFormatting sqref="D106:AE106">
    <cfRule type="containsText" dxfId="1657" priority="141" operator="containsText" text="正月">
      <formula>NOT(ISERROR(SEARCH("正月",D106)))</formula>
    </cfRule>
    <cfRule type="containsText" dxfId="1656" priority="142" operator="containsText" text="夏休">
      <formula>NOT(ISERROR(SEARCH("夏休",D106)))</formula>
    </cfRule>
  </conditionalFormatting>
  <conditionalFormatting sqref="D105:AE106">
    <cfRule type="containsText" dxfId="1655" priority="139" operator="containsText" text="中止">
      <formula>NOT(ISERROR(SEARCH("中止",D105)))</formula>
    </cfRule>
    <cfRule type="containsText" dxfId="1654" priority="140" operator="containsText" text="休日">
      <formula>NOT(ISERROR(SEARCH("休日",D105)))</formula>
    </cfRule>
  </conditionalFormatting>
  <conditionalFormatting sqref="D111:AE111">
    <cfRule type="containsText" dxfId="1653" priority="137" operator="containsText" text="正月">
      <formula>NOT(ISERROR(SEARCH("正月",D111)))</formula>
    </cfRule>
    <cfRule type="containsText" dxfId="1652" priority="138" operator="containsText" text="夏休">
      <formula>NOT(ISERROR(SEARCH("夏休",D111)))</formula>
    </cfRule>
  </conditionalFormatting>
  <conditionalFormatting sqref="D112:AE112">
    <cfRule type="containsText" dxfId="1651" priority="135" operator="containsText" text="正月">
      <formula>NOT(ISERROR(SEARCH("正月",D112)))</formula>
    </cfRule>
    <cfRule type="containsText" dxfId="1650" priority="136" operator="containsText" text="夏休">
      <formula>NOT(ISERROR(SEARCH("夏休",D112)))</formula>
    </cfRule>
  </conditionalFormatting>
  <conditionalFormatting sqref="D111:AE112">
    <cfRule type="containsText" dxfId="1649" priority="133" operator="containsText" text="中止">
      <formula>NOT(ISERROR(SEARCH("中止",D111)))</formula>
    </cfRule>
    <cfRule type="containsText" dxfId="1648" priority="134" operator="containsText" text="休日">
      <formula>NOT(ISERROR(SEARCH("休日",D111)))</formula>
    </cfRule>
  </conditionalFormatting>
  <conditionalFormatting sqref="D117:AE117">
    <cfRule type="containsText" dxfId="1647" priority="131" operator="containsText" text="正月">
      <formula>NOT(ISERROR(SEARCH("正月",D117)))</formula>
    </cfRule>
    <cfRule type="containsText" dxfId="1646" priority="132" operator="containsText" text="夏休">
      <formula>NOT(ISERROR(SEARCH("夏休",D117)))</formula>
    </cfRule>
  </conditionalFormatting>
  <conditionalFormatting sqref="D118:AE118">
    <cfRule type="containsText" dxfId="1645" priority="129" operator="containsText" text="正月">
      <formula>NOT(ISERROR(SEARCH("正月",D118)))</formula>
    </cfRule>
    <cfRule type="containsText" dxfId="1644" priority="130" operator="containsText" text="夏休">
      <formula>NOT(ISERROR(SEARCH("夏休",D118)))</formula>
    </cfRule>
  </conditionalFormatting>
  <conditionalFormatting sqref="D117:AE118">
    <cfRule type="containsText" dxfId="1643" priority="127" operator="containsText" text="中止">
      <formula>NOT(ISERROR(SEARCH("中止",D117)))</formula>
    </cfRule>
    <cfRule type="containsText" dxfId="1642" priority="128" operator="containsText" text="休日">
      <formula>NOT(ISERROR(SEARCH("休日",D117)))</formula>
    </cfRule>
  </conditionalFormatting>
  <conditionalFormatting sqref="D123:AE123">
    <cfRule type="containsText" dxfId="1641" priority="125" operator="containsText" text="正月">
      <formula>NOT(ISERROR(SEARCH("正月",D123)))</formula>
    </cfRule>
    <cfRule type="containsText" dxfId="1640" priority="126" operator="containsText" text="夏休">
      <formula>NOT(ISERROR(SEARCH("夏休",D123)))</formula>
    </cfRule>
  </conditionalFormatting>
  <conditionalFormatting sqref="D124:AE124">
    <cfRule type="containsText" dxfId="1639" priority="123" operator="containsText" text="正月">
      <formula>NOT(ISERROR(SEARCH("正月",D124)))</formula>
    </cfRule>
    <cfRule type="containsText" dxfId="1638" priority="124" operator="containsText" text="夏休">
      <formula>NOT(ISERROR(SEARCH("夏休",D124)))</formula>
    </cfRule>
  </conditionalFormatting>
  <conditionalFormatting sqref="D123:AE124">
    <cfRule type="containsText" dxfId="1637" priority="121" operator="containsText" text="中止">
      <formula>NOT(ISERROR(SEARCH("中止",D123)))</formula>
    </cfRule>
    <cfRule type="containsText" dxfId="1636" priority="122" operator="containsText" text="休日">
      <formula>NOT(ISERROR(SEARCH("休日",D123)))</formula>
    </cfRule>
  </conditionalFormatting>
  <conditionalFormatting sqref="D129:AE129">
    <cfRule type="containsText" dxfId="1635" priority="119" operator="containsText" text="正月">
      <formula>NOT(ISERROR(SEARCH("正月",D129)))</formula>
    </cfRule>
    <cfRule type="containsText" dxfId="1634" priority="120" operator="containsText" text="夏休">
      <formula>NOT(ISERROR(SEARCH("夏休",D129)))</formula>
    </cfRule>
  </conditionalFormatting>
  <conditionalFormatting sqref="D130:AE130">
    <cfRule type="containsText" dxfId="1633" priority="117" operator="containsText" text="正月">
      <formula>NOT(ISERROR(SEARCH("正月",D130)))</formula>
    </cfRule>
    <cfRule type="containsText" dxfId="1632" priority="118" operator="containsText" text="夏休">
      <formula>NOT(ISERROR(SEARCH("夏休",D130)))</formula>
    </cfRule>
  </conditionalFormatting>
  <conditionalFormatting sqref="D129:AE130">
    <cfRule type="containsText" dxfId="1631" priority="115" operator="containsText" text="中止">
      <formula>NOT(ISERROR(SEARCH("中止",D129)))</formula>
    </cfRule>
    <cfRule type="containsText" dxfId="1630" priority="116" operator="containsText" text="休日">
      <formula>NOT(ISERROR(SEARCH("休日",D129)))</formula>
    </cfRule>
  </conditionalFormatting>
  <conditionalFormatting sqref="D135:AE135">
    <cfRule type="containsText" dxfId="1629" priority="113" operator="containsText" text="正月">
      <formula>NOT(ISERROR(SEARCH("正月",D135)))</formula>
    </cfRule>
    <cfRule type="containsText" dxfId="1628" priority="114" operator="containsText" text="夏休">
      <formula>NOT(ISERROR(SEARCH("夏休",D135)))</formula>
    </cfRule>
  </conditionalFormatting>
  <conditionalFormatting sqref="D136:AE136">
    <cfRule type="containsText" dxfId="1627" priority="111" operator="containsText" text="正月">
      <formula>NOT(ISERROR(SEARCH("正月",D136)))</formula>
    </cfRule>
    <cfRule type="containsText" dxfId="1626" priority="112" operator="containsText" text="夏休">
      <formula>NOT(ISERROR(SEARCH("夏休",D136)))</formula>
    </cfRule>
  </conditionalFormatting>
  <conditionalFormatting sqref="D135:AE136">
    <cfRule type="containsText" dxfId="1625" priority="109" operator="containsText" text="中止">
      <formula>NOT(ISERROR(SEARCH("中止",D135)))</formula>
    </cfRule>
    <cfRule type="containsText" dxfId="1624" priority="110" operator="containsText" text="休日">
      <formula>NOT(ISERROR(SEARCH("休日",D135)))</formula>
    </cfRule>
  </conditionalFormatting>
  <conditionalFormatting sqref="AK27:AK28">
    <cfRule type="containsText" dxfId="1623" priority="108" operator="containsText" text="未達成">
      <formula>NOT(ISERROR(SEARCH("未達成",AK27)))</formula>
    </cfRule>
  </conditionalFormatting>
  <conditionalFormatting sqref="AH27:AH28">
    <cfRule type="containsText" dxfId="1622" priority="107" operator="containsText" text="休暇不足">
      <formula>NOT(ISERROR(SEARCH("休暇不足",AH27)))</formula>
    </cfRule>
  </conditionalFormatting>
  <conditionalFormatting sqref="AK33:AK34">
    <cfRule type="containsText" dxfId="1621" priority="106" operator="containsText" text="未達成">
      <formula>NOT(ISERROR(SEARCH("未達成",AK33)))</formula>
    </cfRule>
  </conditionalFormatting>
  <conditionalFormatting sqref="AH33:AH34">
    <cfRule type="containsText" dxfId="1620" priority="105" operator="containsText" text="休暇不足">
      <formula>NOT(ISERROR(SEARCH("休暇不足",AH33)))</formula>
    </cfRule>
  </conditionalFormatting>
  <conditionalFormatting sqref="AK39:AK40">
    <cfRule type="containsText" dxfId="1619" priority="104" operator="containsText" text="未達成">
      <formula>NOT(ISERROR(SEARCH("未達成",AK39)))</formula>
    </cfRule>
  </conditionalFormatting>
  <conditionalFormatting sqref="AH39:AH40">
    <cfRule type="containsText" dxfId="1618" priority="103" operator="containsText" text="休暇不足">
      <formula>NOT(ISERROR(SEARCH("休暇不足",AH39)))</formula>
    </cfRule>
  </conditionalFormatting>
  <conditionalFormatting sqref="AK45:AK46">
    <cfRule type="containsText" dxfId="1617" priority="102" operator="containsText" text="未達成">
      <formula>NOT(ISERROR(SEARCH("未達成",AK45)))</formula>
    </cfRule>
  </conditionalFormatting>
  <conditionalFormatting sqref="AH45:AH46">
    <cfRule type="containsText" dxfId="1616" priority="101" operator="containsText" text="休暇不足">
      <formula>NOT(ISERROR(SEARCH("休暇不足",AH45)))</formula>
    </cfRule>
  </conditionalFormatting>
  <conditionalFormatting sqref="AK51:AK52">
    <cfRule type="containsText" dxfId="1615" priority="100" operator="containsText" text="未達成">
      <formula>NOT(ISERROR(SEARCH("未達成",AK51)))</formula>
    </cfRule>
  </conditionalFormatting>
  <conditionalFormatting sqref="AH51:AH52">
    <cfRule type="containsText" dxfId="1614" priority="99" operator="containsText" text="休暇不足">
      <formula>NOT(ISERROR(SEARCH("休暇不足",AH51)))</formula>
    </cfRule>
  </conditionalFormatting>
  <conditionalFormatting sqref="AK57:AK58">
    <cfRule type="containsText" dxfId="1613" priority="98" operator="containsText" text="未達成">
      <formula>NOT(ISERROR(SEARCH("未達成",AK57)))</formula>
    </cfRule>
  </conditionalFormatting>
  <conditionalFormatting sqref="AH57:AH58">
    <cfRule type="containsText" dxfId="1612" priority="97" operator="containsText" text="休暇不足">
      <formula>NOT(ISERROR(SEARCH("休暇不足",AH57)))</formula>
    </cfRule>
  </conditionalFormatting>
  <conditionalFormatting sqref="AK63:AK64">
    <cfRule type="containsText" dxfId="1611" priority="96" operator="containsText" text="未達成">
      <formula>NOT(ISERROR(SEARCH("未達成",AK63)))</formula>
    </cfRule>
  </conditionalFormatting>
  <conditionalFormatting sqref="AH63:AH64">
    <cfRule type="containsText" dxfId="1610" priority="95" operator="containsText" text="休暇不足">
      <formula>NOT(ISERROR(SEARCH("休暇不足",AH63)))</formula>
    </cfRule>
  </conditionalFormatting>
  <conditionalFormatting sqref="AK69:AK70">
    <cfRule type="containsText" dxfId="1609" priority="94" operator="containsText" text="未達成">
      <formula>NOT(ISERROR(SEARCH("未達成",AK69)))</formula>
    </cfRule>
  </conditionalFormatting>
  <conditionalFormatting sqref="AH69:AH70">
    <cfRule type="containsText" dxfId="1608" priority="93" operator="containsText" text="休暇不足">
      <formula>NOT(ISERROR(SEARCH("休暇不足",AH69)))</formula>
    </cfRule>
  </conditionalFormatting>
  <conditionalFormatting sqref="AK75:AK76">
    <cfRule type="containsText" dxfId="1607" priority="92" operator="containsText" text="未達成">
      <formula>NOT(ISERROR(SEARCH("未達成",AK75)))</formula>
    </cfRule>
  </conditionalFormatting>
  <conditionalFormatting sqref="AH75:AH76">
    <cfRule type="containsText" dxfId="1606" priority="91" operator="containsText" text="休暇不足">
      <formula>NOT(ISERROR(SEARCH("休暇不足",AH75)))</formula>
    </cfRule>
  </conditionalFormatting>
  <conditionalFormatting sqref="AK81:AK82">
    <cfRule type="containsText" dxfId="1605" priority="90" operator="containsText" text="未達成">
      <formula>NOT(ISERROR(SEARCH("未達成",AK81)))</formula>
    </cfRule>
  </conditionalFormatting>
  <conditionalFormatting sqref="AH81:AH82">
    <cfRule type="containsText" dxfId="1604" priority="89" operator="containsText" text="休暇不足">
      <formula>NOT(ISERROR(SEARCH("休暇不足",AH81)))</formula>
    </cfRule>
  </conditionalFormatting>
  <conditionalFormatting sqref="AK87:AK88">
    <cfRule type="containsText" dxfId="1603" priority="88" operator="containsText" text="未達成">
      <formula>NOT(ISERROR(SEARCH("未達成",AK87)))</formula>
    </cfRule>
  </conditionalFormatting>
  <conditionalFormatting sqref="AH87:AH88">
    <cfRule type="containsText" dxfId="1602" priority="87" operator="containsText" text="休暇不足">
      <formula>NOT(ISERROR(SEARCH("休暇不足",AH87)))</formula>
    </cfRule>
  </conditionalFormatting>
  <conditionalFormatting sqref="AK93:AK94">
    <cfRule type="containsText" dxfId="1601" priority="86" operator="containsText" text="未達成">
      <formula>NOT(ISERROR(SEARCH("未達成",AK93)))</formula>
    </cfRule>
  </conditionalFormatting>
  <conditionalFormatting sqref="AH93:AH94">
    <cfRule type="containsText" dxfId="1600" priority="85" operator="containsText" text="休暇不足">
      <formula>NOT(ISERROR(SEARCH("休暇不足",AH93)))</formula>
    </cfRule>
  </conditionalFormatting>
  <conditionalFormatting sqref="AK99:AK100">
    <cfRule type="containsText" dxfId="1599" priority="84" operator="containsText" text="未達成">
      <formula>NOT(ISERROR(SEARCH("未達成",AK99)))</formula>
    </cfRule>
  </conditionalFormatting>
  <conditionalFormatting sqref="AH99:AH100">
    <cfRule type="containsText" dxfId="1598" priority="83" operator="containsText" text="休暇不足">
      <formula>NOT(ISERROR(SEARCH("休暇不足",AH99)))</formula>
    </cfRule>
  </conditionalFormatting>
  <conditionalFormatting sqref="AK105:AK106">
    <cfRule type="containsText" dxfId="1597" priority="82" operator="containsText" text="未達成">
      <formula>NOT(ISERROR(SEARCH("未達成",AK105)))</formula>
    </cfRule>
  </conditionalFormatting>
  <conditionalFormatting sqref="AH105:AH106">
    <cfRule type="containsText" dxfId="1596" priority="81" operator="containsText" text="休暇不足">
      <formula>NOT(ISERROR(SEARCH("休暇不足",AH105)))</formula>
    </cfRule>
  </conditionalFormatting>
  <conditionalFormatting sqref="AK111:AK112">
    <cfRule type="containsText" dxfId="1595" priority="80" operator="containsText" text="未達成">
      <formula>NOT(ISERROR(SEARCH("未達成",AK111)))</formula>
    </cfRule>
  </conditionalFormatting>
  <conditionalFormatting sqref="AH111:AH112">
    <cfRule type="containsText" dxfId="1594" priority="79" operator="containsText" text="休暇不足">
      <formula>NOT(ISERROR(SEARCH("休暇不足",AH111)))</formula>
    </cfRule>
  </conditionalFormatting>
  <conditionalFormatting sqref="AK117:AK118">
    <cfRule type="containsText" dxfId="1593" priority="78" operator="containsText" text="未達成">
      <formula>NOT(ISERROR(SEARCH("未達成",AK117)))</formula>
    </cfRule>
  </conditionalFormatting>
  <conditionalFormatting sqref="AH117:AH118">
    <cfRule type="containsText" dxfId="1592" priority="77" operator="containsText" text="休暇不足">
      <formula>NOT(ISERROR(SEARCH("休暇不足",AH117)))</formula>
    </cfRule>
  </conditionalFormatting>
  <conditionalFormatting sqref="AK123:AK124">
    <cfRule type="containsText" dxfId="1591" priority="76" operator="containsText" text="未達成">
      <formula>NOT(ISERROR(SEARCH("未達成",AK123)))</formula>
    </cfRule>
  </conditionalFormatting>
  <conditionalFormatting sqref="AH123:AH124">
    <cfRule type="containsText" dxfId="1590" priority="75" operator="containsText" text="休暇不足">
      <formula>NOT(ISERROR(SEARCH("休暇不足",AH123)))</formula>
    </cfRule>
  </conditionalFormatting>
  <conditionalFormatting sqref="AK129:AK130">
    <cfRule type="containsText" dxfId="1589" priority="74" operator="containsText" text="未達成">
      <formula>NOT(ISERROR(SEARCH("未達成",AK129)))</formula>
    </cfRule>
  </conditionalFormatting>
  <conditionalFormatting sqref="AH129:AH130">
    <cfRule type="containsText" dxfId="1588" priority="73" operator="containsText" text="休暇不足">
      <formula>NOT(ISERROR(SEARCH("休暇不足",AH129)))</formula>
    </cfRule>
  </conditionalFormatting>
  <conditionalFormatting sqref="AK135:AK136">
    <cfRule type="containsText" dxfId="1587" priority="72" operator="containsText" text="未達成">
      <formula>NOT(ISERROR(SEARCH("未達成",AK135)))</formula>
    </cfRule>
  </conditionalFormatting>
  <conditionalFormatting sqref="AH135:AH136">
    <cfRule type="containsText" dxfId="1586" priority="71" operator="containsText" text="休暇不足">
      <formula>NOT(ISERROR(SEARCH("休暇不足",AH135)))</formula>
    </cfRule>
  </conditionalFormatting>
  <conditionalFormatting sqref="AI10 AI12">
    <cfRule type="containsText" dxfId="1585" priority="69" operator="containsText" text="未達成">
      <formula>NOT(ISERROR(SEARCH("未達成",AI10)))</formula>
    </cfRule>
    <cfRule type="containsText" dxfId="1584" priority="70" operator="containsText" text="達成">
      <formula>NOT(ISERROR(SEARCH("達成",AI10)))</formula>
    </cfRule>
  </conditionalFormatting>
  <conditionalFormatting sqref="W28:X28">
    <cfRule type="containsText" dxfId="1583" priority="67" operator="containsText" text="正月">
      <formula>NOT(ISERROR(SEARCH("正月",W28)))</formula>
    </cfRule>
    <cfRule type="containsText" dxfId="1582" priority="68" operator="containsText" text="夏休">
      <formula>NOT(ISERROR(SEARCH("夏休",W28)))</formula>
    </cfRule>
  </conditionalFormatting>
  <conditionalFormatting sqref="W28:X28">
    <cfRule type="containsText" dxfId="1581" priority="65" operator="containsText" text="中止">
      <formula>NOT(ISERROR(SEARCH("中止",W28)))</formula>
    </cfRule>
    <cfRule type="containsText" dxfId="1580" priority="66" operator="containsText" text="休">
      <formula>NOT(ISERROR(SEARCH("休",W28)))</formula>
    </cfRule>
  </conditionalFormatting>
  <conditionalFormatting sqref="AE27">
    <cfRule type="containsText" dxfId="1579" priority="63" operator="containsText" text="正月">
      <formula>NOT(ISERROR(SEARCH("正月",AE27)))</formula>
    </cfRule>
    <cfRule type="containsText" dxfId="1578" priority="64" operator="containsText" text="夏休">
      <formula>NOT(ISERROR(SEARCH("夏休",AE27)))</formula>
    </cfRule>
  </conditionalFormatting>
  <conditionalFormatting sqref="AD28:AE28">
    <cfRule type="containsText" dxfId="1577" priority="61" operator="containsText" text="正月">
      <formula>NOT(ISERROR(SEARCH("正月",AD28)))</formula>
    </cfRule>
    <cfRule type="containsText" dxfId="1576" priority="62" operator="containsText" text="夏休">
      <formula>NOT(ISERROR(SEARCH("夏休",AD28)))</formula>
    </cfRule>
  </conditionalFormatting>
  <conditionalFormatting sqref="AD28:AE28 AE27">
    <cfRule type="containsText" dxfId="1575" priority="59" operator="containsText" text="中止">
      <formula>NOT(ISERROR(SEARCH("中止",AD27)))</formula>
    </cfRule>
    <cfRule type="containsText" dxfId="1574" priority="60" operator="containsText" text="休">
      <formula>NOT(ISERROR(SEARCH("休",AD27)))</formula>
    </cfRule>
  </conditionalFormatting>
  <conditionalFormatting sqref="I33:J33">
    <cfRule type="containsText" dxfId="1573" priority="57" operator="containsText" text="正月">
      <formula>NOT(ISERROR(SEARCH("正月",I33)))</formula>
    </cfRule>
    <cfRule type="containsText" dxfId="1572" priority="58" operator="containsText" text="夏休">
      <formula>NOT(ISERROR(SEARCH("夏休",I33)))</formula>
    </cfRule>
  </conditionalFormatting>
  <conditionalFormatting sqref="I34:J34">
    <cfRule type="containsText" dxfId="1571" priority="55" operator="containsText" text="正月">
      <formula>NOT(ISERROR(SEARCH("正月",I34)))</formula>
    </cfRule>
    <cfRule type="containsText" dxfId="1570" priority="56" operator="containsText" text="夏休">
      <formula>NOT(ISERROR(SEARCH("夏休",I34)))</formula>
    </cfRule>
  </conditionalFormatting>
  <conditionalFormatting sqref="I33:J34">
    <cfRule type="containsText" dxfId="1569" priority="53" operator="containsText" text="中止">
      <formula>NOT(ISERROR(SEARCH("中止",I33)))</formula>
    </cfRule>
    <cfRule type="containsText" dxfId="1568" priority="54" operator="containsText" text="休">
      <formula>NOT(ISERROR(SEARCH("休",I33)))</formula>
    </cfRule>
  </conditionalFormatting>
  <conditionalFormatting sqref="P33:Q33">
    <cfRule type="containsText" dxfId="1567" priority="51" operator="containsText" text="正月">
      <formula>NOT(ISERROR(SEARCH("正月",P33)))</formula>
    </cfRule>
    <cfRule type="containsText" dxfId="1566" priority="52" operator="containsText" text="夏休">
      <formula>NOT(ISERROR(SEARCH("夏休",P33)))</formula>
    </cfRule>
  </conditionalFormatting>
  <conditionalFormatting sqref="P34:Q34">
    <cfRule type="containsText" dxfId="1565" priority="49" operator="containsText" text="正月">
      <formula>NOT(ISERROR(SEARCH("正月",P34)))</formula>
    </cfRule>
    <cfRule type="containsText" dxfId="1564" priority="50" operator="containsText" text="夏休">
      <formula>NOT(ISERROR(SEARCH("夏休",P34)))</formula>
    </cfRule>
  </conditionalFormatting>
  <conditionalFormatting sqref="P33:Q34">
    <cfRule type="containsText" dxfId="1563" priority="47" operator="containsText" text="中止">
      <formula>NOT(ISERROR(SEARCH("中止",P33)))</formula>
    </cfRule>
    <cfRule type="containsText" dxfId="1562" priority="48" operator="containsText" text="休">
      <formula>NOT(ISERROR(SEARCH("休",P33)))</formula>
    </cfRule>
  </conditionalFormatting>
  <conditionalFormatting sqref="W33">
    <cfRule type="containsText" dxfId="1561" priority="45" operator="containsText" text="正月">
      <formula>NOT(ISERROR(SEARCH("正月",W33)))</formula>
    </cfRule>
    <cfRule type="containsText" dxfId="1560" priority="46" operator="containsText" text="夏休">
      <formula>NOT(ISERROR(SEARCH("夏休",W33)))</formula>
    </cfRule>
  </conditionalFormatting>
  <conditionalFormatting sqref="W34">
    <cfRule type="containsText" dxfId="1559" priority="43" operator="containsText" text="正月">
      <formula>NOT(ISERROR(SEARCH("正月",W34)))</formula>
    </cfRule>
    <cfRule type="containsText" dxfId="1558" priority="44" operator="containsText" text="夏休">
      <formula>NOT(ISERROR(SEARCH("夏休",W34)))</formula>
    </cfRule>
  </conditionalFormatting>
  <conditionalFormatting sqref="W33:W34">
    <cfRule type="containsText" dxfId="1557" priority="41" operator="containsText" text="中止">
      <formula>NOT(ISERROR(SEARCH("中止",W33)))</formula>
    </cfRule>
    <cfRule type="containsText" dxfId="1556" priority="42" operator="containsText" text="休">
      <formula>NOT(ISERROR(SEARCH("休",W33)))</formula>
    </cfRule>
  </conditionalFormatting>
  <conditionalFormatting sqref="X33:Y33">
    <cfRule type="containsText" dxfId="1555" priority="39" operator="containsText" text="正月">
      <formula>NOT(ISERROR(SEARCH("正月",X33)))</formula>
    </cfRule>
    <cfRule type="containsText" dxfId="1554" priority="40" operator="containsText" text="夏休">
      <formula>NOT(ISERROR(SEARCH("夏休",X33)))</formula>
    </cfRule>
  </conditionalFormatting>
  <conditionalFormatting sqref="X34:Y34">
    <cfRule type="containsText" dxfId="1553" priority="37" operator="containsText" text="正月">
      <formula>NOT(ISERROR(SEARCH("正月",X34)))</formula>
    </cfRule>
    <cfRule type="containsText" dxfId="1552" priority="38" operator="containsText" text="夏休">
      <formula>NOT(ISERROR(SEARCH("夏休",X34)))</formula>
    </cfRule>
  </conditionalFormatting>
  <conditionalFormatting sqref="X33:Y34">
    <cfRule type="containsText" dxfId="1551" priority="35" operator="containsText" text="中止">
      <formula>NOT(ISERROR(SEARCH("中止",X33)))</formula>
    </cfRule>
    <cfRule type="containsText" dxfId="1550" priority="36" operator="containsText" text="休">
      <formula>NOT(ISERROR(SEARCH("休",X33)))</formula>
    </cfRule>
  </conditionalFormatting>
  <conditionalFormatting sqref="AD33:AE33">
    <cfRule type="containsText" dxfId="1549" priority="33" operator="containsText" text="正月">
      <formula>NOT(ISERROR(SEARCH("正月",AD33)))</formula>
    </cfRule>
    <cfRule type="containsText" dxfId="1548" priority="34" operator="containsText" text="夏休">
      <formula>NOT(ISERROR(SEARCH("夏休",AD33)))</formula>
    </cfRule>
  </conditionalFormatting>
  <conditionalFormatting sqref="AD34:AE34">
    <cfRule type="containsText" dxfId="1547" priority="31" operator="containsText" text="正月">
      <formula>NOT(ISERROR(SEARCH("正月",AD34)))</formula>
    </cfRule>
    <cfRule type="containsText" dxfId="1546" priority="32" operator="containsText" text="夏休">
      <formula>NOT(ISERROR(SEARCH("夏休",AD34)))</formula>
    </cfRule>
  </conditionalFormatting>
  <conditionalFormatting sqref="AD33:AE34">
    <cfRule type="containsText" dxfId="1545" priority="29" operator="containsText" text="中止">
      <formula>NOT(ISERROR(SEARCH("中止",AD33)))</formula>
    </cfRule>
    <cfRule type="containsText" dxfId="1544" priority="30" operator="containsText" text="休">
      <formula>NOT(ISERROR(SEARCH("休",AD33)))</formula>
    </cfRule>
  </conditionalFormatting>
  <conditionalFormatting sqref="I39:J39">
    <cfRule type="containsText" dxfId="1543" priority="27" operator="containsText" text="正月">
      <formula>NOT(ISERROR(SEARCH("正月",I39)))</formula>
    </cfRule>
    <cfRule type="containsText" dxfId="1542" priority="28" operator="containsText" text="夏休">
      <formula>NOT(ISERROR(SEARCH("夏休",I39)))</formula>
    </cfRule>
  </conditionalFormatting>
  <conditionalFormatting sqref="I40:J40">
    <cfRule type="containsText" dxfId="1541" priority="25" operator="containsText" text="正月">
      <formula>NOT(ISERROR(SEARCH("正月",I40)))</formula>
    </cfRule>
    <cfRule type="containsText" dxfId="1540" priority="26" operator="containsText" text="夏休">
      <formula>NOT(ISERROR(SEARCH("夏休",I40)))</formula>
    </cfRule>
  </conditionalFormatting>
  <conditionalFormatting sqref="I39:J40">
    <cfRule type="containsText" dxfId="1539" priority="23" operator="containsText" text="中止">
      <formula>NOT(ISERROR(SEARCH("中止",I39)))</formula>
    </cfRule>
    <cfRule type="containsText" dxfId="1538" priority="24" operator="containsText" text="休">
      <formula>NOT(ISERROR(SEARCH("休",I39)))</formula>
    </cfRule>
  </conditionalFormatting>
  <conditionalFormatting sqref="P39:Q39">
    <cfRule type="containsText" dxfId="1537" priority="21" operator="containsText" text="正月">
      <formula>NOT(ISERROR(SEARCH("正月",P39)))</formula>
    </cfRule>
    <cfRule type="containsText" dxfId="1536" priority="22" operator="containsText" text="夏休">
      <formula>NOT(ISERROR(SEARCH("夏休",P39)))</formula>
    </cfRule>
  </conditionalFormatting>
  <conditionalFormatting sqref="P40:Q40">
    <cfRule type="containsText" dxfId="1535" priority="19" operator="containsText" text="正月">
      <formula>NOT(ISERROR(SEARCH("正月",P40)))</formula>
    </cfRule>
    <cfRule type="containsText" dxfId="1534" priority="20" operator="containsText" text="夏休">
      <formula>NOT(ISERROR(SEARCH("夏休",P40)))</formula>
    </cfRule>
  </conditionalFormatting>
  <conditionalFormatting sqref="P39:Q40">
    <cfRule type="containsText" dxfId="1533" priority="17" operator="containsText" text="中止">
      <formula>NOT(ISERROR(SEARCH("中止",P39)))</formula>
    </cfRule>
    <cfRule type="containsText" dxfId="1532" priority="18" operator="containsText" text="休">
      <formula>NOT(ISERROR(SEARCH("休",P39)))</formula>
    </cfRule>
  </conditionalFormatting>
  <conditionalFormatting sqref="D33:H33">
    <cfRule type="containsText" dxfId="1531" priority="15" operator="containsText" text="正月">
      <formula>NOT(ISERROR(SEARCH("正月",D33)))</formula>
    </cfRule>
    <cfRule type="containsText" dxfId="1530" priority="16" operator="containsText" text="夏休">
      <formula>NOT(ISERROR(SEARCH("夏休",D33)))</formula>
    </cfRule>
  </conditionalFormatting>
  <conditionalFormatting sqref="D34:H34">
    <cfRule type="containsText" dxfId="1529" priority="13" operator="containsText" text="正月">
      <formula>NOT(ISERROR(SEARCH("正月",D34)))</formula>
    </cfRule>
    <cfRule type="containsText" dxfId="1528" priority="14" operator="containsText" text="夏休">
      <formula>NOT(ISERROR(SEARCH("夏休",D34)))</formula>
    </cfRule>
  </conditionalFormatting>
  <conditionalFormatting sqref="D33:H34">
    <cfRule type="containsText" dxfId="1527" priority="11" operator="containsText" text="中止">
      <formula>NOT(ISERROR(SEARCH("中止",D33)))</formula>
    </cfRule>
    <cfRule type="containsText" dxfId="1526" priority="12" operator="containsText" text="休日">
      <formula>NOT(ISERROR(SEARCH("休日",D33)))</formula>
    </cfRule>
  </conditionalFormatting>
  <conditionalFormatting sqref="AF10:AH13">
    <cfRule type="expression" dxfId="1525" priority="7">
      <formula>AND($AH$21="対象外",COUNTIF(AH21:AH136,"クリア")&lt;1)</formula>
    </cfRule>
    <cfRule type="expression" dxfId="1524" priority="10">
      <formula>$AF$22=0</formula>
    </cfRule>
  </conditionalFormatting>
  <conditionalFormatting sqref="AI10:AK13">
    <cfRule type="expression" dxfId="1523" priority="8">
      <formula>AND($AK$21="対象外",COUNTIF(AK21:AK136,"達成")&lt;1)</formula>
    </cfRule>
    <cfRule type="expression" dxfId="1522" priority="9">
      <formula>$AI$22=0</formula>
    </cfRule>
  </conditionalFormatting>
  <conditionalFormatting sqref="AF12:AH13">
    <cfRule type="expression" dxfId="1521" priority="5">
      <formula>AND(COUNTA(D21:AE21)&gt;=7,$AH$21="対象外")</formula>
    </cfRule>
    <cfRule type="expression" dxfId="1520" priority="6">
      <formula>AND(COUNTA(D21:AE21)&gt;=7,$AH$21="休暇不足")</formula>
    </cfRule>
  </conditionalFormatting>
  <conditionalFormatting sqref="AI12:AK13">
    <cfRule type="expression" dxfId="1519" priority="3">
      <formula>AND(COUNTA(D22:AE22)&gt;=7,$AK$21="未達成")</formula>
    </cfRule>
    <cfRule type="expression" dxfId="1518" priority="4">
      <formula>AND(COUNTA(D22:AE22)&gt;=7,$AK$21="対象外")</formula>
    </cfRule>
  </conditionalFormatting>
  <conditionalFormatting sqref="D22:AE22">
    <cfRule type="containsText" dxfId="1517" priority="1" operator="containsText" text="正月">
      <formula>NOT(ISERROR(SEARCH("正月",D22)))</formula>
    </cfRule>
    <cfRule type="containsText" dxfId="1516" priority="2" operator="containsText" text="夏休">
      <formula>NOT(ISERROR(SEARCH("夏休",D22)))</formula>
    </cfRule>
  </conditionalFormatting>
  <dataValidations count="3">
    <dataValidation type="list" allowBlank="1" showInputMessage="1" showErrorMessage="1" sqref="E4">
      <formula1>$K$147:$K$155</formula1>
    </dataValidation>
    <dataValidation type="list" allowBlank="1" showInputMessage="1" showErrorMessage="1" sqref="D129:AE129 D75:AE75 D33:AE33 D39:AE39 D45:AE45 D51:AE51 D57:AE57 D63:AE63 D69:AE69 D27:AE27 D135:AE135 D81:AE81 D87:AE87 D93:AE93 D99:AE99 D105:AE105 D111:AE111 D117:AE117 D123:AE123 D21:AE22">
      <formula1>$D$146:$D$151</formula1>
    </dataValidation>
    <dataValidation type="list" allowBlank="1" showInputMessage="1" showErrorMessage="1" sqref="D130:AE130 D136:AE136 D34:AE34 D40:AE40 D46:AE46 D52:AE52 D58:AE58 D64:AE64 D70:AE70 D76:AE76 D28:AE28 D82:AE82 D88:AE88 D94:AE94 D100:AE100 D106:AE106 D112:AE112 D118:AE118 D124:AE124">
      <formula1>$E$146:$E$151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231"/>
  <sheetViews>
    <sheetView showGridLines="0" showZeros="0" tabSelected="1" zoomScaleNormal="100" zoomScaleSheetLayoutView="70" zoomScalePageLayoutView="70" workbookViewId="0">
      <selection activeCell="A2" sqref="A2"/>
    </sheetView>
  </sheetViews>
  <sheetFormatPr defaultColWidth="9" defaultRowHeight="15" x14ac:dyDescent="0.4"/>
  <cols>
    <col min="1" max="1" width="4" style="21" customWidth="1"/>
    <col min="2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6" width="4.875" style="21" customWidth="1"/>
    <col min="37" max="37" width="4.75" style="21" customWidth="1"/>
    <col min="38" max="38" width="9" style="20"/>
    <col min="39" max="43" width="9" style="20" hidden="1" customWidth="1"/>
    <col min="44" max="50" width="9" style="21" hidden="1" customWidth="1"/>
    <col min="51" max="51" width="9" style="21" customWidth="1"/>
    <col min="52" max="16384" width="9" style="21"/>
  </cols>
  <sheetData>
    <row r="1" spans="1:43" ht="30" customHeight="1" x14ac:dyDescent="0.4">
      <c r="A1" s="562" t="s">
        <v>142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</row>
    <row r="2" spans="1:43" ht="39.75" customHeight="1" x14ac:dyDescent="0.4">
      <c r="B2" s="375" t="s">
        <v>140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</row>
    <row r="3" spans="1:43" ht="16.5" customHeight="1" x14ac:dyDescent="0.4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376"/>
      <c r="AE3" s="376"/>
      <c r="AF3" s="376"/>
      <c r="AG3" s="376"/>
      <c r="AH3" s="376"/>
      <c r="AI3" s="376"/>
      <c r="AJ3" s="376"/>
      <c r="AK3" s="187"/>
    </row>
    <row r="4" spans="1:43" ht="6" customHeight="1" x14ac:dyDescent="0.4"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00"/>
    </row>
    <row r="5" spans="1:43" ht="19.5" customHeight="1" x14ac:dyDescent="0.4">
      <c r="B5" s="281"/>
      <c r="C5" s="284" t="s">
        <v>135</v>
      </c>
      <c r="D5" s="284"/>
      <c r="E5" s="284"/>
      <c r="F5" s="284"/>
      <c r="G5" s="284"/>
      <c r="H5" s="444"/>
      <c r="I5" s="444"/>
      <c r="J5" s="444"/>
      <c r="K5" s="444"/>
      <c r="L5" s="281"/>
      <c r="M5" s="284" t="s">
        <v>134</v>
      </c>
      <c r="N5" s="284"/>
      <c r="O5" s="284"/>
      <c r="P5" s="284"/>
      <c r="Q5" s="284"/>
      <c r="R5" s="444"/>
      <c r="S5" s="444"/>
      <c r="T5" s="444"/>
      <c r="U5" s="444"/>
      <c r="V5" s="444"/>
      <c r="W5" s="281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21"/>
      <c r="AM5" s="21"/>
    </row>
    <row r="6" spans="1:43" ht="19.5" customHeight="1" x14ac:dyDescent="0.4">
      <c r="B6" s="281"/>
      <c r="C6" s="284"/>
      <c r="D6" s="284"/>
      <c r="E6" s="284"/>
      <c r="F6" s="284"/>
      <c r="G6" s="284"/>
      <c r="H6" s="444"/>
      <c r="I6" s="444"/>
      <c r="J6" s="444"/>
      <c r="K6" s="444"/>
      <c r="L6" s="281"/>
      <c r="M6" s="284"/>
      <c r="N6" s="284"/>
      <c r="O6" s="284"/>
      <c r="P6" s="284"/>
      <c r="Q6" s="284"/>
      <c r="R6" s="444"/>
      <c r="S6" s="444"/>
      <c r="T6" s="444"/>
      <c r="U6" s="444"/>
      <c r="V6" s="444"/>
      <c r="W6" s="281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21"/>
      <c r="AM6" s="21"/>
    </row>
    <row r="7" spans="1:43" ht="14.25" customHeight="1" thickBot="1" x14ac:dyDescent="0.45">
      <c r="B7" s="196"/>
      <c r="C7" s="198"/>
      <c r="D7" s="198"/>
      <c r="E7" s="198"/>
      <c r="F7" s="198"/>
      <c r="G7" s="198"/>
      <c r="H7" s="164"/>
      <c r="I7" s="164"/>
      <c r="J7" s="164"/>
      <c r="K7" s="164"/>
      <c r="L7" s="198"/>
      <c r="M7" s="198"/>
      <c r="N7" s="198"/>
      <c r="O7" s="198"/>
      <c r="P7" s="198"/>
      <c r="Q7" s="198"/>
      <c r="R7" s="164"/>
      <c r="S7" s="164"/>
      <c r="T7" s="164"/>
      <c r="U7" s="164"/>
      <c r="V7" s="164"/>
      <c r="W7" s="196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21"/>
      <c r="AM7" s="21"/>
    </row>
    <row r="8" spans="1:43" ht="18" customHeight="1" x14ac:dyDescent="0.4">
      <c r="C8" s="302" t="s">
        <v>90</v>
      </c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4"/>
      <c r="P8" s="197"/>
      <c r="Q8" s="197"/>
      <c r="R8" s="197"/>
      <c r="S8" s="197"/>
      <c r="T8" s="197"/>
      <c r="U8" s="197"/>
      <c r="V8" s="197"/>
      <c r="W8" s="197"/>
      <c r="X8" s="103"/>
      <c r="Y8" s="103"/>
      <c r="Z8" s="103"/>
      <c r="AA8" s="379"/>
      <c r="AB8" s="380"/>
      <c r="AC8" s="380"/>
      <c r="AD8" s="380"/>
      <c r="AE8" s="407"/>
      <c r="AF8" s="411" t="s">
        <v>4</v>
      </c>
      <c r="AG8" s="412"/>
      <c r="AH8" s="413"/>
      <c r="AI8" s="417" t="s">
        <v>5</v>
      </c>
      <c r="AJ8" s="418"/>
      <c r="AK8" s="419"/>
      <c r="AL8" s="21"/>
      <c r="AM8" s="21"/>
      <c r="AQ8" s="21"/>
    </row>
    <row r="9" spans="1:43" ht="18" customHeight="1" x14ac:dyDescent="0.4">
      <c r="C9" s="299" t="s">
        <v>91</v>
      </c>
      <c r="D9" s="300"/>
      <c r="E9" s="300"/>
      <c r="F9" s="301"/>
      <c r="G9" s="299" t="s">
        <v>92</v>
      </c>
      <c r="H9" s="300"/>
      <c r="I9" s="300"/>
      <c r="J9" s="300"/>
      <c r="K9" s="300"/>
      <c r="L9" s="300"/>
      <c r="M9" s="300"/>
      <c r="N9" s="300"/>
      <c r="O9" s="301"/>
      <c r="P9" s="109"/>
      <c r="Q9" s="109"/>
      <c r="R9" s="196"/>
      <c r="S9" s="196"/>
      <c r="T9" s="196"/>
      <c r="U9" s="167" t="s">
        <v>116</v>
      </c>
      <c r="AA9" s="408"/>
      <c r="AB9" s="409"/>
      <c r="AC9" s="409"/>
      <c r="AD9" s="409"/>
      <c r="AE9" s="410"/>
      <c r="AF9" s="414"/>
      <c r="AG9" s="415"/>
      <c r="AH9" s="416"/>
      <c r="AI9" s="420"/>
      <c r="AJ9" s="421"/>
      <c r="AK9" s="422"/>
      <c r="AL9" s="21"/>
      <c r="AM9" s="21"/>
      <c r="AQ9" s="21"/>
    </row>
    <row r="10" spans="1:43" ht="18" customHeight="1" x14ac:dyDescent="0.4">
      <c r="C10" s="305" t="s">
        <v>87</v>
      </c>
      <c r="D10" s="288" t="s">
        <v>15</v>
      </c>
      <c r="E10" s="291" t="s">
        <v>61</v>
      </c>
      <c r="F10" s="292"/>
      <c r="G10" s="191" t="s">
        <v>99</v>
      </c>
      <c r="H10" s="191" t="s">
        <v>15</v>
      </c>
      <c r="I10" s="192" t="s">
        <v>93</v>
      </c>
      <c r="J10" s="192"/>
      <c r="K10" s="192"/>
      <c r="L10" s="192"/>
      <c r="M10" s="192"/>
      <c r="N10" s="192"/>
      <c r="O10" s="193"/>
      <c r="P10" s="196"/>
      <c r="Q10" s="196"/>
      <c r="R10" s="196"/>
      <c r="S10" s="196"/>
      <c r="T10" s="196"/>
      <c r="U10" s="406"/>
      <c r="V10" s="406"/>
      <c r="W10" s="431" t="s">
        <v>4</v>
      </c>
      <c r="X10" s="431"/>
      <c r="Y10" s="441" t="s">
        <v>5</v>
      </c>
      <c r="Z10" s="442"/>
      <c r="AA10" s="432" t="s">
        <v>108</v>
      </c>
      <c r="AB10" s="433"/>
      <c r="AC10" s="433"/>
      <c r="AD10" s="433"/>
      <c r="AE10" s="434"/>
      <c r="AF10" s="448" t="str">
        <f>IF(AF22&gt;=0,IF(COUNTIF(AH21:AH136,"休暇不足")&gt;=1,"休暇不足","クリア"),0)</f>
        <v>クリア</v>
      </c>
      <c r="AG10" s="449"/>
      <c r="AH10" s="450"/>
      <c r="AI10" s="460" t="str">
        <f>IF(AI22&gt;=0,IF(COUNTIF(AK21:AK136,"未達成")&gt;=1,"未達成","達成"),0)</f>
        <v>達成</v>
      </c>
      <c r="AJ10" s="460"/>
      <c r="AK10" s="461"/>
      <c r="AL10" s="21"/>
      <c r="AM10" s="21"/>
      <c r="AQ10" s="21"/>
    </row>
    <row r="11" spans="1:43" ht="18" customHeight="1" x14ac:dyDescent="0.4">
      <c r="C11" s="286"/>
      <c r="D11" s="289"/>
      <c r="E11" s="293"/>
      <c r="F11" s="294"/>
      <c r="G11" s="191" t="s">
        <v>88</v>
      </c>
      <c r="H11" s="191" t="s">
        <v>15</v>
      </c>
      <c r="I11" s="192" t="s">
        <v>94</v>
      </c>
      <c r="J11" s="192"/>
      <c r="K11" s="192"/>
      <c r="L11" s="192"/>
      <c r="M11" s="192"/>
      <c r="N11" s="192"/>
      <c r="O11" s="193"/>
      <c r="U11" s="406" t="s">
        <v>11</v>
      </c>
      <c r="V11" s="406"/>
      <c r="W11" s="431">
        <f>AF21+AF27+AF33+AF39+AF45+AF51+AF57+AF63+AF69+AF75+AF81+AF87+AF93+AF99+AF105+AF111+AF117+AF123+AF129+AF135</f>
        <v>0</v>
      </c>
      <c r="X11" s="431"/>
      <c r="Y11" s="441">
        <f>AI21+AI27+AI33+AI39+AI45+AI51+AI57+AI63+AI69+AI75+AI81+AI87+AI93+AI99+AI105+AI111+AI117+AI123+AI129+AI135</f>
        <v>0</v>
      </c>
      <c r="Z11" s="442"/>
      <c r="AA11" s="438"/>
      <c r="AB11" s="439"/>
      <c r="AC11" s="439"/>
      <c r="AD11" s="439"/>
      <c r="AE11" s="440"/>
      <c r="AF11" s="451"/>
      <c r="AG11" s="452"/>
      <c r="AH11" s="453"/>
      <c r="AI11" s="462"/>
      <c r="AJ11" s="462"/>
      <c r="AK11" s="463"/>
      <c r="AL11" s="21"/>
      <c r="AM11" s="21"/>
      <c r="AQ11" s="21"/>
    </row>
    <row r="12" spans="1:43" ht="18" customHeight="1" x14ac:dyDescent="0.3">
      <c r="C12" s="286" t="s">
        <v>19</v>
      </c>
      <c r="D12" s="289" t="s">
        <v>15</v>
      </c>
      <c r="E12" s="293" t="s">
        <v>19</v>
      </c>
      <c r="F12" s="294"/>
      <c r="G12" s="297" t="s">
        <v>89</v>
      </c>
      <c r="H12" s="289" t="s">
        <v>15</v>
      </c>
      <c r="I12" s="169" t="s">
        <v>95</v>
      </c>
      <c r="J12" s="192"/>
      <c r="K12" s="192"/>
      <c r="L12" s="192"/>
      <c r="M12" s="192"/>
      <c r="N12" s="192"/>
      <c r="O12" s="193"/>
      <c r="U12" s="406" t="s">
        <v>46</v>
      </c>
      <c r="V12" s="406"/>
      <c r="W12" s="431">
        <f>AG21+AG27+AG33+AG39+AG45+AG51+AG57+AG63+AG69+AG75+AG81+AG87+AG93+AG99+AG105+AG111+AG117+AG123+AG129+AG135</f>
        <v>0</v>
      </c>
      <c r="X12" s="431"/>
      <c r="Y12" s="441">
        <f>AJ21+AJ27+AJ33+AJ39+AJ45+AJ51+AJ57+AJ63+AJ69+AJ75+AJ81+AJ87+AJ93+AJ99+AJ105+AJ111+AJ117+AJ123+AJ129+AJ135</f>
        <v>0</v>
      </c>
      <c r="Z12" s="442"/>
      <c r="AA12" s="432" t="s">
        <v>117</v>
      </c>
      <c r="AB12" s="433"/>
      <c r="AC12" s="433"/>
      <c r="AD12" s="433"/>
      <c r="AE12" s="434"/>
      <c r="AF12" s="454" t="str">
        <f>IF(W13&gt;=0.285,"クリア","休暇不足")</f>
        <v>休暇不足</v>
      </c>
      <c r="AG12" s="455"/>
      <c r="AH12" s="456"/>
      <c r="AI12" s="464" t="str">
        <f>IF(Y13&gt;=0.285,"達成","未達成")</f>
        <v>未達成</v>
      </c>
      <c r="AJ12" s="464"/>
      <c r="AK12" s="465"/>
      <c r="AM12" s="21"/>
      <c r="AN12" s="83">
        <f>IFERROR(VLOOKUP(H5,DAY!$A$2:$E$1096,4,0),0)</f>
        <v>0</v>
      </c>
    </row>
    <row r="13" spans="1:43" ht="18" customHeight="1" thickBot="1" x14ac:dyDescent="0.45">
      <c r="B13" s="62"/>
      <c r="C13" s="287"/>
      <c r="D13" s="290"/>
      <c r="E13" s="295"/>
      <c r="F13" s="296"/>
      <c r="G13" s="298"/>
      <c r="H13" s="290"/>
      <c r="I13" s="170" t="s">
        <v>96</v>
      </c>
      <c r="J13" s="194"/>
      <c r="K13" s="194"/>
      <c r="L13" s="194"/>
      <c r="M13" s="194"/>
      <c r="N13" s="194"/>
      <c r="O13" s="195"/>
      <c r="P13" s="24"/>
      <c r="Q13" s="24"/>
      <c r="R13" s="24"/>
      <c r="U13" s="406" t="s">
        <v>47</v>
      </c>
      <c r="V13" s="406"/>
      <c r="W13" s="445">
        <f>IFERROR(ROUNDDOWN(W12/W11,3),0)</f>
        <v>0</v>
      </c>
      <c r="X13" s="445"/>
      <c r="Y13" s="446">
        <f>IFERROR(ROUNDDOWN(Y12/Y11,3),0)</f>
        <v>0</v>
      </c>
      <c r="Z13" s="447"/>
      <c r="AA13" s="435"/>
      <c r="AB13" s="436"/>
      <c r="AC13" s="436"/>
      <c r="AD13" s="436"/>
      <c r="AE13" s="437"/>
      <c r="AF13" s="457"/>
      <c r="AG13" s="458"/>
      <c r="AH13" s="459"/>
      <c r="AI13" s="466"/>
      <c r="AJ13" s="466"/>
      <c r="AK13" s="467"/>
    </row>
    <row r="14" spans="1:43" ht="18.75" customHeight="1" thickBot="1" x14ac:dyDescent="0.45">
      <c r="B14" s="165"/>
      <c r="C14" s="161"/>
      <c r="D14" s="162"/>
      <c r="E14" s="162"/>
      <c r="F14" s="161"/>
      <c r="G14" s="161"/>
      <c r="H14" s="163"/>
      <c r="I14" s="162"/>
      <c r="J14" s="162"/>
      <c r="K14" s="162"/>
      <c r="L14" s="162"/>
      <c r="M14" s="162"/>
      <c r="N14" s="162"/>
      <c r="O14" s="24"/>
      <c r="P14" s="24"/>
      <c r="Q14" s="24"/>
      <c r="R14" s="24"/>
      <c r="S14" s="24"/>
      <c r="T14" s="24"/>
      <c r="U14" s="24"/>
      <c r="V14" s="24"/>
      <c r="W14" s="24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</row>
    <row r="15" spans="1:43" ht="29.25" customHeight="1" x14ac:dyDescent="0.4">
      <c r="B15" s="379"/>
      <c r="C15" s="380"/>
      <c r="D15" s="377" t="s">
        <v>7</v>
      </c>
      <c r="E15" s="377"/>
      <c r="F15" s="377"/>
      <c r="G15" s="377"/>
      <c r="H15" s="377"/>
      <c r="I15" s="377"/>
      <c r="J15" s="377"/>
      <c r="K15" s="377" t="s">
        <v>8</v>
      </c>
      <c r="L15" s="377"/>
      <c r="M15" s="377"/>
      <c r="N15" s="377"/>
      <c r="O15" s="377"/>
      <c r="P15" s="377"/>
      <c r="Q15" s="377"/>
      <c r="R15" s="377" t="s">
        <v>9</v>
      </c>
      <c r="S15" s="377"/>
      <c r="T15" s="377"/>
      <c r="U15" s="377"/>
      <c r="V15" s="377"/>
      <c r="W15" s="377"/>
      <c r="X15" s="377"/>
      <c r="Y15" s="377" t="s">
        <v>10</v>
      </c>
      <c r="Z15" s="377"/>
      <c r="AA15" s="377"/>
      <c r="AB15" s="377"/>
      <c r="AC15" s="377"/>
      <c r="AD15" s="377"/>
      <c r="AE15" s="378"/>
      <c r="AF15" s="443" t="s">
        <v>4</v>
      </c>
      <c r="AG15" s="386"/>
      <c r="AH15" s="387"/>
      <c r="AI15" s="391" t="s">
        <v>5</v>
      </c>
      <c r="AJ15" s="392"/>
      <c r="AK15" s="393"/>
    </row>
    <row r="16" spans="1:43" ht="29.25" customHeight="1" thickBot="1" x14ac:dyDescent="0.45">
      <c r="B16" s="381"/>
      <c r="C16" s="382"/>
      <c r="D16" s="189">
        <v>1</v>
      </c>
      <c r="E16" s="189">
        <v>2</v>
      </c>
      <c r="F16" s="189">
        <v>3</v>
      </c>
      <c r="G16" s="189">
        <v>4</v>
      </c>
      <c r="H16" s="189">
        <v>5</v>
      </c>
      <c r="I16" s="189">
        <v>6</v>
      </c>
      <c r="J16" s="189">
        <v>7</v>
      </c>
      <c r="K16" s="189">
        <v>8</v>
      </c>
      <c r="L16" s="189">
        <v>9</v>
      </c>
      <c r="M16" s="189">
        <v>10</v>
      </c>
      <c r="N16" s="189">
        <v>11</v>
      </c>
      <c r="O16" s="189">
        <v>12</v>
      </c>
      <c r="P16" s="189">
        <v>13</v>
      </c>
      <c r="Q16" s="189">
        <v>14</v>
      </c>
      <c r="R16" s="189">
        <v>15</v>
      </c>
      <c r="S16" s="189">
        <v>16</v>
      </c>
      <c r="T16" s="189">
        <v>17</v>
      </c>
      <c r="U16" s="189">
        <v>18</v>
      </c>
      <c r="V16" s="189">
        <v>19</v>
      </c>
      <c r="W16" s="189">
        <v>20</v>
      </c>
      <c r="X16" s="189">
        <v>21</v>
      </c>
      <c r="Y16" s="189">
        <v>22</v>
      </c>
      <c r="Z16" s="189">
        <v>23</v>
      </c>
      <c r="AA16" s="189">
        <v>24</v>
      </c>
      <c r="AB16" s="189">
        <v>25</v>
      </c>
      <c r="AC16" s="189">
        <v>26</v>
      </c>
      <c r="AD16" s="189">
        <v>27</v>
      </c>
      <c r="AE16" s="28">
        <v>28</v>
      </c>
      <c r="AF16" s="388"/>
      <c r="AG16" s="389"/>
      <c r="AH16" s="390"/>
      <c r="AI16" s="394"/>
      <c r="AJ16" s="395"/>
      <c r="AK16" s="396"/>
      <c r="AN16" s="383">
        <f>R5+1</f>
        <v>1</v>
      </c>
      <c r="AO16" s="384"/>
      <c r="AP16" s="25"/>
      <c r="AQ16" s="26"/>
    </row>
    <row r="17" spans="2:53" ht="27.75" customHeight="1" thickBot="1" x14ac:dyDescent="0.45">
      <c r="B17" s="318" t="s">
        <v>62</v>
      </c>
      <c r="C17" s="32" t="s">
        <v>0</v>
      </c>
      <c r="D17" s="32">
        <f>IFERROR(VLOOKUP(D161,DAY!$A$2:$E$3000,2,0),0)</f>
        <v>0</v>
      </c>
      <c r="E17" s="32">
        <f>IFERROR(VLOOKUP(E161,DAY!$A$2:$E$3000,2,0),0)</f>
        <v>0</v>
      </c>
      <c r="F17" s="32">
        <f>IFERROR(VLOOKUP(F161,DAY!$A$2:$E$3000,2,0),0)</f>
        <v>0</v>
      </c>
      <c r="G17" s="32">
        <f>IFERROR(VLOOKUP(G161,DAY!$A$2:$E$3000,2,0),0)</f>
        <v>0</v>
      </c>
      <c r="H17" s="32">
        <f>IFERROR(VLOOKUP(H161,DAY!$A$2:$E$3000,2,0),0)</f>
        <v>0</v>
      </c>
      <c r="I17" s="32">
        <f>IFERROR(VLOOKUP(I161,DAY!$A$2:$E$3000,2,0),0)</f>
        <v>0</v>
      </c>
      <c r="J17" s="32">
        <f>IFERROR(VLOOKUP(J161,DAY!$A$2:$E$3000,2,0),0)</f>
        <v>0</v>
      </c>
      <c r="K17" s="32">
        <f>IFERROR(VLOOKUP(K161,DAY!$A$2:$E$3000,2,0),0)</f>
        <v>0</v>
      </c>
      <c r="L17" s="32">
        <f>IFERROR(VLOOKUP(L161,DAY!$A$2:$E$3000,2,0),0)</f>
        <v>0</v>
      </c>
      <c r="M17" s="32">
        <f>IFERROR(VLOOKUP(M161,DAY!$A$2:$E$3000,2,0),0)</f>
        <v>0</v>
      </c>
      <c r="N17" s="32">
        <f>IFERROR(VLOOKUP(N161,DAY!$A$2:$E$3000,2,0),0)</f>
        <v>0</v>
      </c>
      <c r="O17" s="32">
        <f>IFERROR(VLOOKUP(O161,DAY!$A$2:$E$3000,2,0),0)</f>
        <v>0</v>
      </c>
      <c r="P17" s="32">
        <f>IFERROR(VLOOKUP(P161,DAY!$A$2:$E$3000,2,0),0)</f>
        <v>0</v>
      </c>
      <c r="Q17" s="32">
        <f>IFERROR(VLOOKUP(Q161,DAY!$A$2:$E$3000,2,0),0)</f>
        <v>0</v>
      </c>
      <c r="R17" s="32">
        <f>IFERROR(VLOOKUP(R161,DAY!$A$2:$E$3000,2,0),0)</f>
        <v>0</v>
      </c>
      <c r="S17" s="32">
        <f>IFERROR(VLOOKUP(S161,DAY!$A$2:$E$3000,2,0),0)</f>
        <v>0</v>
      </c>
      <c r="T17" s="32">
        <f>IFERROR(VLOOKUP(T161,DAY!$A$2:$E$3000,2,0),0)</f>
        <v>0</v>
      </c>
      <c r="U17" s="32">
        <f>IFERROR(VLOOKUP(U161,DAY!$A$2:$E$3000,2,0),0)</f>
        <v>0</v>
      </c>
      <c r="V17" s="32">
        <f>IFERROR(VLOOKUP(V161,DAY!$A$2:$E$3000,2,0),0)</f>
        <v>0</v>
      </c>
      <c r="W17" s="32">
        <f>IFERROR(VLOOKUP(W161,DAY!$A$2:$E$3000,2,0),0)</f>
        <v>0</v>
      </c>
      <c r="X17" s="32">
        <f>IFERROR(VLOOKUP(X161,DAY!$A$2:$E$3000,2,0),0)</f>
        <v>0</v>
      </c>
      <c r="Y17" s="32">
        <f>IFERROR(VLOOKUP(Y161,DAY!$A$2:$E$3000,2,0),0)</f>
        <v>0</v>
      </c>
      <c r="Z17" s="32">
        <f>IFERROR(VLOOKUP(Z161,DAY!$A$2:$E$3000,2,0),0)</f>
        <v>0</v>
      </c>
      <c r="AA17" s="32">
        <f>IFERROR(VLOOKUP(AA161,DAY!$A$2:$E$3000,2,0),0)</f>
        <v>0</v>
      </c>
      <c r="AB17" s="32">
        <f>IFERROR(VLOOKUP(AB161,DAY!$A$2:$E$3000,2,0),0)</f>
        <v>0</v>
      </c>
      <c r="AC17" s="32">
        <f>IFERROR(VLOOKUP(AC161,DAY!$A$2:$E$3000,2,0),0)</f>
        <v>0</v>
      </c>
      <c r="AD17" s="32">
        <f>IFERROR(VLOOKUP(AD161,DAY!$A$2:$E$3000,2,0),0)</f>
        <v>0</v>
      </c>
      <c r="AE17" s="32">
        <f>IFERROR(VLOOKUP(AE161,DAY!$A$2:$E$3000,2,0),0)</f>
        <v>0</v>
      </c>
      <c r="AF17" s="426" t="s">
        <v>11</v>
      </c>
      <c r="AG17" s="399" t="s">
        <v>12</v>
      </c>
      <c r="AH17" s="307" t="s">
        <v>84</v>
      </c>
      <c r="AI17" s="426" t="s">
        <v>11</v>
      </c>
      <c r="AJ17" s="399" t="s">
        <v>13</v>
      </c>
      <c r="AK17" s="307" t="s">
        <v>84</v>
      </c>
    </row>
    <row r="18" spans="2:53" ht="27.75" customHeight="1" x14ac:dyDescent="0.4">
      <c r="B18" s="319"/>
      <c r="C18" s="35" t="s">
        <v>1</v>
      </c>
      <c r="D18" s="35">
        <f>IFERROR(VLOOKUP(D161,DAY!$A$2:$E$3000,3,0),0)</f>
        <v>0</v>
      </c>
      <c r="E18" s="35">
        <f>IFERROR(VLOOKUP(E161,DAY!$A$2:$E$3000,3,0),0)</f>
        <v>0</v>
      </c>
      <c r="F18" s="35">
        <f>IFERROR(VLOOKUP(F161,DAY!$A$2:$E$3000,3,0),0)</f>
        <v>0</v>
      </c>
      <c r="G18" s="35">
        <f>IFERROR(VLOOKUP(G161,DAY!$A$2:$E$3000,3,0),0)</f>
        <v>0</v>
      </c>
      <c r="H18" s="35">
        <f>IFERROR(VLOOKUP(H161,DAY!$A$2:$E$3000,3,0),0)</f>
        <v>0</v>
      </c>
      <c r="I18" s="35">
        <f>IFERROR(VLOOKUP(I161,DAY!$A$2:$E$3000,3,0),0)</f>
        <v>0</v>
      </c>
      <c r="J18" s="35">
        <f>IFERROR(VLOOKUP(J161,DAY!$A$2:$E$3000,3,0),0)</f>
        <v>0</v>
      </c>
      <c r="K18" s="35">
        <f>IFERROR(VLOOKUP(K161,DAY!$A$2:$E$3000,3,0),0)</f>
        <v>0</v>
      </c>
      <c r="L18" s="35">
        <f>IFERROR(VLOOKUP(L161,DAY!$A$2:$E$3000,3,0),0)</f>
        <v>0</v>
      </c>
      <c r="M18" s="35">
        <f>IFERROR(VLOOKUP(M161,DAY!$A$2:$E$3000,3,0),0)</f>
        <v>0</v>
      </c>
      <c r="N18" s="35">
        <f>IFERROR(VLOOKUP(N161,DAY!$A$2:$E$3000,3,0),0)</f>
        <v>0</v>
      </c>
      <c r="O18" s="35">
        <f>IFERROR(VLOOKUP(O161,DAY!$A$2:$E$3000,3,0),0)</f>
        <v>0</v>
      </c>
      <c r="P18" s="35">
        <f>IFERROR(VLOOKUP(P161,DAY!$A$2:$E$3000,3,0),0)</f>
        <v>0</v>
      </c>
      <c r="Q18" s="35">
        <f>IFERROR(VLOOKUP(Q161,DAY!$A$2:$E$3000,3,0),0)</f>
        <v>0</v>
      </c>
      <c r="R18" s="35">
        <f>IFERROR(VLOOKUP(R161,DAY!$A$2:$E$3000,3,0),0)</f>
        <v>0</v>
      </c>
      <c r="S18" s="35">
        <f>IFERROR(VLOOKUP(S161,DAY!$A$2:$E$3000,3,0),0)</f>
        <v>0</v>
      </c>
      <c r="T18" s="35">
        <f>IFERROR(VLOOKUP(T161,DAY!$A$2:$E$3000,3,0),0)</f>
        <v>0</v>
      </c>
      <c r="U18" s="35">
        <f>IFERROR(VLOOKUP(U161,DAY!$A$2:$E$3000,3,0),0)</f>
        <v>0</v>
      </c>
      <c r="V18" s="35">
        <f>IFERROR(VLOOKUP(V161,DAY!$A$2:$E$3000,3,0),0)</f>
        <v>0</v>
      </c>
      <c r="W18" s="35">
        <f>IFERROR(VLOOKUP(W161,DAY!$A$2:$E$3000,3,0),0)</f>
        <v>0</v>
      </c>
      <c r="X18" s="35">
        <f>IFERROR(VLOOKUP(X161,DAY!$A$2:$E$3000,3,0),0)</f>
        <v>0</v>
      </c>
      <c r="Y18" s="35">
        <f>IFERROR(VLOOKUP(Y161,DAY!$A$2:$E$3000,3,0),0)</f>
        <v>0</v>
      </c>
      <c r="Z18" s="35">
        <f>IFERROR(VLOOKUP(Z161,DAY!$A$2:$E$3000,3,0),0)</f>
        <v>0</v>
      </c>
      <c r="AA18" s="35">
        <f>IFERROR(VLOOKUP(AA161,DAY!$A$2:$E$3000,3,0),0)</f>
        <v>0</v>
      </c>
      <c r="AB18" s="35">
        <f>IFERROR(VLOOKUP(AB161,DAY!$A$2:$E$3000,3,0),0)</f>
        <v>0</v>
      </c>
      <c r="AC18" s="35">
        <f>IFERROR(VLOOKUP(AC161,DAY!$A$2:$E$3000,3,0),0)</f>
        <v>0</v>
      </c>
      <c r="AD18" s="35">
        <f>IFERROR(VLOOKUP(AD161,DAY!$A$2:$E$3000,3,0),0)</f>
        <v>0</v>
      </c>
      <c r="AE18" s="35">
        <f>IFERROR(VLOOKUP(AE161,DAY!$A$2:$E$3000,3,0),0)</f>
        <v>0</v>
      </c>
      <c r="AF18" s="424"/>
      <c r="AG18" s="400"/>
      <c r="AH18" s="307"/>
      <c r="AI18" s="424"/>
      <c r="AJ18" s="400"/>
      <c r="AK18" s="307"/>
      <c r="AN18" s="33"/>
      <c r="AO18" s="33"/>
      <c r="AR18" s="188">
        <f>IFERROR(VLOOKUP(AR162,DAY!$A$2:$E$744,2,0),0)</f>
        <v>0</v>
      </c>
    </row>
    <row r="19" spans="2:53" s="31" customFormat="1" ht="27.75" customHeight="1" x14ac:dyDescent="0.4">
      <c r="B19" s="319"/>
      <c r="C19" s="38" t="s">
        <v>2</v>
      </c>
      <c r="D19" s="38">
        <f>IFERROR(VLOOKUP(D161,DAY!$A$2:$E$3000,4,0),0)</f>
        <v>0</v>
      </c>
      <c r="E19" s="38">
        <f>IFERROR(VLOOKUP(E161,DAY!$A$2:$E$3000,4,0),0)</f>
        <v>0</v>
      </c>
      <c r="F19" s="38">
        <f>IFERROR(VLOOKUP(F161,DAY!$A$2:$E$3000,4,0),0)</f>
        <v>0</v>
      </c>
      <c r="G19" s="38">
        <f>IFERROR(VLOOKUP(G161,DAY!$A$2:$E$3000,4,0),0)</f>
        <v>0</v>
      </c>
      <c r="H19" s="38">
        <f>IFERROR(VLOOKUP(H161,DAY!$A$2:$E$3000,4,0),0)</f>
        <v>0</v>
      </c>
      <c r="I19" s="38">
        <f>IFERROR(VLOOKUP(I161,DAY!$A$2:$E$3000,4,0),0)</f>
        <v>0</v>
      </c>
      <c r="J19" s="38">
        <f>IFERROR(VLOOKUP(J161,DAY!$A$2:$E$3000,4,0),0)</f>
        <v>0</v>
      </c>
      <c r="K19" s="38">
        <f>IFERROR(VLOOKUP(K161,DAY!$A$2:$E$3000,4,0),0)</f>
        <v>0</v>
      </c>
      <c r="L19" s="38">
        <f>IFERROR(VLOOKUP(L161,DAY!$A$2:$E$3000,4,0),0)</f>
        <v>0</v>
      </c>
      <c r="M19" s="38">
        <f>IFERROR(VLOOKUP(M161,DAY!$A$2:$E$3000,4,0),0)</f>
        <v>0</v>
      </c>
      <c r="N19" s="38">
        <f>IFERROR(VLOOKUP(N161,DAY!$A$2:$E$3000,4,0),0)</f>
        <v>0</v>
      </c>
      <c r="O19" s="38">
        <f>IFERROR(VLOOKUP(O161,DAY!$A$2:$E$3000,4,0),0)</f>
        <v>0</v>
      </c>
      <c r="P19" s="38">
        <f>IFERROR(VLOOKUP(P161,DAY!$A$2:$E$3000,4,0),0)</f>
        <v>0</v>
      </c>
      <c r="Q19" s="38">
        <f>IFERROR(VLOOKUP(Q161,DAY!$A$2:$E$3000,4,0),0)</f>
        <v>0</v>
      </c>
      <c r="R19" s="38">
        <f>IFERROR(VLOOKUP(R161,DAY!$A$2:$E$3000,4,0),0)</f>
        <v>0</v>
      </c>
      <c r="S19" s="38">
        <f>IFERROR(VLOOKUP(S161,DAY!$A$2:$E$3000,4,0),0)</f>
        <v>0</v>
      </c>
      <c r="T19" s="38">
        <f>IFERROR(VLOOKUP(T161,DAY!$A$2:$E$3000,4,0),0)</f>
        <v>0</v>
      </c>
      <c r="U19" s="38">
        <f>IFERROR(VLOOKUP(U161,DAY!$A$2:$E$3000,4,0),0)</f>
        <v>0</v>
      </c>
      <c r="V19" s="38">
        <f>IFERROR(VLOOKUP(V161,DAY!$A$2:$E$3000,4,0),0)</f>
        <v>0</v>
      </c>
      <c r="W19" s="38">
        <f>IFERROR(VLOOKUP(W161,DAY!$A$2:$E$3000,4,0),0)</f>
        <v>0</v>
      </c>
      <c r="X19" s="38">
        <f>IFERROR(VLOOKUP(X161,DAY!$A$2:$E$3000,4,0),0)</f>
        <v>0</v>
      </c>
      <c r="Y19" s="38">
        <f>IFERROR(VLOOKUP(Y161,DAY!$A$2:$E$3000,4,0),0)</f>
        <v>0</v>
      </c>
      <c r="Z19" s="38">
        <f>IFERROR(VLOOKUP(Z161,DAY!$A$2:$E$3000,4,0),0)</f>
        <v>0</v>
      </c>
      <c r="AA19" s="38">
        <f>IFERROR(VLOOKUP(AA161,DAY!$A$2:$E$3000,4,0),0)</f>
        <v>0</v>
      </c>
      <c r="AB19" s="38">
        <f>IFERROR(VLOOKUP(AB161,DAY!$A$2:$E$3000,4,0),0)</f>
        <v>0</v>
      </c>
      <c r="AC19" s="38">
        <f>IFERROR(VLOOKUP(AC161,DAY!$A$2:$E$3000,4,0),0)</f>
        <v>0</v>
      </c>
      <c r="AD19" s="38">
        <f>IFERROR(VLOOKUP(AD161,DAY!$A$2:$E$3000,4,0),0)</f>
        <v>0</v>
      </c>
      <c r="AE19" s="38">
        <f>IFERROR(VLOOKUP(AE161,DAY!$A$2:$E$3000,4,0),0)</f>
        <v>0</v>
      </c>
      <c r="AF19" s="424"/>
      <c r="AG19" s="400"/>
      <c r="AH19" s="307"/>
      <c r="AI19" s="424"/>
      <c r="AJ19" s="400"/>
      <c r="AK19" s="307"/>
      <c r="AL19" s="29"/>
      <c r="AM19" s="20"/>
      <c r="AN19" s="33"/>
      <c r="AO19" s="33"/>
      <c r="AP19" s="20"/>
      <c r="AQ19" s="20"/>
      <c r="AR19" s="199">
        <f>IFERROR(VLOOKUP(AR162,DAY!$A$2:$E$744,3,0),0)</f>
        <v>0</v>
      </c>
      <c r="AS19" s="21"/>
      <c r="AT19" s="21"/>
      <c r="AU19" s="21"/>
      <c r="AV19" s="21"/>
      <c r="AW19" s="21"/>
      <c r="AX19" s="21"/>
      <c r="AY19" s="21"/>
      <c r="AZ19" s="21"/>
      <c r="BA19" s="21"/>
    </row>
    <row r="20" spans="2:53" ht="88.5" customHeight="1" x14ac:dyDescent="0.4">
      <c r="B20" s="319"/>
      <c r="C20" s="39" t="s">
        <v>3</v>
      </c>
      <c r="D20" s="39">
        <f>IFERROR(VLOOKUP(D161,DAY!$A$2:$E$3000,5,0),0)</f>
        <v>0</v>
      </c>
      <c r="E20" s="39">
        <f>IFERROR(VLOOKUP(E161,DAY!$A$2:$E$3000,5,0),0)</f>
        <v>0</v>
      </c>
      <c r="F20" s="39">
        <f>IFERROR(VLOOKUP(F161,DAY!$A$2:$E$3000,5,0),0)</f>
        <v>0</v>
      </c>
      <c r="G20" s="39">
        <f>IFERROR(VLOOKUP(G161,DAY!$A$2:$E$3000,5,0),0)</f>
        <v>0</v>
      </c>
      <c r="H20" s="39">
        <f>IFERROR(VLOOKUP(H161,DAY!$A$2:$E$3000,5,0),0)</f>
        <v>0</v>
      </c>
      <c r="I20" s="39">
        <f>IFERROR(VLOOKUP(I161,DAY!$A$2:$E$3000,5,0),0)</f>
        <v>0</v>
      </c>
      <c r="J20" s="39">
        <f>IFERROR(VLOOKUP(J161,DAY!$A$2:$E$3000,5,0),0)</f>
        <v>0</v>
      </c>
      <c r="K20" s="39">
        <f>IFERROR(VLOOKUP(K161,DAY!$A$2:$E$3000,5,0),0)</f>
        <v>0</v>
      </c>
      <c r="L20" s="39">
        <f>IFERROR(VLOOKUP(L161,DAY!$A$2:$E$3000,5,0),0)</f>
        <v>0</v>
      </c>
      <c r="M20" s="39">
        <f>IFERROR(VLOOKUP(M161,DAY!$A$2:$E$3000,5,0),0)</f>
        <v>0</v>
      </c>
      <c r="N20" s="39">
        <f>IFERROR(VLOOKUP(N161,DAY!$A$2:$E$3000,5,0),0)</f>
        <v>0</v>
      </c>
      <c r="O20" s="39">
        <f>IFERROR(VLOOKUP(O161,DAY!$A$2:$E$3000,5,0),0)</f>
        <v>0</v>
      </c>
      <c r="P20" s="39">
        <f>IFERROR(VLOOKUP(P161,DAY!$A$2:$E$3000,5,0),0)</f>
        <v>0</v>
      </c>
      <c r="Q20" s="39">
        <f>IFERROR(VLOOKUP(Q161,DAY!$A$2:$E$3000,5,0),0)</f>
        <v>0</v>
      </c>
      <c r="R20" s="39">
        <f>IFERROR(VLOOKUP(R161,DAY!$A$2:$E$3000,5,0),0)</f>
        <v>0</v>
      </c>
      <c r="S20" s="39">
        <f>IFERROR(VLOOKUP(S161,DAY!$A$2:$E$3000,5,0),0)</f>
        <v>0</v>
      </c>
      <c r="T20" s="39">
        <f>IFERROR(VLOOKUP(T161,DAY!$A$2:$E$3000,5,0),0)</f>
        <v>0</v>
      </c>
      <c r="U20" s="39">
        <f>IFERROR(VLOOKUP(U161,DAY!$A$2:$E$3000,5,0),0)</f>
        <v>0</v>
      </c>
      <c r="V20" s="39">
        <f>IFERROR(VLOOKUP(V161,DAY!$A$2:$E$3000,5,0),0)</f>
        <v>0</v>
      </c>
      <c r="W20" s="39">
        <f>IFERROR(VLOOKUP(W161,DAY!$A$2:$E$3000,5,0),0)</f>
        <v>0</v>
      </c>
      <c r="X20" s="39">
        <f>IFERROR(VLOOKUP(X161,DAY!$A$2:$E$3000,5,0),0)</f>
        <v>0</v>
      </c>
      <c r="Y20" s="39">
        <f>IFERROR(VLOOKUP(Y161,DAY!$A$2:$E$3000,5,0),0)</f>
        <v>0</v>
      </c>
      <c r="Z20" s="39">
        <f>IFERROR(VLOOKUP(Z161,DAY!$A$2:$E$3000,5,0),0)</f>
        <v>0</v>
      </c>
      <c r="AA20" s="39">
        <f>IFERROR(VLOOKUP(AA161,DAY!$A$2:$E$3000,5,0),0)</f>
        <v>0</v>
      </c>
      <c r="AB20" s="39">
        <f>IFERROR(VLOOKUP(AB161,DAY!$A$2:$E$3000,5,0),0)</f>
        <v>0</v>
      </c>
      <c r="AC20" s="39">
        <f>IFERROR(VLOOKUP(AC161,DAY!$A$2:$E$3000,5,0),0)</f>
        <v>0</v>
      </c>
      <c r="AD20" s="39">
        <f>IFERROR(VLOOKUP(AD161,DAY!$A$2:$E$3000,5,0),0)</f>
        <v>0</v>
      </c>
      <c r="AE20" s="39">
        <f>IFERROR(VLOOKUP(AE161,DAY!$A$2:$E$3000,5,0),0)</f>
        <v>0</v>
      </c>
      <c r="AF20" s="424"/>
      <c r="AG20" s="400"/>
      <c r="AH20" s="308"/>
      <c r="AI20" s="424"/>
      <c r="AJ20" s="400"/>
      <c r="AK20" s="308"/>
      <c r="AN20" s="33"/>
      <c r="AO20" s="33"/>
      <c r="AR20" s="199">
        <f>IFERROR(VLOOKUP(AR162,DAY!$A$2:$E$744,4,0),0)</f>
        <v>0</v>
      </c>
    </row>
    <row r="21" spans="2:53" ht="27.75" customHeight="1" x14ac:dyDescent="0.4">
      <c r="B21" s="319"/>
      <c r="C21" s="126" t="s">
        <v>4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37">
        <f>IF(COUNT(D21:AE21)=0,+(COUNTIF(D21:AE21,"作業"))+(COUNTIF(D21:AE21,"休日")),"")</f>
        <v>0</v>
      </c>
      <c r="AG21" s="138">
        <f>IF(+COUNT(D21:AE21)=0,(COUNTIF(D21:AE21,"休日")),"")</f>
        <v>0</v>
      </c>
      <c r="AH21" s="401">
        <f>IFERROR(IF(COUNTA(D21:AE21)=0,0,IF(COUNTA(D21:AE21)&lt;28,$G$151,IF(AN22&gt;0.284,$G$149,$G$150))),0)</f>
        <v>0</v>
      </c>
      <c r="AI21" s="137">
        <f>IF(COUNT(D22:AE22)=0,+(COUNTIF(D22:AE22,"作業"))+(COUNTIF(D22:AE22,"休日")),"")</f>
        <v>0</v>
      </c>
      <c r="AJ21" s="138">
        <f>IF(COUNT(D22:AE22)=0,(COUNTIF(D22:AE22,"休日")),"")</f>
        <v>0</v>
      </c>
      <c r="AK21" s="401">
        <f>IFERROR(IF(COUNTA(D22:AE22)=0,0,IF(COUNTA(D22:AE22)&lt;28,$G$151,IF(AO22&gt;0.284,$G$147,$G$148))),0)</f>
        <v>0</v>
      </c>
      <c r="AM21" s="40"/>
      <c r="AN21" s="33"/>
      <c r="AO21" s="33"/>
      <c r="AP21" s="40"/>
      <c r="AQ21" s="40"/>
      <c r="AR21" s="39">
        <f>IFERROR(VLOOKUP(AR162,DAY!$A$2:$E$744,5,0),0)</f>
        <v>0</v>
      </c>
      <c r="AS21" s="42"/>
      <c r="AT21" s="42"/>
      <c r="AU21" s="42"/>
      <c r="AV21" s="42"/>
      <c r="AW21" s="42"/>
      <c r="AX21" s="42"/>
      <c r="AY21" s="42"/>
      <c r="AZ21" s="42"/>
      <c r="BA21" s="42"/>
    </row>
    <row r="22" spans="2:53" ht="27.75" customHeight="1" thickBot="1" x14ac:dyDescent="0.45">
      <c r="B22" s="366"/>
      <c r="C22" s="127" t="s">
        <v>5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403">
        <f>IFERROR(AN22,0)</f>
        <v>0</v>
      </c>
      <c r="AG22" s="404"/>
      <c r="AH22" s="402"/>
      <c r="AI22" s="403">
        <f>IFERROR(AO22,0)</f>
        <v>0</v>
      </c>
      <c r="AJ22" s="404"/>
      <c r="AK22" s="402"/>
      <c r="AN22" s="46" t="e">
        <f>ROUNDDOWN(AG21/AF21,3)</f>
        <v>#DIV/0!</v>
      </c>
      <c r="AO22" s="47" t="e">
        <f>ROUNDDOWN(AJ21/AI21,3)</f>
        <v>#DIV/0!</v>
      </c>
      <c r="AR22" s="43">
        <f>IFERROR(VLOOKUP(AR162,DAY!$A$2:$E$744,6,0),0)</f>
        <v>0</v>
      </c>
    </row>
    <row r="23" spans="2:53" s="42" customFormat="1" ht="27.75" customHeight="1" thickBot="1" x14ac:dyDescent="0.45">
      <c r="B23" s="318" t="s">
        <v>63</v>
      </c>
      <c r="C23" s="32" t="s">
        <v>0</v>
      </c>
      <c r="D23" s="32">
        <f>IFERROR(VLOOKUP(D162,DAY!$A$2:$E$3000,2,0),0)</f>
        <v>0</v>
      </c>
      <c r="E23" s="32">
        <f>IFERROR(VLOOKUP(E162,DAY!$A$2:$E$3000,2,0),0)</f>
        <v>0</v>
      </c>
      <c r="F23" s="32">
        <f>IFERROR(VLOOKUP(F162,DAY!$A$2:$E$3000,2,0),0)</f>
        <v>0</v>
      </c>
      <c r="G23" s="32">
        <f>IFERROR(VLOOKUP(G162,DAY!$A$2:$E$3000,2,0),0)</f>
        <v>0</v>
      </c>
      <c r="H23" s="32">
        <f>IFERROR(VLOOKUP(H162,DAY!$A$2:$E$3000,2,0),0)</f>
        <v>0</v>
      </c>
      <c r="I23" s="32">
        <f>IFERROR(VLOOKUP(I162,DAY!$A$2:$E$3000,2,0),0)</f>
        <v>0</v>
      </c>
      <c r="J23" s="32">
        <f>IFERROR(VLOOKUP(J162,DAY!$A$2:$E$3000,2,0),0)</f>
        <v>0</v>
      </c>
      <c r="K23" s="32">
        <f>IFERROR(VLOOKUP(K162,DAY!$A$2:$E$3000,2,0),0)</f>
        <v>0</v>
      </c>
      <c r="L23" s="32">
        <f>IFERROR(VLOOKUP(L162,DAY!$A$2:$E$3000,2,0),0)</f>
        <v>0</v>
      </c>
      <c r="M23" s="32">
        <f>IFERROR(VLOOKUP(M162,DAY!$A$2:$E$3000,2,0),0)</f>
        <v>0</v>
      </c>
      <c r="N23" s="32">
        <f>IFERROR(VLOOKUP(N162,DAY!$A$2:$E$3000,2,0),0)</f>
        <v>0</v>
      </c>
      <c r="O23" s="32">
        <f>IFERROR(VLOOKUP(O162,DAY!$A$2:$E$3000,2,0),0)</f>
        <v>0</v>
      </c>
      <c r="P23" s="32">
        <f>IFERROR(VLOOKUP(P162,DAY!$A$2:$E$3000,2,0),0)</f>
        <v>0</v>
      </c>
      <c r="Q23" s="32">
        <f>IFERROR(VLOOKUP(Q162,DAY!$A$2:$E$3000,2,0),0)</f>
        <v>0</v>
      </c>
      <c r="R23" s="32">
        <f>IFERROR(VLOOKUP(R162,DAY!$A$2:$E$3000,2,0),0)</f>
        <v>0</v>
      </c>
      <c r="S23" s="32">
        <f>IFERROR(VLOOKUP(S162,DAY!$A$2:$E$3000,2,0),0)</f>
        <v>0</v>
      </c>
      <c r="T23" s="32">
        <f>IFERROR(VLOOKUP(T162,DAY!$A$2:$E$3000,2,0),0)</f>
        <v>0</v>
      </c>
      <c r="U23" s="32">
        <f>IFERROR(VLOOKUP(U162,DAY!$A$2:$E$3000,2,0),0)</f>
        <v>0</v>
      </c>
      <c r="V23" s="32">
        <f>IFERROR(VLOOKUP(V162,DAY!$A$2:$E$3000,2,0),0)</f>
        <v>0</v>
      </c>
      <c r="W23" s="32">
        <f>IFERROR(VLOOKUP(W162,DAY!$A$2:$E$3000,2,0),0)</f>
        <v>0</v>
      </c>
      <c r="X23" s="32">
        <f>IFERROR(VLOOKUP(X162,DAY!$A$2:$E$3000,2,0),0)</f>
        <v>0</v>
      </c>
      <c r="Y23" s="32">
        <f>IFERROR(VLOOKUP(Y162,DAY!$A$2:$E$3000,2,0),0)</f>
        <v>0</v>
      </c>
      <c r="Z23" s="32">
        <f>IFERROR(VLOOKUP(Z162,DAY!$A$2:$E$3000,2,0),0)</f>
        <v>0</v>
      </c>
      <c r="AA23" s="32">
        <f>IFERROR(VLOOKUP(AA162,DAY!$A$2:$E$3000,2,0),0)</f>
        <v>0</v>
      </c>
      <c r="AB23" s="32">
        <f>IFERROR(VLOOKUP(AB162,DAY!$A$2:$E$3000,2,0),0)</f>
        <v>0</v>
      </c>
      <c r="AC23" s="32">
        <f>IFERROR(VLOOKUP(AC162,DAY!$A$2:$E$3000,2,0),0)</f>
        <v>0</v>
      </c>
      <c r="AD23" s="32">
        <f>IFERROR(VLOOKUP(AD162,DAY!$A$2:$E$3000,2,0),0)</f>
        <v>0</v>
      </c>
      <c r="AE23" s="32">
        <f>IFERROR(VLOOKUP(AE162,DAY!$A$2:$E$3000,2,0),0)</f>
        <v>0</v>
      </c>
      <c r="AF23" s="423" t="s">
        <v>11</v>
      </c>
      <c r="AG23" s="425" t="s">
        <v>12</v>
      </c>
      <c r="AH23" s="307" t="s">
        <v>84</v>
      </c>
      <c r="AI23" s="426" t="s">
        <v>11</v>
      </c>
      <c r="AJ23" s="399" t="s">
        <v>13</v>
      </c>
      <c r="AK23" s="307" t="s">
        <v>84</v>
      </c>
      <c r="AL23" s="40"/>
      <c r="AM23" s="20"/>
      <c r="AN23" s="33"/>
      <c r="AO23" s="33"/>
      <c r="AP23" s="20"/>
      <c r="AQ23" s="20"/>
      <c r="AR23" s="45">
        <f>IFERROR(VLOOKUP(AR162,DAY!$A$2:$E$744,7,0),0)</f>
        <v>0</v>
      </c>
      <c r="AS23" s="21"/>
      <c r="AT23" s="21"/>
      <c r="AU23" s="21"/>
      <c r="AV23" s="21"/>
      <c r="AW23" s="21"/>
      <c r="AX23" s="21"/>
      <c r="AY23" s="21"/>
      <c r="AZ23" s="21"/>
      <c r="BA23" s="21"/>
    </row>
    <row r="24" spans="2:53" ht="27.75" customHeight="1" x14ac:dyDescent="0.4">
      <c r="B24" s="319"/>
      <c r="C24" s="35" t="s">
        <v>1</v>
      </c>
      <c r="D24" s="35">
        <f>IFERROR(VLOOKUP(D162,DAY!$A$2:$E$3000,3,0),0)</f>
        <v>0</v>
      </c>
      <c r="E24" s="35">
        <f>IFERROR(VLOOKUP(E162,DAY!$A$2:$E$3000,3,0),0)</f>
        <v>0</v>
      </c>
      <c r="F24" s="35">
        <f>IFERROR(VLOOKUP(F162,DAY!$A$2:$E$3000,3,0),0)</f>
        <v>0</v>
      </c>
      <c r="G24" s="35">
        <f>IFERROR(VLOOKUP(G162,DAY!$A$2:$E$3000,3,0),0)</f>
        <v>0</v>
      </c>
      <c r="H24" s="35">
        <f>IFERROR(VLOOKUP(H162,DAY!$A$2:$E$3000,3,0),0)</f>
        <v>0</v>
      </c>
      <c r="I24" s="35">
        <f>IFERROR(VLOOKUP(I162,DAY!$A$2:$E$3000,3,0),0)</f>
        <v>0</v>
      </c>
      <c r="J24" s="35">
        <f>IFERROR(VLOOKUP(J162,DAY!$A$2:$E$3000,3,0),0)</f>
        <v>0</v>
      </c>
      <c r="K24" s="35">
        <f>IFERROR(VLOOKUP(K162,DAY!$A$2:$E$3000,3,0),0)</f>
        <v>0</v>
      </c>
      <c r="L24" s="35">
        <f>IFERROR(VLOOKUP(L162,DAY!$A$2:$E$3000,3,0),0)</f>
        <v>0</v>
      </c>
      <c r="M24" s="35">
        <f>IFERROR(VLOOKUP(M162,DAY!$A$2:$E$3000,3,0),0)</f>
        <v>0</v>
      </c>
      <c r="N24" s="35">
        <f>IFERROR(VLOOKUP(N162,DAY!$A$2:$E$3000,3,0),0)</f>
        <v>0</v>
      </c>
      <c r="O24" s="35">
        <f>IFERROR(VLOOKUP(O162,DAY!$A$2:$E$3000,3,0),0)</f>
        <v>0</v>
      </c>
      <c r="P24" s="35">
        <f>IFERROR(VLOOKUP(P162,DAY!$A$2:$E$3000,3,0),0)</f>
        <v>0</v>
      </c>
      <c r="Q24" s="35">
        <f>IFERROR(VLOOKUP(Q162,DAY!$A$2:$E$3000,3,0),0)</f>
        <v>0</v>
      </c>
      <c r="R24" s="35">
        <f>IFERROR(VLOOKUP(R162,DAY!$A$2:$E$3000,3,0),0)</f>
        <v>0</v>
      </c>
      <c r="S24" s="35">
        <f>IFERROR(VLOOKUP(S162,DAY!$A$2:$E$3000,3,0),0)</f>
        <v>0</v>
      </c>
      <c r="T24" s="35">
        <f>IFERROR(VLOOKUP(T162,DAY!$A$2:$E$3000,3,0),0)</f>
        <v>0</v>
      </c>
      <c r="U24" s="35">
        <f>IFERROR(VLOOKUP(U162,DAY!$A$2:$E$3000,3,0),0)</f>
        <v>0</v>
      </c>
      <c r="V24" s="35">
        <f>IFERROR(VLOOKUP(V162,DAY!$A$2:$E$3000,3,0),0)</f>
        <v>0</v>
      </c>
      <c r="W24" s="35">
        <f>IFERROR(VLOOKUP(W162,DAY!$A$2:$E$3000,3,0),0)</f>
        <v>0</v>
      </c>
      <c r="X24" s="35">
        <f>IFERROR(VLOOKUP(X162,DAY!$A$2:$E$3000,3,0),0)</f>
        <v>0</v>
      </c>
      <c r="Y24" s="35">
        <f>IFERROR(VLOOKUP(Y162,DAY!$A$2:$E$3000,3,0),0)</f>
        <v>0</v>
      </c>
      <c r="Z24" s="35">
        <f>IFERROR(VLOOKUP(Z162,DAY!$A$2:$E$3000,3,0),0)</f>
        <v>0</v>
      </c>
      <c r="AA24" s="35">
        <f>IFERROR(VLOOKUP(AA162,DAY!$A$2:$E$3000,3,0),0)</f>
        <v>0</v>
      </c>
      <c r="AB24" s="35">
        <f>IFERROR(VLOOKUP(AB162,DAY!$A$2:$E$3000,3,0),0)</f>
        <v>0</v>
      </c>
      <c r="AC24" s="35">
        <f>IFERROR(VLOOKUP(AC162,DAY!$A$2:$E$3000,3,0),0)</f>
        <v>0</v>
      </c>
      <c r="AD24" s="35">
        <f>IFERROR(VLOOKUP(AD162,DAY!$A$2:$E$3000,3,0),0)</f>
        <v>0</v>
      </c>
      <c r="AE24" s="36">
        <f>IFERROR(VLOOKUP(AE162,DAY!$A$2:$E$3000,3,0),0)</f>
        <v>0</v>
      </c>
      <c r="AF24" s="424"/>
      <c r="AG24" s="400"/>
      <c r="AH24" s="307"/>
      <c r="AI24" s="424"/>
      <c r="AJ24" s="400"/>
      <c r="AK24" s="307"/>
      <c r="AN24" s="33"/>
      <c r="AO24" s="33"/>
      <c r="AR24" s="188">
        <f>IFERROR(VLOOKUP(AR163,DAY!$A$2:$E$744,2,0),0)</f>
        <v>0</v>
      </c>
    </row>
    <row r="25" spans="2:53" ht="27.75" customHeight="1" x14ac:dyDescent="0.4">
      <c r="B25" s="319"/>
      <c r="C25" s="38" t="s">
        <v>2</v>
      </c>
      <c r="D25" s="38">
        <f>IFERROR(VLOOKUP(D162,DAY!$A$2:$E$3000,4,0),0)</f>
        <v>0</v>
      </c>
      <c r="E25" s="38">
        <f>IFERROR(VLOOKUP(E162,DAY!$A$2:$E$3000,4,0),0)</f>
        <v>0</v>
      </c>
      <c r="F25" s="38">
        <f>IFERROR(VLOOKUP(F162,DAY!$A$2:$E$3000,4,0),0)</f>
        <v>0</v>
      </c>
      <c r="G25" s="38">
        <f>IFERROR(VLOOKUP(G162,DAY!$A$2:$E$3000,4,0),0)</f>
        <v>0</v>
      </c>
      <c r="H25" s="38">
        <f>IFERROR(VLOOKUP(H162,DAY!$A$2:$E$3000,4,0),0)</f>
        <v>0</v>
      </c>
      <c r="I25" s="38">
        <f>IFERROR(VLOOKUP(I162,DAY!$A$2:$E$3000,4,0),0)</f>
        <v>0</v>
      </c>
      <c r="J25" s="38">
        <f>IFERROR(VLOOKUP(J162,DAY!$A$2:$E$3000,4,0),0)</f>
        <v>0</v>
      </c>
      <c r="K25" s="38">
        <f>IFERROR(VLOOKUP(K162,DAY!$A$2:$E$3000,4,0),0)</f>
        <v>0</v>
      </c>
      <c r="L25" s="38">
        <f>IFERROR(VLOOKUP(L162,DAY!$A$2:$E$3000,4,0),0)</f>
        <v>0</v>
      </c>
      <c r="M25" s="38">
        <f>IFERROR(VLOOKUP(M162,DAY!$A$2:$E$3000,4,0),0)</f>
        <v>0</v>
      </c>
      <c r="N25" s="38">
        <f>IFERROR(VLOOKUP(N162,DAY!$A$2:$E$3000,4,0),0)</f>
        <v>0</v>
      </c>
      <c r="O25" s="38">
        <f>IFERROR(VLOOKUP(O162,DAY!$A$2:$E$3000,4,0),0)</f>
        <v>0</v>
      </c>
      <c r="P25" s="38">
        <f>IFERROR(VLOOKUP(P162,DAY!$A$2:$E$3000,4,0),0)</f>
        <v>0</v>
      </c>
      <c r="Q25" s="38">
        <f>IFERROR(VLOOKUP(Q162,DAY!$A$2:$E$3000,4,0),0)</f>
        <v>0</v>
      </c>
      <c r="R25" s="38">
        <f>IFERROR(VLOOKUP(R162,DAY!$A$2:$E$3000,4,0),0)</f>
        <v>0</v>
      </c>
      <c r="S25" s="38">
        <f>IFERROR(VLOOKUP(S162,DAY!$A$2:$E$3000,4,0),0)</f>
        <v>0</v>
      </c>
      <c r="T25" s="38">
        <f>IFERROR(VLOOKUP(T162,DAY!$A$2:$E$3000,4,0),0)</f>
        <v>0</v>
      </c>
      <c r="U25" s="38">
        <f>IFERROR(VLOOKUP(U162,DAY!$A$2:$E$3000,4,0),0)</f>
        <v>0</v>
      </c>
      <c r="V25" s="38">
        <f>IFERROR(VLOOKUP(V162,DAY!$A$2:$E$3000,4,0),0)</f>
        <v>0</v>
      </c>
      <c r="W25" s="38">
        <f>IFERROR(VLOOKUP(W162,DAY!$A$2:$E$3000,4,0),0)</f>
        <v>0</v>
      </c>
      <c r="X25" s="38">
        <f>IFERROR(VLOOKUP(X162,DAY!$A$2:$E$3000,4,0),0)</f>
        <v>0</v>
      </c>
      <c r="Y25" s="38">
        <f>IFERROR(VLOOKUP(Y162,DAY!$A$2:$E$3000,4,0),0)</f>
        <v>0</v>
      </c>
      <c r="Z25" s="38">
        <f>IFERROR(VLOOKUP(Z162,DAY!$A$2:$E$3000,4,0),0)</f>
        <v>0</v>
      </c>
      <c r="AA25" s="38">
        <f>IFERROR(VLOOKUP(AA162,DAY!$A$2:$E$3000,4,0),0)</f>
        <v>0</v>
      </c>
      <c r="AB25" s="38">
        <f>IFERROR(VLOOKUP(AB162,DAY!$A$2:$E$3000,4,0),0)</f>
        <v>0</v>
      </c>
      <c r="AC25" s="38">
        <f>IFERROR(VLOOKUP(AC162,DAY!$A$2:$E$3000,4,0),0)</f>
        <v>0</v>
      </c>
      <c r="AD25" s="38">
        <f>IFERROR(VLOOKUP(AD162,DAY!$A$2:$E$3000,4,0),0)</f>
        <v>0</v>
      </c>
      <c r="AE25" s="38">
        <f>IFERROR(VLOOKUP(AE162,DAY!$A$2:$E$3000,4,0),0)</f>
        <v>0</v>
      </c>
      <c r="AF25" s="424"/>
      <c r="AG25" s="400"/>
      <c r="AH25" s="307"/>
      <c r="AI25" s="424"/>
      <c r="AJ25" s="400"/>
      <c r="AK25" s="307"/>
      <c r="AN25" s="33"/>
      <c r="AO25" s="33"/>
      <c r="AR25" s="199">
        <f>IFERROR(VLOOKUP(AR163,DAY!$A$2:$E$744,3,0),0)</f>
        <v>0</v>
      </c>
    </row>
    <row r="26" spans="2:53" ht="88.5" customHeight="1" x14ac:dyDescent="0.4">
      <c r="B26" s="319"/>
      <c r="C26" s="39" t="s">
        <v>3</v>
      </c>
      <c r="D26" s="39">
        <f>IFERROR(VLOOKUP(D162,DAY!$A$2:$E$3000,5,0),0)</f>
        <v>0</v>
      </c>
      <c r="E26" s="39">
        <f>IFERROR(VLOOKUP(E162,DAY!$A$2:$E$3000,5,0),0)</f>
        <v>0</v>
      </c>
      <c r="F26" s="39">
        <f>IFERROR(VLOOKUP(F162,DAY!$A$2:$E$3000,5,0),0)</f>
        <v>0</v>
      </c>
      <c r="G26" s="39">
        <f>IFERROR(VLOOKUP(G162,DAY!$A$2:$E$3000,5,0),0)</f>
        <v>0</v>
      </c>
      <c r="H26" s="39">
        <f>IFERROR(VLOOKUP(H162,DAY!$A$2:$E$3000,5,0),0)</f>
        <v>0</v>
      </c>
      <c r="I26" s="39">
        <f>IFERROR(VLOOKUP(I162,DAY!$A$2:$E$3000,5,0),0)</f>
        <v>0</v>
      </c>
      <c r="J26" s="39">
        <f>IFERROR(VLOOKUP(J162,DAY!$A$2:$E$3000,5,0),0)</f>
        <v>0</v>
      </c>
      <c r="K26" s="39">
        <f>IFERROR(VLOOKUP(K162,DAY!$A$2:$E$3000,5,0),0)</f>
        <v>0</v>
      </c>
      <c r="L26" s="39">
        <f>IFERROR(VLOOKUP(L162,DAY!$A$2:$E$3000,5,0),0)</f>
        <v>0</v>
      </c>
      <c r="M26" s="39">
        <f>IFERROR(VLOOKUP(M162,DAY!$A$2:$E$3000,5,0),0)</f>
        <v>0</v>
      </c>
      <c r="N26" s="39">
        <f>IFERROR(VLOOKUP(N162,DAY!$A$2:$E$3000,5,0),0)</f>
        <v>0</v>
      </c>
      <c r="O26" s="39">
        <f>IFERROR(VLOOKUP(O162,DAY!$A$2:$E$3000,5,0),0)</f>
        <v>0</v>
      </c>
      <c r="P26" s="39">
        <f>IFERROR(VLOOKUP(P162,DAY!$A$2:$E$3000,5,0),0)</f>
        <v>0</v>
      </c>
      <c r="Q26" s="39">
        <f>IFERROR(VLOOKUP(Q162,DAY!$A$2:$E$3000,5,0),0)</f>
        <v>0</v>
      </c>
      <c r="R26" s="39">
        <f>IFERROR(VLOOKUP(R162,DAY!$A$2:$E$3000,5,0),0)</f>
        <v>0</v>
      </c>
      <c r="S26" s="39">
        <f>IFERROR(VLOOKUP(S162,DAY!$A$2:$E$3000,5,0),0)</f>
        <v>0</v>
      </c>
      <c r="T26" s="39">
        <f>IFERROR(VLOOKUP(T162,DAY!$A$2:$E$3000,5,0),0)</f>
        <v>0</v>
      </c>
      <c r="U26" s="39">
        <f>IFERROR(VLOOKUP(U162,DAY!$A$2:$E$3000,5,0),0)</f>
        <v>0</v>
      </c>
      <c r="V26" s="39">
        <f>IFERROR(VLOOKUP(V162,DAY!$A$2:$E$3000,5,0),0)</f>
        <v>0</v>
      </c>
      <c r="W26" s="39">
        <f>IFERROR(VLOOKUP(W162,DAY!$A$2:$E$3000,5,0),0)</f>
        <v>0</v>
      </c>
      <c r="X26" s="39">
        <f>IFERROR(VLOOKUP(X162,DAY!$A$2:$E$3000,5,0),0)</f>
        <v>0</v>
      </c>
      <c r="Y26" s="39">
        <f>IFERROR(VLOOKUP(Y162,DAY!$A$2:$E$3000,5,0),0)</f>
        <v>0</v>
      </c>
      <c r="Z26" s="39">
        <f>IFERROR(VLOOKUP(Z162,DAY!$A$2:$E$3000,5,0),0)</f>
        <v>0</v>
      </c>
      <c r="AA26" s="39">
        <f>IFERROR(VLOOKUP(AA162,DAY!$A$2:$E$3000,5,0),0)</f>
        <v>0</v>
      </c>
      <c r="AB26" s="39">
        <f>IFERROR(VLOOKUP(AB162,DAY!$A$2:$E$3000,5,0),0)</f>
        <v>0</v>
      </c>
      <c r="AC26" s="39">
        <f>IFERROR(VLOOKUP(AC162,DAY!$A$2:$E$3000,5,0),0)</f>
        <v>0</v>
      </c>
      <c r="AD26" s="39">
        <f>IFERROR(VLOOKUP(AD162,DAY!$A$2:$E$3000,5,0),0)</f>
        <v>0</v>
      </c>
      <c r="AE26" s="39">
        <f>IFERROR(VLOOKUP(AE162,DAY!$A$2:$E$3000,5,0),0)</f>
        <v>0</v>
      </c>
      <c r="AF26" s="424"/>
      <c r="AG26" s="400"/>
      <c r="AH26" s="308"/>
      <c r="AI26" s="424"/>
      <c r="AJ26" s="400"/>
      <c r="AK26" s="308"/>
      <c r="AN26" s="41"/>
      <c r="AO26" s="41"/>
      <c r="AR26" s="199">
        <f>IFERROR(VLOOKUP(AR163,DAY!$A$2:$E$744,4,0),0)</f>
        <v>0</v>
      </c>
    </row>
    <row r="27" spans="2:53" ht="27.75" customHeight="1" x14ac:dyDescent="0.4">
      <c r="B27" s="319"/>
      <c r="C27" s="126" t="s">
        <v>4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37">
        <f>IF(COUNT(D27:AE27)=0,+(COUNTIF(D27:AE27,"作業"))+(COUNTIF(D27:AE27,"休日")),"")</f>
        <v>0</v>
      </c>
      <c r="AG27" s="138">
        <f>IF(+COUNT(D27:AE27)=0,(COUNTIF(D27:AE27,"休日")),"")</f>
        <v>0</v>
      </c>
      <c r="AH27" s="401">
        <f>IFERROR(IF(COUNTA(D27:AE27)=0,0,IF(COUNTA(D27:AE27)&lt;28,$G$151,IF(AN28&gt;0.284,$G$149,$G$150))),0)</f>
        <v>0</v>
      </c>
      <c r="AI27" s="137">
        <f>IF(COUNT(D28:AE28)=0,+(COUNTIF(D28:AE28,"作業"))+(COUNTIF(D28:AE28,"休日")),"")</f>
        <v>0</v>
      </c>
      <c r="AJ27" s="138">
        <f>IF(COUNT(D28:AE28)=0,(COUNTIF(D28:AE28,"休日")),"")</f>
        <v>0</v>
      </c>
      <c r="AK27" s="401">
        <f>IFERROR(IF(COUNTA(D28:AE28)=0,0,IF(COUNTA(D28:AE28)&lt;28,$G$151,IF(AO28&gt;0.284,$G$147,$G$148))),0)</f>
        <v>0</v>
      </c>
      <c r="AM27" s="40"/>
      <c r="AN27" s="33"/>
      <c r="AO27" s="33"/>
      <c r="AP27" s="40"/>
      <c r="AQ27" s="40"/>
      <c r="AR27" s="39">
        <f>IFERROR(VLOOKUP(AR163,DAY!$A$2:$E$744,5,0),0)</f>
        <v>0</v>
      </c>
      <c r="AS27" s="42"/>
      <c r="AT27" s="42"/>
      <c r="AU27" s="42"/>
      <c r="AV27" s="42"/>
      <c r="AW27" s="42"/>
      <c r="AX27" s="42"/>
      <c r="AY27" s="42"/>
      <c r="AZ27" s="42"/>
      <c r="BA27" s="42"/>
    </row>
    <row r="28" spans="2:53" ht="27.75" customHeight="1" thickBot="1" x14ac:dyDescent="0.45">
      <c r="B28" s="366"/>
      <c r="C28" s="127" t="s">
        <v>5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403">
        <f>IFERROR(AN28,0)</f>
        <v>0</v>
      </c>
      <c r="AG28" s="404"/>
      <c r="AH28" s="402"/>
      <c r="AI28" s="403">
        <f>IFERROR(AO28,0)</f>
        <v>0</v>
      </c>
      <c r="AJ28" s="404"/>
      <c r="AK28" s="402"/>
      <c r="AN28" s="46" t="e">
        <f>ROUNDDOWN(AG27/AF27,3)</f>
        <v>#DIV/0!</v>
      </c>
      <c r="AO28" s="47" t="e">
        <f>ROUNDDOWN(AJ27/AI27,3)</f>
        <v>#DIV/0!</v>
      </c>
      <c r="AR28" s="43">
        <f>IFERROR(VLOOKUP(AR163,DAY!$A$2:$E$744,6,0),0)</f>
        <v>0</v>
      </c>
    </row>
    <row r="29" spans="2:53" s="42" customFormat="1" ht="27.75" customHeight="1" thickBot="1" x14ac:dyDescent="0.45">
      <c r="B29" s="318" t="s">
        <v>64</v>
      </c>
      <c r="C29" s="48" t="s">
        <v>0</v>
      </c>
      <c r="D29" s="48">
        <f>IFERROR(VLOOKUP(D163,DAY!$A$2:$E$3000,2,0),0)</f>
        <v>0</v>
      </c>
      <c r="E29" s="48">
        <f>IFERROR(VLOOKUP(E163,DAY!$A$2:$E$3000,2,0),0)</f>
        <v>0</v>
      </c>
      <c r="F29" s="48">
        <f>IFERROR(VLOOKUP(F163,DAY!$A$2:$E$3000,2,0),0)</f>
        <v>0</v>
      </c>
      <c r="G29" s="48">
        <f>IFERROR(VLOOKUP(G163,DAY!$A$2:$E$3000,2,0),0)</f>
        <v>0</v>
      </c>
      <c r="H29" s="48">
        <f>IFERROR(VLOOKUP(H163,DAY!$A$2:$E$3000,2,0),0)</f>
        <v>0</v>
      </c>
      <c r="I29" s="48">
        <f>IFERROR(VLOOKUP(I163,DAY!$A$2:$E$3000,2,0),0)</f>
        <v>0</v>
      </c>
      <c r="J29" s="48">
        <f>IFERROR(VLOOKUP(J163,DAY!$A$2:$E$3000,2,0),0)</f>
        <v>0</v>
      </c>
      <c r="K29" s="48">
        <f>IFERROR(VLOOKUP(K163,DAY!$A$2:$E$3000,2,0),0)</f>
        <v>0</v>
      </c>
      <c r="L29" s="48">
        <f>IFERROR(VLOOKUP(L163,DAY!$A$2:$E$3000,2,0),0)</f>
        <v>0</v>
      </c>
      <c r="M29" s="48">
        <f>IFERROR(VLOOKUP(M163,DAY!$A$2:$E$3000,2,0),0)</f>
        <v>0</v>
      </c>
      <c r="N29" s="48">
        <f>IFERROR(VLOOKUP(N163,DAY!$A$2:$E$3000,2,0),0)</f>
        <v>0</v>
      </c>
      <c r="O29" s="48">
        <f>IFERROR(VLOOKUP(O163,DAY!$A$2:$E$3000,2,0),0)</f>
        <v>0</v>
      </c>
      <c r="P29" s="48">
        <f>IFERROR(VLOOKUP(P163,DAY!$A$2:$E$3000,2,0),0)</f>
        <v>0</v>
      </c>
      <c r="Q29" s="48">
        <f>IFERROR(VLOOKUP(Q163,DAY!$A$2:$E$3000,2,0),0)</f>
        <v>0</v>
      </c>
      <c r="R29" s="48">
        <f>IFERROR(VLOOKUP(R163,DAY!$A$2:$E$3000,2,0),0)</f>
        <v>0</v>
      </c>
      <c r="S29" s="48">
        <f>IFERROR(VLOOKUP(S163,DAY!$A$2:$E$3000,2,0),0)</f>
        <v>0</v>
      </c>
      <c r="T29" s="48">
        <f>IFERROR(VLOOKUP(T163,DAY!$A$2:$E$3000,2,0),0)</f>
        <v>0</v>
      </c>
      <c r="U29" s="48">
        <f>IFERROR(VLOOKUP(U163,DAY!$A$2:$E$3000,2,0),0)</f>
        <v>0</v>
      </c>
      <c r="V29" s="48">
        <f>IFERROR(VLOOKUP(V163,DAY!$A$2:$E$3000,2,0),0)</f>
        <v>0</v>
      </c>
      <c r="W29" s="48">
        <f>IFERROR(VLOOKUP(W163,DAY!$A$2:$E$3000,2,0),0)</f>
        <v>0</v>
      </c>
      <c r="X29" s="48">
        <f>IFERROR(VLOOKUP(X163,DAY!$A$2:$E$3000,2,0),0)</f>
        <v>0</v>
      </c>
      <c r="Y29" s="48">
        <f>IFERROR(VLOOKUP(Y163,DAY!$A$2:$E$3000,2,0),0)</f>
        <v>0</v>
      </c>
      <c r="Z29" s="48">
        <f>IFERROR(VLOOKUP(Z163,DAY!$A$2:$E$3000,2,0),0)</f>
        <v>0</v>
      </c>
      <c r="AA29" s="48">
        <f>IFERROR(VLOOKUP(AA163,DAY!$A$2:$E$3000,2,0),0)</f>
        <v>0</v>
      </c>
      <c r="AB29" s="48">
        <f>IFERROR(VLOOKUP(AB163,DAY!$A$2:$E$3000,2,0),0)</f>
        <v>0</v>
      </c>
      <c r="AC29" s="48">
        <f>IFERROR(VLOOKUP(AC163,DAY!$A$2:$E$3000,2,0),0)</f>
        <v>0</v>
      </c>
      <c r="AD29" s="48">
        <f>IFERROR(VLOOKUP(AD163,DAY!$A$2:$E$3000,2,0),0)</f>
        <v>0</v>
      </c>
      <c r="AE29" s="48">
        <f>IFERROR(VLOOKUP(AE163,DAY!$A$2:$E$3000,2,0),0)</f>
        <v>0</v>
      </c>
      <c r="AF29" s="423" t="s">
        <v>11</v>
      </c>
      <c r="AG29" s="425" t="s">
        <v>12</v>
      </c>
      <c r="AH29" s="307" t="s">
        <v>84</v>
      </c>
      <c r="AI29" s="426" t="s">
        <v>11</v>
      </c>
      <c r="AJ29" s="399" t="s">
        <v>13</v>
      </c>
      <c r="AK29" s="307" t="s">
        <v>84</v>
      </c>
      <c r="AL29" s="40"/>
      <c r="AM29" s="20"/>
      <c r="AN29" s="33"/>
      <c r="AO29" s="33"/>
      <c r="AP29" s="20"/>
      <c r="AQ29" s="20"/>
      <c r="AR29" s="45">
        <f>IFERROR(VLOOKUP(AR163,DAY!$A$2:$E$744,6,0),0)</f>
        <v>0</v>
      </c>
      <c r="AS29" s="21"/>
      <c r="AT29" s="21"/>
      <c r="AU29" s="21"/>
      <c r="AV29" s="21"/>
      <c r="AW29" s="21"/>
      <c r="AX29" s="21"/>
      <c r="AY29" s="21"/>
      <c r="AZ29" s="21"/>
      <c r="BA29" s="21"/>
    </row>
    <row r="30" spans="2:53" ht="27.75" customHeight="1" x14ac:dyDescent="0.4">
      <c r="B30" s="319"/>
      <c r="C30" s="35" t="s">
        <v>1</v>
      </c>
      <c r="D30" s="35">
        <f>IFERROR(VLOOKUP(D163,DAY!$A$2:$E$3000,3,0),0)</f>
        <v>0</v>
      </c>
      <c r="E30" s="35">
        <f>IFERROR(VLOOKUP(E163,DAY!$A$2:$E$3000,3,0),0)</f>
        <v>0</v>
      </c>
      <c r="F30" s="35">
        <f>IFERROR(VLOOKUP(F163,DAY!$A$2:$E$3000,3,0),0)</f>
        <v>0</v>
      </c>
      <c r="G30" s="35">
        <f>IFERROR(VLOOKUP(G163,DAY!$A$2:$E$3000,3,0),0)</f>
        <v>0</v>
      </c>
      <c r="H30" s="35">
        <f>IFERROR(VLOOKUP(H163,DAY!$A$2:$E$3000,3,0),0)</f>
        <v>0</v>
      </c>
      <c r="I30" s="35">
        <f>IFERROR(VLOOKUP(I163,DAY!$A$2:$E$3000,3,0),0)</f>
        <v>0</v>
      </c>
      <c r="J30" s="35">
        <f>IFERROR(VLOOKUP(J163,DAY!$A$2:$E$3000,3,0),0)</f>
        <v>0</v>
      </c>
      <c r="K30" s="35">
        <f>IFERROR(VLOOKUP(K163,DAY!$A$2:$E$3000,3,0),0)</f>
        <v>0</v>
      </c>
      <c r="L30" s="35">
        <f>IFERROR(VLOOKUP(L163,DAY!$A$2:$E$3000,3,0),0)</f>
        <v>0</v>
      </c>
      <c r="M30" s="35">
        <f>IFERROR(VLOOKUP(M163,DAY!$A$2:$E$3000,3,0),0)</f>
        <v>0</v>
      </c>
      <c r="N30" s="35">
        <f>IFERROR(VLOOKUP(N163,DAY!$A$2:$E$3000,3,0),0)</f>
        <v>0</v>
      </c>
      <c r="O30" s="35">
        <f>IFERROR(VLOOKUP(O163,DAY!$A$2:$E$3000,3,0),0)</f>
        <v>0</v>
      </c>
      <c r="P30" s="35">
        <f>IFERROR(VLOOKUP(P163,DAY!$A$2:$E$3000,3,0),0)</f>
        <v>0</v>
      </c>
      <c r="Q30" s="35">
        <f>IFERROR(VLOOKUP(Q163,DAY!$A$2:$E$3000,3,0),0)</f>
        <v>0</v>
      </c>
      <c r="R30" s="35">
        <f>IFERROR(VLOOKUP(R163,DAY!$A$2:$E$3000,3,0),0)</f>
        <v>0</v>
      </c>
      <c r="S30" s="35">
        <f>IFERROR(VLOOKUP(S163,DAY!$A$2:$E$3000,3,0),0)</f>
        <v>0</v>
      </c>
      <c r="T30" s="35">
        <f>IFERROR(VLOOKUP(T163,DAY!$A$2:$E$3000,3,0),0)</f>
        <v>0</v>
      </c>
      <c r="U30" s="35">
        <f>IFERROR(VLOOKUP(U163,DAY!$A$2:$E$3000,3,0),0)</f>
        <v>0</v>
      </c>
      <c r="V30" s="35">
        <f>IFERROR(VLOOKUP(V163,DAY!$A$2:$E$3000,3,0),0)</f>
        <v>0</v>
      </c>
      <c r="W30" s="35">
        <f>IFERROR(VLOOKUP(W163,DAY!$A$2:$E$3000,3,0),0)</f>
        <v>0</v>
      </c>
      <c r="X30" s="35">
        <f>IFERROR(VLOOKUP(X163,DAY!$A$2:$E$3000,3,0),0)</f>
        <v>0</v>
      </c>
      <c r="Y30" s="35">
        <f>IFERROR(VLOOKUP(Y163,DAY!$A$2:$E$3000,3,0),0)</f>
        <v>0</v>
      </c>
      <c r="Z30" s="35">
        <f>IFERROR(VLOOKUP(Z163,DAY!$A$2:$E$3000,3,0),0)</f>
        <v>0</v>
      </c>
      <c r="AA30" s="35">
        <f>IFERROR(VLOOKUP(AA163,DAY!$A$2:$E$3000,3,0),0)</f>
        <v>0</v>
      </c>
      <c r="AB30" s="35">
        <f>IFERROR(VLOOKUP(AB163,DAY!$A$2:$E$3000,3,0),0)</f>
        <v>0</v>
      </c>
      <c r="AC30" s="35">
        <f>IFERROR(VLOOKUP(AC163,DAY!$A$2:$E$3000,3,0),0)</f>
        <v>0</v>
      </c>
      <c r="AD30" s="35">
        <f>IFERROR(VLOOKUP(AD163,DAY!$A$2:$E$3000,3,0),0)</f>
        <v>0</v>
      </c>
      <c r="AE30" s="36">
        <f>IFERROR(VLOOKUP(AE163,DAY!$A$2:$E$3000,3,0),0)</f>
        <v>0</v>
      </c>
      <c r="AF30" s="424"/>
      <c r="AG30" s="400"/>
      <c r="AH30" s="307"/>
      <c r="AI30" s="424"/>
      <c r="AJ30" s="400"/>
      <c r="AK30" s="307"/>
      <c r="AN30" s="33"/>
      <c r="AO30" s="33"/>
      <c r="AR30" s="38">
        <f>IFERROR(VLOOKUP(AR164,DAY!$A$2:$E$744,2,0),0)</f>
        <v>0</v>
      </c>
    </row>
    <row r="31" spans="2:53" ht="27.75" customHeight="1" x14ac:dyDescent="0.4">
      <c r="B31" s="319"/>
      <c r="C31" s="38" t="s">
        <v>2</v>
      </c>
      <c r="D31" s="38">
        <f>IFERROR(VLOOKUP(D163,DAY!$A$2:$E$3000,4,0),0)</f>
        <v>0</v>
      </c>
      <c r="E31" s="38">
        <f>IFERROR(VLOOKUP(E163,DAY!$A$2:$E$3000,4,0),0)</f>
        <v>0</v>
      </c>
      <c r="F31" s="38">
        <f>IFERROR(VLOOKUP(F163,DAY!$A$2:$E$3000,4,0),0)</f>
        <v>0</v>
      </c>
      <c r="G31" s="38">
        <f>IFERROR(VLOOKUP(G163,DAY!$A$2:$E$3000,4,0),0)</f>
        <v>0</v>
      </c>
      <c r="H31" s="38">
        <f>IFERROR(VLOOKUP(H163,DAY!$A$2:$E$3000,4,0),0)</f>
        <v>0</v>
      </c>
      <c r="I31" s="38">
        <f>IFERROR(VLOOKUP(I163,DAY!$A$2:$E$3000,4,0),0)</f>
        <v>0</v>
      </c>
      <c r="J31" s="38">
        <f>IFERROR(VLOOKUP(J163,DAY!$A$2:$E$3000,4,0),0)</f>
        <v>0</v>
      </c>
      <c r="K31" s="38">
        <f>IFERROR(VLOOKUP(K163,DAY!$A$2:$E$3000,4,0),0)</f>
        <v>0</v>
      </c>
      <c r="L31" s="38">
        <f>IFERROR(VLOOKUP(L163,DAY!$A$2:$E$3000,4,0),0)</f>
        <v>0</v>
      </c>
      <c r="M31" s="38">
        <f>IFERROR(VLOOKUP(M163,DAY!$A$2:$E$3000,4,0),0)</f>
        <v>0</v>
      </c>
      <c r="N31" s="38">
        <f>IFERROR(VLOOKUP(N163,DAY!$A$2:$E$3000,4,0),0)</f>
        <v>0</v>
      </c>
      <c r="O31" s="38">
        <f>IFERROR(VLOOKUP(O163,DAY!$A$2:$E$3000,4,0),0)</f>
        <v>0</v>
      </c>
      <c r="P31" s="38">
        <f>IFERROR(VLOOKUP(P163,DAY!$A$2:$E$3000,4,0),0)</f>
        <v>0</v>
      </c>
      <c r="Q31" s="38">
        <f>IFERROR(VLOOKUP(Q163,DAY!$A$2:$E$3000,4,0),0)</f>
        <v>0</v>
      </c>
      <c r="R31" s="38">
        <f>IFERROR(VLOOKUP(R163,DAY!$A$2:$E$3000,4,0),0)</f>
        <v>0</v>
      </c>
      <c r="S31" s="38">
        <f>IFERROR(VLOOKUP(S163,DAY!$A$2:$E$3000,4,0),0)</f>
        <v>0</v>
      </c>
      <c r="T31" s="38">
        <f>IFERROR(VLOOKUP(T163,DAY!$A$2:$E$3000,4,0),0)</f>
        <v>0</v>
      </c>
      <c r="U31" s="38">
        <f>IFERROR(VLOOKUP(U163,DAY!$A$2:$E$3000,4,0),0)</f>
        <v>0</v>
      </c>
      <c r="V31" s="38">
        <f>IFERROR(VLOOKUP(V163,DAY!$A$2:$E$3000,4,0),0)</f>
        <v>0</v>
      </c>
      <c r="W31" s="38">
        <f>IFERROR(VLOOKUP(W163,DAY!$A$2:$E$3000,4,0),0)</f>
        <v>0</v>
      </c>
      <c r="X31" s="38">
        <f>IFERROR(VLOOKUP(X163,DAY!$A$2:$E$3000,4,0),0)</f>
        <v>0</v>
      </c>
      <c r="Y31" s="38">
        <f>IFERROR(VLOOKUP(Y163,DAY!$A$2:$E$3000,4,0),0)</f>
        <v>0</v>
      </c>
      <c r="Z31" s="38">
        <f>IFERROR(VLOOKUP(Z163,DAY!$A$2:$E$3000,4,0),0)</f>
        <v>0</v>
      </c>
      <c r="AA31" s="38">
        <f>IFERROR(VLOOKUP(AA163,DAY!$A$2:$E$3000,4,0),0)</f>
        <v>0</v>
      </c>
      <c r="AB31" s="38">
        <f>IFERROR(VLOOKUP(AB163,DAY!$A$2:$E$3000,4,0),0)</f>
        <v>0</v>
      </c>
      <c r="AC31" s="38">
        <f>IFERROR(VLOOKUP(AC163,DAY!$A$2:$E$3000,4,0),0)</f>
        <v>0</v>
      </c>
      <c r="AD31" s="38">
        <f>IFERROR(VLOOKUP(AD163,DAY!$A$2:$E$3000,4,0),0)</f>
        <v>0</v>
      </c>
      <c r="AE31" s="38">
        <f>IFERROR(VLOOKUP(AE163,DAY!$A$2:$E$3000,4,0),0)</f>
        <v>0</v>
      </c>
      <c r="AF31" s="424"/>
      <c r="AG31" s="400"/>
      <c r="AH31" s="307"/>
      <c r="AI31" s="424"/>
      <c r="AJ31" s="400"/>
      <c r="AK31" s="307"/>
      <c r="AN31" s="33"/>
      <c r="AO31" s="33"/>
      <c r="AR31" s="199">
        <f>IFERROR(VLOOKUP(AR164,DAY!$A$2:$E$744,3,0),0)</f>
        <v>0</v>
      </c>
    </row>
    <row r="32" spans="2:53" ht="88.5" customHeight="1" x14ac:dyDescent="0.4">
      <c r="B32" s="319"/>
      <c r="C32" s="39" t="s">
        <v>3</v>
      </c>
      <c r="D32" s="39">
        <f>IFERROR(VLOOKUP(D163,DAY!$A$2:$E$3000,5,0),0)</f>
        <v>0</v>
      </c>
      <c r="E32" s="39">
        <f>IFERROR(VLOOKUP(E163,DAY!$A$2:$E$3000,5,0),0)</f>
        <v>0</v>
      </c>
      <c r="F32" s="39">
        <f>IFERROR(VLOOKUP(F163,DAY!$A$2:$E$3000,5,0),0)</f>
        <v>0</v>
      </c>
      <c r="G32" s="39">
        <f>IFERROR(VLOOKUP(G163,DAY!$A$2:$E$3000,5,0),0)</f>
        <v>0</v>
      </c>
      <c r="H32" s="39">
        <f>IFERROR(VLOOKUP(H163,DAY!$A$2:$E$3000,5,0),0)</f>
        <v>0</v>
      </c>
      <c r="I32" s="39">
        <f>IFERROR(VLOOKUP(I163,DAY!$A$2:$E$3000,5,0),0)</f>
        <v>0</v>
      </c>
      <c r="J32" s="39">
        <f>IFERROR(VLOOKUP(J163,DAY!$A$2:$E$3000,5,0),0)</f>
        <v>0</v>
      </c>
      <c r="K32" s="39">
        <f>IFERROR(VLOOKUP(K163,DAY!$A$2:$E$3000,5,0),0)</f>
        <v>0</v>
      </c>
      <c r="L32" s="39">
        <f>IFERROR(VLOOKUP(L163,DAY!$A$2:$E$3000,5,0),0)</f>
        <v>0</v>
      </c>
      <c r="M32" s="39">
        <f>IFERROR(VLOOKUP(M163,DAY!$A$2:$E$3000,5,0),0)</f>
        <v>0</v>
      </c>
      <c r="N32" s="39">
        <f>IFERROR(VLOOKUP(N163,DAY!$A$2:$E$3000,5,0),0)</f>
        <v>0</v>
      </c>
      <c r="O32" s="39">
        <f>IFERROR(VLOOKUP(O163,DAY!$A$2:$E$3000,5,0),0)</f>
        <v>0</v>
      </c>
      <c r="P32" s="39">
        <f>IFERROR(VLOOKUP(P163,DAY!$A$2:$E$3000,5,0),0)</f>
        <v>0</v>
      </c>
      <c r="Q32" s="39">
        <f>IFERROR(VLOOKUP(Q163,DAY!$A$2:$E$3000,5,0),0)</f>
        <v>0</v>
      </c>
      <c r="R32" s="39">
        <f>IFERROR(VLOOKUP(R163,DAY!$A$2:$E$3000,5,0),0)</f>
        <v>0</v>
      </c>
      <c r="S32" s="39">
        <f>IFERROR(VLOOKUP(S163,DAY!$A$2:$E$3000,5,0),0)</f>
        <v>0</v>
      </c>
      <c r="T32" s="39">
        <f>IFERROR(VLOOKUP(T163,DAY!$A$2:$E$3000,5,0),0)</f>
        <v>0</v>
      </c>
      <c r="U32" s="39">
        <f>IFERROR(VLOOKUP(U163,DAY!$A$2:$E$3000,5,0),0)</f>
        <v>0</v>
      </c>
      <c r="V32" s="39">
        <f>IFERROR(VLOOKUP(V163,DAY!$A$2:$E$3000,5,0),0)</f>
        <v>0</v>
      </c>
      <c r="W32" s="39">
        <f>IFERROR(VLOOKUP(W163,DAY!$A$2:$E$3000,5,0),0)</f>
        <v>0</v>
      </c>
      <c r="X32" s="39">
        <f>IFERROR(VLOOKUP(X163,DAY!$A$2:$E$3000,5,0),0)</f>
        <v>0</v>
      </c>
      <c r="Y32" s="39">
        <f>IFERROR(VLOOKUP(Y163,DAY!$A$2:$E$3000,5,0),0)</f>
        <v>0</v>
      </c>
      <c r="Z32" s="39">
        <f>IFERROR(VLOOKUP(Z163,DAY!$A$2:$E$3000,5,0),0)</f>
        <v>0</v>
      </c>
      <c r="AA32" s="39">
        <f>IFERROR(VLOOKUP(AA163,DAY!$A$2:$E$3000,5,0),0)</f>
        <v>0</v>
      </c>
      <c r="AB32" s="39">
        <f>IFERROR(VLOOKUP(AB163,DAY!$A$2:$E$3000,5,0),0)</f>
        <v>0</v>
      </c>
      <c r="AC32" s="39">
        <f>IFERROR(VLOOKUP(AC163,DAY!$A$2:$E$3000,5,0),0)</f>
        <v>0</v>
      </c>
      <c r="AD32" s="39">
        <f>IFERROR(VLOOKUP(AD163,DAY!$A$2:$E$3000,5,0),0)</f>
        <v>0</v>
      </c>
      <c r="AE32" s="39">
        <f>IFERROR(VLOOKUP(AE163,DAY!$A$2:$E$3000,5,0),0)</f>
        <v>0</v>
      </c>
      <c r="AF32" s="424"/>
      <c r="AG32" s="400"/>
      <c r="AH32" s="308"/>
      <c r="AI32" s="424"/>
      <c r="AJ32" s="400"/>
      <c r="AK32" s="308"/>
      <c r="AN32" s="41"/>
      <c r="AO32" s="41"/>
      <c r="AR32" s="199">
        <f>IFERROR(VLOOKUP(AR164,DAY!$A$2:$E$744,4,0),0)</f>
        <v>0</v>
      </c>
    </row>
    <row r="33" spans="2:53" ht="27.75" customHeight="1" x14ac:dyDescent="0.4">
      <c r="B33" s="319"/>
      <c r="C33" s="126" t="s">
        <v>4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37">
        <f>IF(COUNT(D33:AE33)=0,+(COUNTIF(D33:AE33,"作業"))+(COUNTIF(D33:AE33,"休日")),"")</f>
        <v>0</v>
      </c>
      <c r="AG33" s="138">
        <f>IF(+COUNT(D33:AE33)=0,(COUNTIF(D33:AE33,"休日")),"")</f>
        <v>0</v>
      </c>
      <c r="AH33" s="401">
        <f>IFERROR(IF(COUNTA(D33:AE33)=0,0,IF(COUNTA(D33:AE33)&lt;28,$G$151,IF(AN34&gt;0.284,$G$149,$G$150))),0)</f>
        <v>0</v>
      </c>
      <c r="AI33" s="137">
        <f>IF(COUNT(D34:AE34)=0,+(COUNTIF(D34:AE34,"作業"))+(COUNTIF(D34:AE34,"休日")),"")</f>
        <v>0</v>
      </c>
      <c r="AJ33" s="138">
        <f>IF(COUNT(D34:AE34)=0,(COUNTIF(D34:AE34,"休日")),"")</f>
        <v>0</v>
      </c>
      <c r="AK33" s="401">
        <f>IFERROR(IF(COUNTA(D34:AE34)=0,0,IF(COUNTA(D34:AE34)&lt;28,$G$151,IF(AO34&gt;0.284,$G$147,$G$148))),0)</f>
        <v>0</v>
      </c>
      <c r="AM33" s="40"/>
      <c r="AN33" s="33"/>
      <c r="AO33" s="33"/>
      <c r="AP33" s="40"/>
      <c r="AQ33" s="40"/>
      <c r="AR33" s="39">
        <f>IFERROR(VLOOKUP(AR164,DAY!$A$2:$E$744,5,0),0)</f>
        <v>0</v>
      </c>
      <c r="AS33" s="42"/>
      <c r="AT33" s="42"/>
      <c r="AU33" s="42"/>
      <c r="AV33" s="42"/>
      <c r="AW33" s="42"/>
      <c r="AX33" s="42"/>
      <c r="AY33" s="42"/>
      <c r="AZ33" s="42"/>
      <c r="BA33" s="42"/>
    </row>
    <row r="34" spans="2:53" ht="27.75" customHeight="1" thickBot="1" x14ac:dyDescent="0.45">
      <c r="B34" s="366"/>
      <c r="C34" s="127" t="s">
        <v>5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403">
        <f>IFERROR(AN34,0)</f>
        <v>0</v>
      </c>
      <c r="AG34" s="404"/>
      <c r="AH34" s="402"/>
      <c r="AI34" s="403">
        <f>IFERROR(AO34,0)</f>
        <v>0</v>
      </c>
      <c r="AJ34" s="404"/>
      <c r="AK34" s="402"/>
      <c r="AN34" s="46" t="e">
        <f>ROUNDDOWN(AG33/AF33,3)</f>
        <v>#DIV/0!</v>
      </c>
      <c r="AO34" s="47" t="e">
        <f>ROUNDDOWN(AJ33/AI33,3)</f>
        <v>#DIV/0!</v>
      </c>
      <c r="AR34" s="43">
        <f>IFERROR(VLOOKUP(AR164,DAY!$A$2:$E$744,6,0),0)</f>
        <v>0</v>
      </c>
    </row>
    <row r="35" spans="2:53" s="42" customFormat="1" ht="27.75" customHeight="1" thickBot="1" x14ac:dyDescent="0.45">
      <c r="B35" s="318" t="s">
        <v>65</v>
      </c>
      <c r="C35" s="32" t="s">
        <v>0</v>
      </c>
      <c r="D35" s="32">
        <f>IFERROR(VLOOKUP(D164,DAY!$A$2:$E$3000,2,0),0)</f>
        <v>0</v>
      </c>
      <c r="E35" s="32">
        <f>IFERROR(VLOOKUP(E164,DAY!$A$2:$E$3000,2,0),0)</f>
        <v>0</v>
      </c>
      <c r="F35" s="32">
        <f>IFERROR(VLOOKUP(F164,DAY!$A$2:$E$3000,2,0),0)</f>
        <v>0</v>
      </c>
      <c r="G35" s="32">
        <f>IFERROR(VLOOKUP(G164,DAY!$A$2:$E$3000,2,0),0)</f>
        <v>0</v>
      </c>
      <c r="H35" s="32">
        <f>IFERROR(VLOOKUP(H164,DAY!$A$2:$E$3000,2,0),0)</f>
        <v>0</v>
      </c>
      <c r="I35" s="32">
        <f>IFERROR(VLOOKUP(I164,DAY!$A$2:$E$3000,2,0),0)</f>
        <v>0</v>
      </c>
      <c r="J35" s="32">
        <f>IFERROR(VLOOKUP(J164,DAY!$A$2:$E$3000,2,0),0)</f>
        <v>0</v>
      </c>
      <c r="K35" s="32">
        <f>IFERROR(VLOOKUP(K164,DAY!$A$2:$E$3000,2,0),0)</f>
        <v>0</v>
      </c>
      <c r="L35" s="32">
        <f>IFERROR(VLOOKUP(L164,DAY!$A$2:$E$3000,2,0),0)</f>
        <v>0</v>
      </c>
      <c r="M35" s="32">
        <f>IFERROR(VLOOKUP(M164,DAY!$A$2:$E$3000,2,0),0)</f>
        <v>0</v>
      </c>
      <c r="N35" s="32">
        <f>IFERROR(VLOOKUP(N164,DAY!$A$2:$E$3000,2,0),0)</f>
        <v>0</v>
      </c>
      <c r="O35" s="32">
        <f>IFERROR(VLOOKUP(O164,DAY!$A$2:$E$3000,2,0),0)</f>
        <v>0</v>
      </c>
      <c r="P35" s="32">
        <f>IFERROR(VLOOKUP(P164,DAY!$A$2:$E$3000,2,0),0)</f>
        <v>0</v>
      </c>
      <c r="Q35" s="32">
        <f>IFERROR(VLOOKUP(Q164,DAY!$A$2:$E$3000,2,0),0)</f>
        <v>0</v>
      </c>
      <c r="R35" s="32">
        <f>IFERROR(VLOOKUP(R164,DAY!$A$2:$E$3000,2,0),0)</f>
        <v>0</v>
      </c>
      <c r="S35" s="32">
        <f>IFERROR(VLOOKUP(S164,DAY!$A$2:$E$3000,2,0),0)</f>
        <v>0</v>
      </c>
      <c r="T35" s="32">
        <f>IFERROR(VLOOKUP(T164,DAY!$A$2:$E$3000,2,0),0)</f>
        <v>0</v>
      </c>
      <c r="U35" s="32">
        <f>IFERROR(VLOOKUP(U164,DAY!$A$2:$E$3000,2,0),0)</f>
        <v>0</v>
      </c>
      <c r="V35" s="32">
        <f>IFERROR(VLOOKUP(V164,DAY!$A$2:$E$3000,2,0),0)</f>
        <v>0</v>
      </c>
      <c r="W35" s="32">
        <f>IFERROR(VLOOKUP(W164,DAY!$A$2:$E$3000,2,0),0)</f>
        <v>0</v>
      </c>
      <c r="X35" s="32">
        <f>IFERROR(VLOOKUP(X164,DAY!$A$2:$E$3000,2,0),0)</f>
        <v>0</v>
      </c>
      <c r="Y35" s="32">
        <f>IFERROR(VLOOKUP(Y164,DAY!$A$2:$E$3000,2,0),0)</f>
        <v>0</v>
      </c>
      <c r="Z35" s="32">
        <f>IFERROR(VLOOKUP(Z164,DAY!$A$2:$E$3000,2,0),0)</f>
        <v>0</v>
      </c>
      <c r="AA35" s="32">
        <f>IFERROR(VLOOKUP(AA164,DAY!$A$2:$E$3000,2,0),0)</f>
        <v>0</v>
      </c>
      <c r="AB35" s="32">
        <f>IFERROR(VLOOKUP(AB164,DAY!$A$2:$E$3000,2,0),0)</f>
        <v>0</v>
      </c>
      <c r="AC35" s="32">
        <f>IFERROR(VLOOKUP(AC164,DAY!$A$2:$E$3000,2,0),0)</f>
        <v>0</v>
      </c>
      <c r="AD35" s="32">
        <f>IFERROR(VLOOKUP(AD164,DAY!$A$2:$E$3000,2,0),0)</f>
        <v>0</v>
      </c>
      <c r="AE35" s="32">
        <f>IFERROR(VLOOKUP(AE164,DAY!$A$2:$E$3000,2,0),0)</f>
        <v>0</v>
      </c>
      <c r="AF35" s="423" t="s">
        <v>11</v>
      </c>
      <c r="AG35" s="425" t="s">
        <v>12</v>
      </c>
      <c r="AH35" s="307" t="s">
        <v>84</v>
      </c>
      <c r="AI35" s="426" t="s">
        <v>11</v>
      </c>
      <c r="AJ35" s="399" t="s">
        <v>13</v>
      </c>
      <c r="AK35" s="307" t="s">
        <v>84</v>
      </c>
      <c r="AL35" s="40"/>
      <c r="AM35" s="20"/>
      <c r="AN35" s="33"/>
      <c r="AO35" s="33"/>
      <c r="AP35" s="20"/>
      <c r="AQ35" s="20"/>
      <c r="AR35" s="50">
        <f>IFERROR(VLOOKUP(AR164,DAY!$A$2:$E$744,7,0),0)</f>
        <v>0</v>
      </c>
      <c r="AS35" s="21"/>
      <c r="AT35" s="21"/>
      <c r="AU35" s="21"/>
      <c r="AV35" s="21"/>
      <c r="AW35" s="21"/>
      <c r="AX35" s="21"/>
      <c r="AY35" s="21"/>
      <c r="AZ35" s="21"/>
      <c r="BA35" s="21"/>
    </row>
    <row r="36" spans="2:53" ht="27.75" customHeight="1" x14ac:dyDescent="0.4">
      <c r="B36" s="319"/>
      <c r="C36" s="35" t="s">
        <v>1</v>
      </c>
      <c r="D36" s="35">
        <f>IFERROR(VLOOKUP(D164,DAY!$A$2:$E$3000,3,0),0)</f>
        <v>0</v>
      </c>
      <c r="E36" s="35">
        <f>IFERROR(VLOOKUP(E164,DAY!$A$2:$E$3000,3,0),0)</f>
        <v>0</v>
      </c>
      <c r="F36" s="35">
        <f>IFERROR(VLOOKUP(F164,DAY!$A$2:$E$3000,3,0),0)</f>
        <v>0</v>
      </c>
      <c r="G36" s="35">
        <f>IFERROR(VLOOKUP(G164,DAY!$A$2:$E$3000,3,0),0)</f>
        <v>0</v>
      </c>
      <c r="H36" s="35">
        <f>IFERROR(VLOOKUP(H164,DAY!$A$2:$E$3000,3,0),0)</f>
        <v>0</v>
      </c>
      <c r="I36" s="35">
        <f>IFERROR(VLOOKUP(I164,DAY!$A$2:$E$3000,3,0),0)</f>
        <v>0</v>
      </c>
      <c r="J36" s="35">
        <f>IFERROR(VLOOKUP(J164,DAY!$A$2:$E$3000,3,0),0)</f>
        <v>0</v>
      </c>
      <c r="K36" s="35">
        <f>IFERROR(VLOOKUP(K164,DAY!$A$2:$E$3000,3,0),0)</f>
        <v>0</v>
      </c>
      <c r="L36" s="35">
        <f>IFERROR(VLOOKUP(L164,DAY!$A$2:$E$3000,3,0),0)</f>
        <v>0</v>
      </c>
      <c r="M36" s="35">
        <f>IFERROR(VLOOKUP(M164,DAY!$A$2:$E$3000,3,0),0)</f>
        <v>0</v>
      </c>
      <c r="N36" s="35">
        <f>IFERROR(VLOOKUP(N164,DAY!$A$2:$E$3000,3,0),0)</f>
        <v>0</v>
      </c>
      <c r="O36" s="35">
        <f>IFERROR(VLOOKUP(O164,DAY!$A$2:$E$3000,3,0),0)</f>
        <v>0</v>
      </c>
      <c r="P36" s="35">
        <f>IFERROR(VLOOKUP(P164,DAY!$A$2:$E$3000,3,0),0)</f>
        <v>0</v>
      </c>
      <c r="Q36" s="35">
        <f>IFERROR(VLOOKUP(Q164,DAY!$A$2:$E$3000,3,0),0)</f>
        <v>0</v>
      </c>
      <c r="R36" s="35">
        <f>IFERROR(VLOOKUP(R164,DAY!$A$2:$E$3000,3,0),0)</f>
        <v>0</v>
      </c>
      <c r="S36" s="35">
        <f>IFERROR(VLOOKUP(S164,DAY!$A$2:$E$3000,3,0),0)</f>
        <v>0</v>
      </c>
      <c r="T36" s="35">
        <f>IFERROR(VLOOKUP(T164,DAY!$A$2:$E$3000,3,0),0)</f>
        <v>0</v>
      </c>
      <c r="U36" s="35">
        <f>IFERROR(VLOOKUP(U164,DAY!$A$2:$E$3000,3,0),0)</f>
        <v>0</v>
      </c>
      <c r="V36" s="35">
        <f>IFERROR(VLOOKUP(V164,DAY!$A$2:$E$3000,3,0),0)</f>
        <v>0</v>
      </c>
      <c r="W36" s="35">
        <f>IFERROR(VLOOKUP(W164,DAY!$A$2:$E$3000,3,0),0)</f>
        <v>0</v>
      </c>
      <c r="X36" s="35">
        <f>IFERROR(VLOOKUP(X164,DAY!$A$2:$E$3000,3,0),0)</f>
        <v>0</v>
      </c>
      <c r="Y36" s="35">
        <f>IFERROR(VLOOKUP(Y164,DAY!$A$2:$E$3000,3,0),0)</f>
        <v>0</v>
      </c>
      <c r="Z36" s="35">
        <f>IFERROR(VLOOKUP(Z164,DAY!$A$2:$E$3000,3,0),0)</f>
        <v>0</v>
      </c>
      <c r="AA36" s="35">
        <f>IFERROR(VLOOKUP(AA164,DAY!$A$2:$E$3000,3,0),0)</f>
        <v>0</v>
      </c>
      <c r="AB36" s="35">
        <f>IFERROR(VLOOKUP(AB164,DAY!$A$2:$E$3000,3,0),0)</f>
        <v>0</v>
      </c>
      <c r="AC36" s="35">
        <f>IFERROR(VLOOKUP(AC164,DAY!$A$2:$E$3000,3,0),0)</f>
        <v>0</v>
      </c>
      <c r="AD36" s="35">
        <f>IFERROR(VLOOKUP(AD164,DAY!$A$2:$E$3000,3,0),0)</f>
        <v>0</v>
      </c>
      <c r="AE36" s="36">
        <f>IFERROR(VLOOKUP(AE164,DAY!$A$2:$E$3000,3,0),0)</f>
        <v>0</v>
      </c>
      <c r="AF36" s="424"/>
      <c r="AG36" s="400"/>
      <c r="AH36" s="307"/>
      <c r="AI36" s="424"/>
      <c r="AJ36" s="400"/>
      <c r="AK36" s="307"/>
      <c r="AN36" s="33"/>
      <c r="AO36" s="33"/>
      <c r="AR36" s="188">
        <f>IFERROR(VLOOKUP(AR165,DAY!$A$2:$E$744,2,0),0)</f>
        <v>0</v>
      </c>
    </row>
    <row r="37" spans="2:53" ht="27.75" customHeight="1" x14ac:dyDescent="0.4">
      <c r="B37" s="319"/>
      <c r="C37" s="38" t="s">
        <v>2</v>
      </c>
      <c r="D37" s="38">
        <f>IFERROR(VLOOKUP(D164,DAY!$A$2:$E$3000,4,0),0)</f>
        <v>0</v>
      </c>
      <c r="E37" s="38">
        <f>IFERROR(VLOOKUP(E164,DAY!$A$2:$E$3000,4,0),0)</f>
        <v>0</v>
      </c>
      <c r="F37" s="38">
        <f>IFERROR(VLOOKUP(F164,DAY!$A$2:$E$3000,4,0),0)</f>
        <v>0</v>
      </c>
      <c r="G37" s="38">
        <f>IFERROR(VLOOKUP(G164,DAY!$A$2:$E$3000,4,0),0)</f>
        <v>0</v>
      </c>
      <c r="H37" s="38">
        <f>IFERROR(VLOOKUP(H164,DAY!$A$2:$E$3000,4,0),0)</f>
        <v>0</v>
      </c>
      <c r="I37" s="38">
        <f>IFERROR(VLOOKUP(I164,DAY!$A$2:$E$3000,4,0),0)</f>
        <v>0</v>
      </c>
      <c r="J37" s="38">
        <f>IFERROR(VLOOKUP(J164,DAY!$A$2:$E$3000,4,0),0)</f>
        <v>0</v>
      </c>
      <c r="K37" s="38">
        <f>IFERROR(VLOOKUP(K164,DAY!$A$2:$E$3000,4,0),0)</f>
        <v>0</v>
      </c>
      <c r="L37" s="38">
        <f>IFERROR(VLOOKUP(L164,DAY!$A$2:$E$3000,4,0),0)</f>
        <v>0</v>
      </c>
      <c r="M37" s="38">
        <f>IFERROR(VLOOKUP(M164,DAY!$A$2:$E$3000,4,0),0)</f>
        <v>0</v>
      </c>
      <c r="N37" s="38">
        <f>IFERROR(VLOOKUP(N164,DAY!$A$2:$E$3000,4,0),0)</f>
        <v>0</v>
      </c>
      <c r="O37" s="38">
        <f>IFERROR(VLOOKUP(O164,DAY!$A$2:$E$3000,4,0),0)</f>
        <v>0</v>
      </c>
      <c r="P37" s="38">
        <f>IFERROR(VLOOKUP(P164,DAY!$A$2:$E$3000,4,0),0)</f>
        <v>0</v>
      </c>
      <c r="Q37" s="38">
        <f>IFERROR(VLOOKUP(Q164,DAY!$A$2:$E$3000,4,0),0)</f>
        <v>0</v>
      </c>
      <c r="R37" s="38">
        <f>IFERROR(VLOOKUP(R164,DAY!$A$2:$E$3000,4,0),0)</f>
        <v>0</v>
      </c>
      <c r="S37" s="38">
        <f>IFERROR(VLOOKUP(S164,DAY!$A$2:$E$3000,4,0),0)</f>
        <v>0</v>
      </c>
      <c r="T37" s="38">
        <f>IFERROR(VLOOKUP(T164,DAY!$A$2:$E$3000,4,0),0)</f>
        <v>0</v>
      </c>
      <c r="U37" s="38">
        <f>IFERROR(VLOOKUP(U164,DAY!$A$2:$E$3000,4,0),0)</f>
        <v>0</v>
      </c>
      <c r="V37" s="38">
        <f>IFERROR(VLOOKUP(V164,DAY!$A$2:$E$3000,4,0),0)</f>
        <v>0</v>
      </c>
      <c r="W37" s="38">
        <f>IFERROR(VLOOKUP(W164,DAY!$A$2:$E$3000,4,0),0)</f>
        <v>0</v>
      </c>
      <c r="X37" s="38">
        <f>IFERROR(VLOOKUP(X164,DAY!$A$2:$E$3000,4,0),0)</f>
        <v>0</v>
      </c>
      <c r="Y37" s="38">
        <f>IFERROR(VLOOKUP(Y164,DAY!$A$2:$E$3000,4,0),0)</f>
        <v>0</v>
      </c>
      <c r="Z37" s="38">
        <f>IFERROR(VLOOKUP(Z164,DAY!$A$2:$E$3000,4,0),0)</f>
        <v>0</v>
      </c>
      <c r="AA37" s="38">
        <f>IFERROR(VLOOKUP(AA164,DAY!$A$2:$E$3000,4,0),0)</f>
        <v>0</v>
      </c>
      <c r="AB37" s="38">
        <f>IFERROR(VLOOKUP(AB164,DAY!$A$2:$E$3000,4,0),0)</f>
        <v>0</v>
      </c>
      <c r="AC37" s="38">
        <f>IFERROR(VLOOKUP(AC164,DAY!$A$2:$E$3000,4,0),0)</f>
        <v>0</v>
      </c>
      <c r="AD37" s="38">
        <f>IFERROR(VLOOKUP(AD164,DAY!$A$2:$E$3000,4,0),0)</f>
        <v>0</v>
      </c>
      <c r="AE37" s="38">
        <f>IFERROR(VLOOKUP(AE164,DAY!$A$2:$E$3000,4,0),0)</f>
        <v>0</v>
      </c>
      <c r="AF37" s="424"/>
      <c r="AG37" s="400"/>
      <c r="AH37" s="307"/>
      <c r="AI37" s="424"/>
      <c r="AJ37" s="400"/>
      <c r="AK37" s="307"/>
      <c r="AN37" s="33"/>
      <c r="AO37" s="33"/>
      <c r="AR37" s="199">
        <f>IFERROR(VLOOKUP(AR165,DAY!$A$2:$E$744,3,0),0)</f>
        <v>0</v>
      </c>
    </row>
    <row r="38" spans="2:53" ht="88.5" customHeight="1" x14ac:dyDescent="0.4">
      <c r="B38" s="319"/>
      <c r="C38" s="39" t="s">
        <v>3</v>
      </c>
      <c r="D38" s="39">
        <f>IFERROR(VLOOKUP(D164,DAY!$A$2:$E$3000,5,0),0)</f>
        <v>0</v>
      </c>
      <c r="E38" s="39">
        <f>IFERROR(VLOOKUP(E164,DAY!$A$2:$E$3000,5,0),0)</f>
        <v>0</v>
      </c>
      <c r="F38" s="39">
        <f>IFERROR(VLOOKUP(F164,DAY!$A$2:$E$3000,5,0),0)</f>
        <v>0</v>
      </c>
      <c r="G38" s="39">
        <f>IFERROR(VLOOKUP(G164,DAY!$A$2:$E$3000,5,0),0)</f>
        <v>0</v>
      </c>
      <c r="H38" s="39">
        <f>IFERROR(VLOOKUP(H164,DAY!$A$2:$E$3000,5,0),0)</f>
        <v>0</v>
      </c>
      <c r="I38" s="39">
        <f>IFERROR(VLOOKUP(I164,DAY!$A$2:$E$3000,5,0),0)</f>
        <v>0</v>
      </c>
      <c r="J38" s="39">
        <f>IFERROR(VLOOKUP(J164,DAY!$A$2:$E$3000,5,0),0)</f>
        <v>0</v>
      </c>
      <c r="K38" s="39">
        <f>IFERROR(VLOOKUP(K164,DAY!$A$2:$E$3000,5,0),0)</f>
        <v>0</v>
      </c>
      <c r="L38" s="39">
        <f>IFERROR(VLOOKUP(L164,DAY!$A$2:$E$3000,5,0),0)</f>
        <v>0</v>
      </c>
      <c r="M38" s="39">
        <f>IFERROR(VLOOKUP(M164,DAY!$A$2:$E$3000,5,0),0)</f>
        <v>0</v>
      </c>
      <c r="N38" s="39">
        <f>IFERROR(VLOOKUP(N164,DAY!$A$2:$E$3000,5,0),0)</f>
        <v>0</v>
      </c>
      <c r="O38" s="39">
        <f>IFERROR(VLOOKUP(O164,DAY!$A$2:$E$3000,5,0),0)</f>
        <v>0</v>
      </c>
      <c r="P38" s="39">
        <f>IFERROR(VLOOKUP(P164,DAY!$A$2:$E$3000,5,0),0)</f>
        <v>0</v>
      </c>
      <c r="Q38" s="39">
        <f>IFERROR(VLOOKUP(Q164,DAY!$A$2:$E$3000,5,0),0)</f>
        <v>0</v>
      </c>
      <c r="R38" s="39">
        <f>IFERROR(VLOOKUP(R164,DAY!$A$2:$E$3000,5,0),0)</f>
        <v>0</v>
      </c>
      <c r="S38" s="39">
        <f>IFERROR(VLOOKUP(S164,DAY!$A$2:$E$3000,5,0),0)</f>
        <v>0</v>
      </c>
      <c r="T38" s="39">
        <f>IFERROR(VLOOKUP(T164,DAY!$A$2:$E$3000,5,0),0)</f>
        <v>0</v>
      </c>
      <c r="U38" s="39">
        <f>IFERROR(VLOOKUP(U164,DAY!$A$2:$E$3000,5,0),0)</f>
        <v>0</v>
      </c>
      <c r="V38" s="39">
        <f>IFERROR(VLOOKUP(V164,DAY!$A$2:$E$3000,5,0),0)</f>
        <v>0</v>
      </c>
      <c r="W38" s="39">
        <f>IFERROR(VLOOKUP(W164,DAY!$A$2:$E$3000,5,0),0)</f>
        <v>0</v>
      </c>
      <c r="X38" s="39">
        <f>IFERROR(VLOOKUP(X164,DAY!$A$2:$E$3000,5,0),0)</f>
        <v>0</v>
      </c>
      <c r="Y38" s="39">
        <f>IFERROR(VLOOKUP(Y164,DAY!$A$2:$E$3000,5,0),0)</f>
        <v>0</v>
      </c>
      <c r="Z38" s="39">
        <f>IFERROR(VLOOKUP(Z164,DAY!$A$2:$E$3000,5,0),0)</f>
        <v>0</v>
      </c>
      <c r="AA38" s="39">
        <f>IFERROR(VLOOKUP(AA164,DAY!$A$2:$E$3000,5,0),0)</f>
        <v>0</v>
      </c>
      <c r="AB38" s="39">
        <f>IFERROR(VLOOKUP(AB164,DAY!$A$2:$E$3000,5,0),0)</f>
        <v>0</v>
      </c>
      <c r="AC38" s="39">
        <f>IFERROR(VLOOKUP(AC164,DAY!$A$2:$E$3000,5,0),0)</f>
        <v>0</v>
      </c>
      <c r="AD38" s="39">
        <f>IFERROR(VLOOKUP(AD164,DAY!$A$2:$E$3000,5,0),0)</f>
        <v>0</v>
      </c>
      <c r="AE38" s="39">
        <f>IFERROR(VLOOKUP(AE164,DAY!$A$2:$E$3000,5,0),0)</f>
        <v>0</v>
      </c>
      <c r="AF38" s="424"/>
      <c r="AG38" s="400"/>
      <c r="AH38" s="308"/>
      <c r="AI38" s="424"/>
      <c r="AJ38" s="400"/>
      <c r="AK38" s="308"/>
      <c r="AN38" s="41"/>
      <c r="AO38" s="41"/>
      <c r="AR38" s="199">
        <f>IFERROR(VLOOKUP(AR165,DAY!$A$2:$E$744,4,0),0)</f>
        <v>0</v>
      </c>
    </row>
    <row r="39" spans="2:53" ht="27.75" customHeight="1" x14ac:dyDescent="0.4">
      <c r="B39" s="319"/>
      <c r="C39" s="126" t="s">
        <v>4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37">
        <f>IF(COUNT(D39:AE39)=0,+(COUNTIF(D39:AE39,"作業"))+(COUNTIF(D39:AE39,"休日")),"")</f>
        <v>0</v>
      </c>
      <c r="AG39" s="138">
        <f>IF(+COUNT(D39:AE39)=0,(COUNTIF(D39:AE39,"休日")),"")</f>
        <v>0</v>
      </c>
      <c r="AH39" s="401">
        <f>IFERROR(IF(COUNTA(D39:AE39)=0,0,IF(COUNTA(D39:AE39)&lt;28,$G$151,IF(AN40&gt;0.284,$G$149,$G$150))),0)</f>
        <v>0</v>
      </c>
      <c r="AI39" s="137">
        <f>IF(COUNT(D40:AE40)=0,+(COUNTIF(D40:AE40,"作業"))+(COUNTIF(D40:AE40,"休日")),"")</f>
        <v>0</v>
      </c>
      <c r="AJ39" s="138">
        <f>IF(COUNT(D40:AE40)=0,(COUNTIF(D40:AE40,"休日")),"")</f>
        <v>0</v>
      </c>
      <c r="AK39" s="401">
        <f>IFERROR(IF(COUNTA(D40:AE40)=0,0,IF(COUNTA(D40:AE40)&lt;28,$G$151,IF(AO40&gt;0.284,$G$147,$G$148))),0)</f>
        <v>0</v>
      </c>
      <c r="AM39" s="40"/>
      <c r="AN39" s="33"/>
      <c r="AO39" s="33"/>
      <c r="AP39" s="40"/>
      <c r="AQ39" s="40"/>
      <c r="AR39" s="39">
        <f>IFERROR(VLOOKUP(AR165,DAY!$A$2:$E$744,5,0),0)</f>
        <v>0</v>
      </c>
      <c r="AS39" s="42"/>
      <c r="AT39" s="42"/>
      <c r="AU39" s="42"/>
      <c r="AV39" s="42"/>
      <c r="AW39" s="42"/>
      <c r="AX39" s="42"/>
      <c r="AY39" s="42"/>
      <c r="AZ39" s="42"/>
      <c r="BA39" s="42"/>
    </row>
    <row r="40" spans="2:53" ht="27.75" customHeight="1" thickBot="1" x14ac:dyDescent="0.45">
      <c r="B40" s="366"/>
      <c r="C40" s="127" t="s">
        <v>5</v>
      </c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403">
        <f>IFERROR(AN40,0)</f>
        <v>0</v>
      </c>
      <c r="AG40" s="404"/>
      <c r="AH40" s="402"/>
      <c r="AI40" s="403">
        <f>IFERROR(AO40,0)</f>
        <v>0</v>
      </c>
      <c r="AJ40" s="404"/>
      <c r="AK40" s="402"/>
      <c r="AN40" s="46" t="e">
        <f>ROUNDDOWN(AG39/AF39,3)</f>
        <v>#DIV/0!</v>
      </c>
      <c r="AO40" s="47" t="e">
        <f>ROUNDDOWN(AJ39/AI39,3)</f>
        <v>#DIV/0!</v>
      </c>
      <c r="AR40" s="43">
        <f>IFERROR(VLOOKUP(AR165,DAY!$A$2:$E$744,6,0),0)</f>
        <v>0</v>
      </c>
    </row>
    <row r="41" spans="2:53" s="42" customFormat="1" ht="27.75" customHeight="1" thickBot="1" x14ac:dyDescent="0.45">
      <c r="B41" s="318" t="s">
        <v>66</v>
      </c>
      <c r="C41" s="48" t="s">
        <v>0</v>
      </c>
      <c r="D41" s="48">
        <f>IFERROR(VLOOKUP(D165,DAY!$A$2:$E$3000,2,0),0)</f>
        <v>0</v>
      </c>
      <c r="E41" s="48">
        <f>IFERROR(VLOOKUP(E165,DAY!$A$2:$E$744,2,0),0)</f>
        <v>0</v>
      </c>
      <c r="F41" s="48">
        <f>IFERROR(VLOOKUP(F165,DAY!$A$2:$E$744,2,0),0)</f>
        <v>0</v>
      </c>
      <c r="G41" s="48">
        <f>IFERROR(VLOOKUP(G165,DAY!$A$2:$E$744,2,0),0)</f>
        <v>0</v>
      </c>
      <c r="H41" s="48">
        <f>IFERROR(VLOOKUP(H165,DAY!$A$2:$E$744,2,0),0)</f>
        <v>0</v>
      </c>
      <c r="I41" s="48">
        <f>IFERROR(VLOOKUP(I165,DAY!$A$2:$E$744,2,0),0)</f>
        <v>0</v>
      </c>
      <c r="J41" s="48">
        <f>IFERROR(VLOOKUP(J165,DAY!$A$2:$E$744,2,0),0)</f>
        <v>0</v>
      </c>
      <c r="K41" s="48">
        <f>IFERROR(VLOOKUP(K165,DAY!$A$2:$E$744,2,0),0)</f>
        <v>0</v>
      </c>
      <c r="L41" s="48">
        <f>IFERROR(VLOOKUP(L165,DAY!$A$2:$E$744,2,0),0)</f>
        <v>0</v>
      </c>
      <c r="M41" s="48">
        <f>IFERROR(VLOOKUP(M165,DAY!$A$2:$E$744,2,0),0)</f>
        <v>0</v>
      </c>
      <c r="N41" s="48">
        <f>IFERROR(VLOOKUP(N165,DAY!$A$2:$E$744,2,0),0)</f>
        <v>0</v>
      </c>
      <c r="O41" s="48">
        <f>IFERROR(VLOOKUP(O165,DAY!$A$2:$E$744,2,0),0)</f>
        <v>0</v>
      </c>
      <c r="P41" s="48">
        <f>IFERROR(VLOOKUP(P165,DAY!$A$2:$E$744,2,0),0)</f>
        <v>0</v>
      </c>
      <c r="Q41" s="48">
        <f>IFERROR(VLOOKUP(Q165,DAY!$A$2:$E$744,2,0),0)</f>
        <v>0</v>
      </c>
      <c r="R41" s="48">
        <f>IFERROR(VLOOKUP(R165,DAY!$A$2:$E$744,2,0),0)</f>
        <v>0</v>
      </c>
      <c r="S41" s="48">
        <f>IFERROR(VLOOKUP(S165,DAY!$A$2:$E$744,2,0),0)</f>
        <v>0</v>
      </c>
      <c r="T41" s="48">
        <f>IFERROR(VLOOKUP(T165,DAY!$A$2:$E$744,2,0),0)</f>
        <v>0</v>
      </c>
      <c r="U41" s="48">
        <f>IFERROR(VLOOKUP(U165,DAY!$A$2:$E$744,2,0),0)</f>
        <v>0</v>
      </c>
      <c r="V41" s="48">
        <f>IFERROR(VLOOKUP(V165,DAY!$A$2:$E$744,2,0),0)</f>
        <v>0</v>
      </c>
      <c r="W41" s="48">
        <f>IFERROR(VLOOKUP(W165,DAY!$A$2:$E$744,2,0),0)</f>
        <v>0</v>
      </c>
      <c r="X41" s="48">
        <f>IFERROR(VLOOKUP(X165,DAY!$A$2:$E$744,2,0),0)</f>
        <v>0</v>
      </c>
      <c r="Y41" s="48">
        <f>IFERROR(VLOOKUP(Y165,DAY!$A$2:$E$744,2,0),0)</f>
        <v>0</v>
      </c>
      <c r="Z41" s="48">
        <f>IFERROR(VLOOKUP(Z165,DAY!$A$2:$E$744,2,0),0)</f>
        <v>0</v>
      </c>
      <c r="AA41" s="48">
        <f>IFERROR(VLOOKUP(AA165,DAY!$A$2:$E$744,2,0),0)</f>
        <v>0</v>
      </c>
      <c r="AB41" s="48">
        <f>IFERROR(VLOOKUP(AB165,DAY!$A$2:$E$744,2,0),0)</f>
        <v>0</v>
      </c>
      <c r="AC41" s="48">
        <f>IFERROR(VLOOKUP(AC165,DAY!$A$2:$E$744,2,0),0)</f>
        <v>0</v>
      </c>
      <c r="AD41" s="48">
        <f>IFERROR(VLOOKUP(AD165,DAY!$A$2:$E$744,2,0),0)</f>
        <v>0</v>
      </c>
      <c r="AE41" s="48">
        <f>IFERROR(VLOOKUP(AE165,DAY!$A$2:$E$744,2,0),0)</f>
        <v>0</v>
      </c>
      <c r="AF41" s="423" t="s">
        <v>11</v>
      </c>
      <c r="AG41" s="425" t="s">
        <v>12</v>
      </c>
      <c r="AH41" s="307" t="s">
        <v>84</v>
      </c>
      <c r="AI41" s="426" t="s">
        <v>11</v>
      </c>
      <c r="AJ41" s="399" t="s">
        <v>13</v>
      </c>
      <c r="AK41" s="307" t="s">
        <v>84</v>
      </c>
      <c r="AL41" s="40"/>
      <c r="AM41" s="20"/>
      <c r="AN41" s="33"/>
      <c r="AO41" s="33"/>
      <c r="AP41" s="20"/>
      <c r="AQ41" s="20"/>
      <c r="AR41" s="45">
        <f>IFERROR(VLOOKUP(AR165,DAY!$A$2:$E$744,7,0),0)</f>
        <v>0</v>
      </c>
      <c r="AS41" s="21"/>
      <c r="AT41" s="21"/>
      <c r="AU41" s="21"/>
      <c r="AV41" s="21"/>
      <c r="AW41" s="21"/>
      <c r="AX41" s="21"/>
      <c r="AY41" s="21"/>
      <c r="AZ41" s="21"/>
      <c r="BA41" s="21"/>
    </row>
    <row r="42" spans="2:53" ht="27.75" customHeight="1" x14ac:dyDescent="0.4">
      <c r="B42" s="319"/>
      <c r="C42" s="35" t="s">
        <v>1</v>
      </c>
      <c r="D42" s="35">
        <f>IFERROR(VLOOKUP(D165,DAY!$A$2:$E$3000,3,0),0)</f>
        <v>0</v>
      </c>
      <c r="E42" s="35">
        <f>IFERROR(VLOOKUP(E165,DAY!$A$2:$E$744,3,0),0)</f>
        <v>0</v>
      </c>
      <c r="F42" s="35">
        <f>IFERROR(VLOOKUP(F165,DAY!$A$2:$E$744,3,0),0)</f>
        <v>0</v>
      </c>
      <c r="G42" s="35">
        <f>IFERROR(VLOOKUP(G165,DAY!$A$2:$E$744,3,0),0)</f>
        <v>0</v>
      </c>
      <c r="H42" s="35">
        <f>IFERROR(VLOOKUP(H165,DAY!$A$2:$E$744,3,0),0)</f>
        <v>0</v>
      </c>
      <c r="I42" s="35">
        <f>IFERROR(VLOOKUP(I165,DAY!$A$2:$E$744,3,0),0)</f>
        <v>0</v>
      </c>
      <c r="J42" s="35">
        <f>IFERROR(VLOOKUP(J165,DAY!$A$2:$E$744,3,0),0)</f>
        <v>0</v>
      </c>
      <c r="K42" s="35">
        <f>IFERROR(VLOOKUP(K165,DAY!$A$2:$E$744,3,0),0)</f>
        <v>0</v>
      </c>
      <c r="L42" s="35">
        <f>IFERROR(VLOOKUP(L165,DAY!$A$2:$E$744,3,0),0)</f>
        <v>0</v>
      </c>
      <c r="M42" s="35">
        <f>IFERROR(VLOOKUP(M165,DAY!$A$2:$E$744,3,0),0)</f>
        <v>0</v>
      </c>
      <c r="N42" s="35">
        <f>IFERROR(VLOOKUP(N165,DAY!$A$2:$E$744,3,0),0)</f>
        <v>0</v>
      </c>
      <c r="O42" s="35">
        <f>IFERROR(VLOOKUP(O165,DAY!$A$2:$E$744,3,0),0)</f>
        <v>0</v>
      </c>
      <c r="P42" s="35">
        <f>IFERROR(VLOOKUP(P165,DAY!$A$2:$E$744,3,0),0)</f>
        <v>0</v>
      </c>
      <c r="Q42" s="35">
        <f>IFERROR(VLOOKUP(Q165,DAY!$A$2:$E$744,3,0),0)</f>
        <v>0</v>
      </c>
      <c r="R42" s="35">
        <f>IFERROR(VLOOKUP(R165,DAY!$A$2:$E$744,3,0),0)</f>
        <v>0</v>
      </c>
      <c r="S42" s="35">
        <f>IFERROR(VLOOKUP(S165,DAY!$A$2:$E$744,3,0),0)</f>
        <v>0</v>
      </c>
      <c r="T42" s="35">
        <f>IFERROR(VLOOKUP(T165,DAY!$A$2:$E$744,3,0),0)</f>
        <v>0</v>
      </c>
      <c r="U42" s="35">
        <f>IFERROR(VLOOKUP(U165,DAY!$A$2:$E$744,3,0),0)</f>
        <v>0</v>
      </c>
      <c r="V42" s="35">
        <f>IFERROR(VLOOKUP(V165,DAY!$A$2:$E$744,3,0),0)</f>
        <v>0</v>
      </c>
      <c r="W42" s="35">
        <f>IFERROR(VLOOKUP(W165,DAY!$A$2:$E$744,3,0),0)</f>
        <v>0</v>
      </c>
      <c r="X42" s="35">
        <f>IFERROR(VLOOKUP(X165,DAY!$A$2:$E$744,3,0),0)</f>
        <v>0</v>
      </c>
      <c r="Y42" s="35">
        <f>IFERROR(VLOOKUP(Y165,DAY!$A$2:$E$744,3,0),0)</f>
        <v>0</v>
      </c>
      <c r="Z42" s="35">
        <f>IFERROR(VLOOKUP(Z165,DAY!$A$2:$E$744,3,0),0)</f>
        <v>0</v>
      </c>
      <c r="AA42" s="35">
        <f>IFERROR(VLOOKUP(AA165,DAY!$A$2:$E$744,3,0),0)</f>
        <v>0</v>
      </c>
      <c r="AB42" s="35">
        <f>IFERROR(VLOOKUP(AB165,DAY!$A$2:$E$744,3,0),0)</f>
        <v>0</v>
      </c>
      <c r="AC42" s="35">
        <f>IFERROR(VLOOKUP(AC165,DAY!$A$2:$E$744,3,0),0)</f>
        <v>0</v>
      </c>
      <c r="AD42" s="35">
        <f>IFERROR(VLOOKUP(AD165,DAY!$A$2:$E$744,3,0),0)</f>
        <v>0</v>
      </c>
      <c r="AE42" s="36">
        <f>IFERROR(VLOOKUP(AE165,DAY!$A$2:$E$744,3,0),0)</f>
        <v>0</v>
      </c>
      <c r="AF42" s="424"/>
      <c r="AG42" s="400"/>
      <c r="AH42" s="307"/>
      <c r="AI42" s="424"/>
      <c r="AJ42" s="400"/>
      <c r="AK42" s="307"/>
      <c r="AN42" s="33"/>
      <c r="AO42" s="33"/>
      <c r="AR42" s="38">
        <f>IFERROR(VLOOKUP(AR166,DAY!$A$2:$E$744,2,0),0)</f>
        <v>0</v>
      </c>
    </row>
    <row r="43" spans="2:53" ht="27.75" customHeight="1" x14ac:dyDescent="0.4">
      <c r="B43" s="319"/>
      <c r="C43" s="38" t="s">
        <v>2</v>
      </c>
      <c r="D43" s="38">
        <f>IFERROR(VLOOKUP(D165,DAY!$A$2:$E$3000,4,0),0)</f>
        <v>0</v>
      </c>
      <c r="E43" s="38">
        <f>IFERROR(VLOOKUP(E165,DAY!$A$2:$E$3000,4,0),0)</f>
        <v>0</v>
      </c>
      <c r="F43" s="38">
        <f>IFERROR(VLOOKUP(F165,DAY!$A$2:$E$3000,4,0),0)</f>
        <v>0</v>
      </c>
      <c r="G43" s="38">
        <f>IFERROR(VLOOKUP(G165,DAY!$A$2:$E$3000,4,0),0)</f>
        <v>0</v>
      </c>
      <c r="H43" s="38">
        <f>IFERROR(VLOOKUP(H165,DAY!$A$2:$E$3000,4,0),0)</f>
        <v>0</v>
      </c>
      <c r="I43" s="38">
        <f>IFERROR(VLOOKUP(I165,DAY!$A$2:$E$3000,4,0),0)</f>
        <v>0</v>
      </c>
      <c r="J43" s="38">
        <f>IFERROR(VLOOKUP(J165,DAY!$A$2:$E$3000,4,0),0)</f>
        <v>0</v>
      </c>
      <c r="K43" s="38">
        <f>IFERROR(VLOOKUP(K165,DAY!$A$2:$E$3000,4,0),0)</f>
        <v>0</v>
      </c>
      <c r="L43" s="38">
        <f>IFERROR(VLOOKUP(L165,DAY!$A$2:$E$3000,4,0),0)</f>
        <v>0</v>
      </c>
      <c r="M43" s="38">
        <f>IFERROR(VLOOKUP(M165,DAY!$A$2:$E$3000,4,0),0)</f>
        <v>0</v>
      </c>
      <c r="N43" s="38">
        <f>IFERROR(VLOOKUP(N165,DAY!$A$2:$E$3000,4,0),0)</f>
        <v>0</v>
      </c>
      <c r="O43" s="38">
        <f>IFERROR(VLOOKUP(O165,DAY!$A$2:$E$3000,4,0),0)</f>
        <v>0</v>
      </c>
      <c r="P43" s="38">
        <f>IFERROR(VLOOKUP(P165,DAY!$A$2:$E$3000,4,0),0)</f>
        <v>0</v>
      </c>
      <c r="Q43" s="38">
        <f>IFERROR(VLOOKUP(Q165,DAY!$A$2:$E$3000,4,0),0)</f>
        <v>0</v>
      </c>
      <c r="R43" s="38">
        <f>IFERROR(VLOOKUP(R165,DAY!$A$2:$E$3000,4,0),0)</f>
        <v>0</v>
      </c>
      <c r="S43" s="38">
        <f>IFERROR(VLOOKUP(S165,DAY!$A$2:$E$3000,4,0),0)</f>
        <v>0</v>
      </c>
      <c r="T43" s="38">
        <f>IFERROR(VLOOKUP(T165,DAY!$A$2:$E$3000,4,0),0)</f>
        <v>0</v>
      </c>
      <c r="U43" s="38">
        <f>IFERROR(VLOOKUP(U165,DAY!$A$2:$E$3000,4,0),0)</f>
        <v>0</v>
      </c>
      <c r="V43" s="38">
        <f>IFERROR(VLOOKUP(V165,DAY!$A$2:$E$3000,4,0),0)</f>
        <v>0</v>
      </c>
      <c r="W43" s="38">
        <f>IFERROR(VLOOKUP(W165,DAY!$A$2:$E$3000,4,0),0)</f>
        <v>0</v>
      </c>
      <c r="X43" s="38">
        <f>IFERROR(VLOOKUP(X165,DAY!$A$2:$E$3000,4,0),0)</f>
        <v>0</v>
      </c>
      <c r="Y43" s="38">
        <f>IFERROR(VLOOKUP(Y165,DAY!$A$2:$E$3000,4,0),0)</f>
        <v>0</v>
      </c>
      <c r="Z43" s="38">
        <f>IFERROR(VLOOKUP(Z165,DAY!$A$2:$E$3000,4,0),0)</f>
        <v>0</v>
      </c>
      <c r="AA43" s="38">
        <f>IFERROR(VLOOKUP(AA165,DAY!$A$2:$E$3000,4,0),0)</f>
        <v>0</v>
      </c>
      <c r="AB43" s="38">
        <f>IFERROR(VLOOKUP(AB165,DAY!$A$2:$E$3000,4,0),0)</f>
        <v>0</v>
      </c>
      <c r="AC43" s="38">
        <f>IFERROR(VLOOKUP(AC165,DAY!$A$2:$E$3000,4,0),0)</f>
        <v>0</v>
      </c>
      <c r="AD43" s="38">
        <f>IFERROR(VLOOKUP(AD165,DAY!$A$2:$E$3000,4,0),0)</f>
        <v>0</v>
      </c>
      <c r="AE43" s="38">
        <f>IFERROR(VLOOKUP(AE165,DAY!$A$2:$E$3000,4,0),0)</f>
        <v>0</v>
      </c>
      <c r="AF43" s="424"/>
      <c r="AG43" s="400"/>
      <c r="AH43" s="307"/>
      <c r="AI43" s="424"/>
      <c r="AJ43" s="400"/>
      <c r="AK43" s="307"/>
      <c r="AN43" s="33"/>
      <c r="AO43" s="33"/>
      <c r="AR43" s="199">
        <f>IFERROR(VLOOKUP(AR166,DAY!$A$2:$E$744,3,0),0)</f>
        <v>0</v>
      </c>
    </row>
    <row r="44" spans="2:53" ht="88.5" customHeight="1" x14ac:dyDescent="0.4">
      <c r="B44" s="319"/>
      <c r="C44" s="39" t="s">
        <v>3</v>
      </c>
      <c r="D44" s="39">
        <f>IFERROR(VLOOKUP(D165,DAY!$A$2:$E$3000,5,0),0)</f>
        <v>0</v>
      </c>
      <c r="E44" s="39">
        <f>IFERROR(VLOOKUP(E165,DAY!$A$2:$E$3000,5,0),0)</f>
        <v>0</v>
      </c>
      <c r="F44" s="39">
        <f>IFERROR(VLOOKUP(F165,DAY!$A$2:$E$3000,5,0),0)</f>
        <v>0</v>
      </c>
      <c r="G44" s="39">
        <f>IFERROR(VLOOKUP(G165,DAY!$A$2:$E$3000,5,0),0)</f>
        <v>0</v>
      </c>
      <c r="H44" s="39">
        <f>IFERROR(VLOOKUP(H165,DAY!$A$2:$E$3000,5,0),0)</f>
        <v>0</v>
      </c>
      <c r="I44" s="39">
        <f>IFERROR(VLOOKUP(I165,DAY!$A$2:$E$3000,5,0),0)</f>
        <v>0</v>
      </c>
      <c r="J44" s="39">
        <f>IFERROR(VLOOKUP(J165,DAY!$A$2:$E$3000,5,0),0)</f>
        <v>0</v>
      </c>
      <c r="K44" s="39">
        <f>IFERROR(VLOOKUP(K165,DAY!$A$2:$E$3000,5,0),0)</f>
        <v>0</v>
      </c>
      <c r="L44" s="39">
        <f>IFERROR(VLOOKUP(L165,DAY!$A$2:$E$3000,5,0),0)</f>
        <v>0</v>
      </c>
      <c r="M44" s="39">
        <f>IFERROR(VLOOKUP(M165,DAY!$A$2:$E$3000,5,0),0)</f>
        <v>0</v>
      </c>
      <c r="N44" s="39">
        <f>IFERROR(VLOOKUP(N165,DAY!$A$2:$E$3000,5,0),0)</f>
        <v>0</v>
      </c>
      <c r="O44" s="39">
        <f>IFERROR(VLOOKUP(O165,DAY!$A$2:$E$3000,5,0),0)</f>
        <v>0</v>
      </c>
      <c r="P44" s="39">
        <f>IFERROR(VLOOKUP(P165,DAY!$A$2:$E$3000,5,0),0)</f>
        <v>0</v>
      </c>
      <c r="Q44" s="39">
        <f>IFERROR(VLOOKUP(Q165,DAY!$A$2:$E$3000,5,0),0)</f>
        <v>0</v>
      </c>
      <c r="R44" s="39">
        <f>IFERROR(VLOOKUP(R165,DAY!$A$2:$E$3000,5,0),0)</f>
        <v>0</v>
      </c>
      <c r="S44" s="39">
        <f>IFERROR(VLOOKUP(S165,DAY!$A$2:$E$3000,5,0),0)</f>
        <v>0</v>
      </c>
      <c r="T44" s="39">
        <f>IFERROR(VLOOKUP(T165,DAY!$A$2:$E$3000,5,0),0)</f>
        <v>0</v>
      </c>
      <c r="U44" s="39">
        <f>IFERROR(VLOOKUP(U165,DAY!$A$2:$E$3000,5,0),0)</f>
        <v>0</v>
      </c>
      <c r="V44" s="39">
        <f>IFERROR(VLOOKUP(V165,DAY!$A$2:$E$3000,5,0),0)</f>
        <v>0</v>
      </c>
      <c r="W44" s="39">
        <f>IFERROR(VLOOKUP(W165,DAY!$A$2:$E$3000,5,0),0)</f>
        <v>0</v>
      </c>
      <c r="X44" s="39">
        <f>IFERROR(VLOOKUP(X165,DAY!$A$2:$E$3000,5,0),0)</f>
        <v>0</v>
      </c>
      <c r="Y44" s="39">
        <f>IFERROR(VLOOKUP(Y165,DAY!$A$2:$E$3000,5,0),0)</f>
        <v>0</v>
      </c>
      <c r="Z44" s="39">
        <f>IFERROR(VLOOKUP(Z165,DAY!$A$2:$E$3000,5,0),0)</f>
        <v>0</v>
      </c>
      <c r="AA44" s="39">
        <f>IFERROR(VLOOKUP(AA165,DAY!$A$2:$E$3000,5,0),0)</f>
        <v>0</v>
      </c>
      <c r="AB44" s="39">
        <f>IFERROR(VLOOKUP(AB165,DAY!$A$2:$E$3000,5,0),0)</f>
        <v>0</v>
      </c>
      <c r="AC44" s="39">
        <f>IFERROR(VLOOKUP(AC165,DAY!$A$2:$E$3000,5,0),0)</f>
        <v>0</v>
      </c>
      <c r="AD44" s="39">
        <f>IFERROR(VLOOKUP(AD165,DAY!$A$2:$E$3000,5,0),0)</f>
        <v>0</v>
      </c>
      <c r="AE44" s="39">
        <f>IFERROR(VLOOKUP(AE165,DAY!$A$2:$E$3000,5,0),0)</f>
        <v>0</v>
      </c>
      <c r="AF44" s="424"/>
      <c r="AG44" s="400"/>
      <c r="AH44" s="308"/>
      <c r="AI44" s="424"/>
      <c r="AJ44" s="400"/>
      <c r="AK44" s="308"/>
      <c r="AN44" s="41"/>
      <c r="AO44" s="41"/>
      <c r="AR44" s="199">
        <f>IFERROR(VLOOKUP(AR166,DAY!$A$2:$E$744,4,0),0)</f>
        <v>0</v>
      </c>
    </row>
    <row r="45" spans="2:53" ht="27.75" customHeight="1" x14ac:dyDescent="0.4">
      <c r="B45" s="319"/>
      <c r="C45" s="126" t="s">
        <v>4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37">
        <f>IF(COUNT(D45:AE45)=0,+(COUNTIF(D45:AE45,"作業"))+(COUNTIF(D45:AE45,"休日")),"")</f>
        <v>0</v>
      </c>
      <c r="AG45" s="138">
        <f>IF(+COUNT(D45:AE45)=0,(COUNTIF(D45:AE45,"休日")),"")</f>
        <v>0</v>
      </c>
      <c r="AH45" s="401">
        <f>IFERROR(IF(COUNTA(D45:AE45)=0,0,IF(COUNTA(D45:AE45)&lt;28,$G$151,IF(AN46&gt;0.284,$G$149,$G$150))),0)</f>
        <v>0</v>
      </c>
      <c r="AI45" s="137">
        <f>IF(COUNT(D46:AE46)=0,+(COUNTIF(D46:AE46,"作業"))+(COUNTIF(D46:AE46,"休日")),"")</f>
        <v>0</v>
      </c>
      <c r="AJ45" s="138">
        <f>IF(COUNT(D46:AE46)=0,(COUNTIF(D46:AE46,"休日")),"")</f>
        <v>0</v>
      </c>
      <c r="AK45" s="401">
        <f>IFERROR(IF(COUNTA(D46:AE46)=0,0,IF(COUNTA(D46:AE46)&lt;28,$G$151,IF(AO46&gt;0.284,$G$147,$G$148))),0)</f>
        <v>0</v>
      </c>
      <c r="AM45" s="40"/>
      <c r="AN45" s="33"/>
      <c r="AO45" s="33"/>
      <c r="AP45" s="40"/>
      <c r="AQ45" s="40"/>
      <c r="AR45" s="39">
        <f>IFERROR(VLOOKUP(AR166,DAY!$A$2:$E$744,5,0),0)</f>
        <v>0</v>
      </c>
      <c r="AS45" s="42"/>
      <c r="AT45" s="42"/>
      <c r="AU45" s="42"/>
      <c r="AV45" s="42"/>
      <c r="AW45" s="42"/>
      <c r="AX45" s="42"/>
      <c r="AY45" s="42"/>
      <c r="AZ45" s="42"/>
      <c r="BA45" s="42"/>
    </row>
    <row r="46" spans="2:53" ht="27.75" customHeight="1" thickBot="1" x14ac:dyDescent="0.45">
      <c r="B46" s="366"/>
      <c r="C46" s="127" t="s">
        <v>5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403">
        <f>IFERROR(AN46,0)</f>
        <v>0</v>
      </c>
      <c r="AG46" s="404"/>
      <c r="AH46" s="402"/>
      <c r="AI46" s="403">
        <f>IFERROR(AO46,0)</f>
        <v>0</v>
      </c>
      <c r="AJ46" s="404"/>
      <c r="AK46" s="402"/>
      <c r="AN46" s="46" t="e">
        <f>ROUNDDOWN(AG45/AF45,3)</f>
        <v>#DIV/0!</v>
      </c>
      <c r="AO46" s="47" t="e">
        <f>ROUNDDOWN(AJ45/AI45,3)</f>
        <v>#DIV/0!</v>
      </c>
      <c r="AR46" s="43">
        <f>IFERROR(VLOOKUP(AR166,DAY!$A$2:$E$744,6,0),0)</f>
        <v>0</v>
      </c>
    </row>
    <row r="47" spans="2:53" s="42" customFormat="1" ht="27.75" customHeight="1" thickBot="1" x14ac:dyDescent="0.45">
      <c r="B47" s="318" t="s">
        <v>67</v>
      </c>
      <c r="C47" s="32" t="s">
        <v>0</v>
      </c>
      <c r="D47" s="32">
        <f>IFERROR(VLOOKUP(D166,DAY!$A$2:$E$3000,2,0),0)</f>
        <v>0</v>
      </c>
      <c r="E47" s="32">
        <f>IFERROR(VLOOKUP(E166,DAY!$A$2:$E$744,2,0),0)</f>
        <v>0</v>
      </c>
      <c r="F47" s="32">
        <f>IFERROR(VLOOKUP(F166,DAY!$A$2:$E$744,2,0),0)</f>
        <v>0</v>
      </c>
      <c r="G47" s="32">
        <f>IFERROR(VLOOKUP(G166,DAY!$A$2:$E$744,2,0),0)</f>
        <v>0</v>
      </c>
      <c r="H47" s="32">
        <f>IFERROR(VLOOKUP(H166,DAY!$A$2:$E$744,2,0),0)</f>
        <v>0</v>
      </c>
      <c r="I47" s="32">
        <f>IFERROR(VLOOKUP(I166,DAY!$A$2:$E$744,2,0),0)</f>
        <v>0</v>
      </c>
      <c r="J47" s="32">
        <f>IFERROR(VLOOKUP(J166,DAY!$A$2:$E$744,2,0),0)</f>
        <v>0</v>
      </c>
      <c r="K47" s="32">
        <f>IFERROR(VLOOKUP(K166,DAY!$A$2:$E$744,2,0),0)</f>
        <v>0</v>
      </c>
      <c r="L47" s="32">
        <f>IFERROR(VLOOKUP(L166,DAY!$A$2:$E$744,2,0),0)</f>
        <v>0</v>
      </c>
      <c r="M47" s="32">
        <f>IFERROR(VLOOKUP(M166,DAY!$A$2:$E$744,2,0),0)</f>
        <v>0</v>
      </c>
      <c r="N47" s="32">
        <f>IFERROR(VLOOKUP(N166,DAY!$A$2:$E$744,2,0),0)</f>
        <v>0</v>
      </c>
      <c r="O47" s="32">
        <f>IFERROR(VLOOKUP(O166,DAY!$A$2:$E$744,2,0),0)</f>
        <v>0</v>
      </c>
      <c r="P47" s="32">
        <f>IFERROR(VLOOKUP(P166,DAY!$A$2:$E$744,2,0),0)</f>
        <v>0</v>
      </c>
      <c r="Q47" s="32">
        <f>IFERROR(VLOOKUP(Q166,DAY!$A$2:$E$744,2,0),0)</f>
        <v>0</v>
      </c>
      <c r="R47" s="32">
        <f>IFERROR(VLOOKUP(R166,DAY!$A$2:$E$744,2,0),0)</f>
        <v>0</v>
      </c>
      <c r="S47" s="32">
        <f>IFERROR(VLOOKUP(S166,DAY!$A$2:$E$744,2,0),0)</f>
        <v>0</v>
      </c>
      <c r="T47" s="32">
        <f>IFERROR(VLOOKUP(T166,DAY!$A$2:$E$744,2,0),0)</f>
        <v>0</v>
      </c>
      <c r="U47" s="32">
        <f>IFERROR(VLOOKUP(U166,DAY!$A$2:$E$744,2,0),0)</f>
        <v>0</v>
      </c>
      <c r="V47" s="32">
        <f>IFERROR(VLOOKUP(V166,DAY!$A$2:$E$744,2,0),0)</f>
        <v>0</v>
      </c>
      <c r="W47" s="32">
        <f>IFERROR(VLOOKUP(W166,DAY!$A$2:$E$744,2,0),0)</f>
        <v>0</v>
      </c>
      <c r="X47" s="32">
        <f>IFERROR(VLOOKUP(X166,DAY!$A$2:$E$744,2,0),0)</f>
        <v>0</v>
      </c>
      <c r="Y47" s="32">
        <f>IFERROR(VLOOKUP(Y166,DAY!$A$2:$E$744,2,0),0)</f>
        <v>0</v>
      </c>
      <c r="Z47" s="32">
        <f>IFERROR(VLOOKUP(Z166,DAY!$A$2:$E$744,2,0),0)</f>
        <v>0</v>
      </c>
      <c r="AA47" s="32">
        <f>IFERROR(VLOOKUP(AA166,DAY!$A$2:$E$744,2,0),0)</f>
        <v>0</v>
      </c>
      <c r="AB47" s="32">
        <f>IFERROR(VLOOKUP(AB166,DAY!$A$2:$E$744,2,0),0)</f>
        <v>0</v>
      </c>
      <c r="AC47" s="32">
        <f>IFERROR(VLOOKUP(AC166,DAY!$A$2:$E$744,2,0),0)</f>
        <v>0</v>
      </c>
      <c r="AD47" s="32">
        <f>IFERROR(VLOOKUP(AD166,DAY!$A$2:$E$744,2,0),0)</f>
        <v>0</v>
      </c>
      <c r="AE47" s="32">
        <f>IFERROR(VLOOKUP(AE166,DAY!$A$2:$E$744,2,0),0)</f>
        <v>0</v>
      </c>
      <c r="AF47" s="423" t="s">
        <v>11</v>
      </c>
      <c r="AG47" s="425" t="s">
        <v>12</v>
      </c>
      <c r="AH47" s="307" t="s">
        <v>84</v>
      </c>
      <c r="AI47" s="426" t="s">
        <v>11</v>
      </c>
      <c r="AJ47" s="399" t="s">
        <v>13</v>
      </c>
      <c r="AK47" s="307" t="s">
        <v>84</v>
      </c>
      <c r="AL47" s="40"/>
      <c r="AM47" s="20"/>
      <c r="AN47" s="33"/>
      <c r="AO47" s="33"/>
      <c r="AP47" s="20"/>
      <c r="AQ47" s="20"/>
      <c r="AR47" s="50">
        <f>IFERROR(VLOOKUP(AR166,DAY!$A$2:$E$744,7,0),0)</f>
        <v>0</v>
      </c>
      <c r="AS47" s="21"/>
      <c r="AT47" s="21"/>
      <c r="AU47" s="21"/>
      <c r="AV47" s="21"/>
      <c r="AW47" s="21"/>
      <c r="AX47" s="21"/>
      <c r="AY47" s="21"/>
      <c r="AZ47" s="21"/>
      <c r="BA47" s="21"/>
    </row>
    <row r="48" spans="2:53" ht="27.75" customHeight="1" x14ac:dyDescent="0.4">
      <c r="B48" s="319"/>
      <c r="C48" s="35" t="s">
        <v>1</v>
      </c>
      <c r="D48" s="35">
        <f>IFERROR(VLOOKUP(D166,DAY!$A$2:$E$3000,3,0),0)</f>
        <v>0</v>
      </c>
      <c r="E48" s="35">
        <f>IFERROR(VLOOKUP(E166,DAY!$A$2:$E$744,3,0),0)</f>
        <v>0</v>
      </c>
      <c r="F48" s="35">
        <f>IFERROR(VLOOKUP(F166,DAY!$A$2:$E$744,3,0),0)</f>
        <v>0</v>
      </c>
      <c r="G48" s="35">
        <f>IFERROR(VLOOKUP(G166,DAY!$A$2:$E$744,3,0),0)</f>
        <v>0</v>
      </c>
      <c r="H48" s="35">
        <f>IFERROR(VLOOKUP(H166,DAY!$A$2:$E$744,3,0),0)</f>
        <v>0</v>
      </c>
      <c r="I48" s="35">
        <f>IFERROR(VLOOKUP(I166,DAY!$A$2:$E$744,3,0),0)</f>
        <v>0</v>
      </c>
      <c r="J48" s="35">
        <f>IFERROR(VLOOKUP(J166,DAY!$A$2:$E$744,3,0),0)</f>
        <v>0</v>
      </c>
      <c r="K48" s="35">
        <f>IFERROR(VLOOKUP(K166,DAY!$A$2:$E$744,3,0),0)</f>
        <v>0</v>
      </c>
      <c r="L48" s="35">
        <f>IFERROR(VLOOKUP(L166,DAY!$A$2:$E$744,3,0),0)</f>
        <v>0</v>
      </c>
      <c r="M48" s="35">
        <f>IFERROR(VLOOKUP(M166,DAY!$A$2:$E$744,3,0),0)</f>
        <v>0</v>
      </c>
      <c r="N48" s="35">
        <f>IFERROR(VLOOKUP(N166,DAY!$A$2:$E$744,3,0),0)</f>
        <v>0</v>
      </c>
      <c r="O48" s="35">
        <f>IFERROR(VLOOKUP(O166,DAY!$A$2:$E$744,3,0),0)</f>
        <v>0</v>
      </c>
      <c r="P48" s="35">
        <f>IFERROR(VLOOKUP(P166,DAY!$A$2:$E$744,3,0),0)</f>
        <v>0</v>
      </c>
      <c r="Q48" s="35">
        <f>IFERROR(VLOOKUP(Q166,DAY!$A$2:$E$744,3,0),0)</f>
        <v>0</v>
      </c>
      <c r="R48" s="35">
        <f>IFERROR(VLOOKUP(R166,DAY!$A$2:$E$744,3,0),0)</f>
        <v>0</v>
      </c>
      <c r="S48" s="35">
        <f>IFERROR(VLOOKUP(S166,DAY!$A$2:$E$744,3,0),0)</f>
        <v>0</v>
      </c>
      <c r="T48" s="35">
        <f>IFERROR(VLOOKUP(T166,DAY!$A$2:$E$744,3,0),0)</f>
        <v>0</v>
      </c>
      <c r="U48" s="35">
        <f>IFERROR(VLOOKUP(U166,DAY!$A$2:$E$744,3,0),0)</f>
        <v>0</v>
      </c>
      <c r="V48" s="35">
        <f>IFERROR(VLOOKUP(V166,DAY!$A$2:$E$744,3,0),0)</f>
        <v>0</v>
      </c>
      <c r="W48" s="35">
        <f>IFERROR(VLOOKUP(W166,DAY!$A$2:$E$744,3,0),0)</f>
        <v>0</v>
      </c>
      <c r="X48" s="35">
        <f>IFERROR(VLOOKUP(X166,DAY!$A$2:$E$744,3,0),0)</f>
        <v>0</v>
      </c>
      <c r="Y48" s="35">
        <f>IFERROR(VLOOKUP(Y166,DAY!$A$2:$E$744,3,0),0)</f>
        <v>0</v>
      </c>
      <c r="Z48" s="35">
        <f>IFERROR(VLOOKUP(Z166,DAY!$A$2:$E$744,3,0),0)</f>
        <v>0</v>
      </c>
      <c r="AA48" s="35">
        <f>IFERROR(VLOOKUP(AA166,DAY!$A$2:$E$744,3,0),0)</f>
        <v>0</v>
      </c>
      <c r="AB48" s="35">
        <f>IFERROR(VLOOKUP(AB166,DAY!$A$2:$E$744,3,0),0)</f>
        <v>0</v>
      </c>
      <c r="AC48" s="35">
        <f>IFERROR(VLOOKUP(AC166,DAY!$A$2:$E$744,3,0),0)</f>
        <v>0</v>
      </c>
      <c r="AD48" s="35">
        <f>IFERROR(VLOOKUP(AD166,DAY!$A$2:$E$744,3,0),0)</f>
        <v>0</v>
      </c>
      <c r="AE48" s="36">
        <f>IFERROR(VLOOKUP(AE166,DAY!$A$2:$E$744,3,0),0)</f>
        <v>0</v>
      </c>
      <c r="AF48" s="424"/>
      <c r="AG48" s="400"/>
      <c r="AH48" s="307"/>
      <c r="AI48" s="424"/>
      <c r="AJ48" s="400"/>
      <c r="AK48" s="307"/>
      <c r="AN48" s="33"/>
      <c r="AO48" s="33"/>
      <c r="AR48" s="188">
        <f>IFERROR(VLOOKUP(AR167,DAY!$A$2:$E$744,2,0),0)</f>
        <v>0</v>
      </c>
    </row>
    <row r="49" spans="2:44" ht="27.75" customHeight="1" x14ac:dyDescent="0.4">
      <c r="B49" s="319"/>
      <c r="C49" s="38" t="s">
        <v>2</v>
      </c>
      <c r="D49" s="38">
        <f>IFERROR(VLOOKUP(D166,DAY!$A$2:$E$3000,4,0),0)</f>
        <v>0</v>
      </c>
      <c r="E49" s="38">
        <f>IFERROR(VLOOKUP(E166,DAY!$A$2:$E$3000,4,0),0)</f>
        <v>0</v>
      </c>
      <c r="F49" s="38">
        <f>IFERROR(VLOOKUP(F166,DAY!$A$2:$E$3000,4,0),0)</f>
        <v>0</v>
      </c>
      <c r="G49" s="38">
        <f>IFERROR(VLOOKUP(G166,DAY!$A$2:$E$3000,4,0),0)</f>
        <v>0</v>
      </c>
      <c r="H49" s="38">
        <f>IFERROR(VLOOKUP(H166,DAY!$A$2:$E$3000,4,0),0)</f>
        <v>0</v>
      </c>
      <c r="I49" s="38">
        <f>IFERROR(VLOOKUP(I166,DAY!$A$2:$E$3000,4,0),0)</f>
        <v>0</v>
      </c>
      <c r="J49" s="38">
        <f>IFERROR(VLOOKUP(J166,DAY!$A$2:$E$3000,4,0),0)</f>
        <v>0</v>
      </c>
      <c r="K49" s="38">
        <f>IFERROR(VLOOKUP(K166,DAY!$A$2:$E$3000,4,0),0)</f>
        <v>0</v>
      </c>
      <c r="L49" s="38">
        <f>IFERROR(VLOOKUP(L166,DAY!$A$2:$E$3000,4,0),0)</f>
        <v>0</v>
      </c>
      <c r="M49" s="38">
        <f>IFERROR(VLOOKUP(M166,DAY!$A$2:$E$3000,4,0),0)</f>
        <v>0</v>
      </c>
      <c r="N49" s="38">
        <f>IFERROR(VLOOKUP(N166,DAY!$A$2:$E$3000,4,0),0)</f>
        <v>0</v>
      </c>
      <c r="O49" s="38">
        <f>IFERROR(VLOOKUP(O166,DAY!$A$2:$E$3000,4,0),0)</f>
        <v>0</v>
      </c>
      <c r="P49" s="38">
        <f>IFERROR(VLOOKUP(P166,DAY!$A$2:$E$3000,4,0),0)</f>
        <v>0</v>
      </c>
      <c r="Q49" s="38">
        <f>IFERROR(VLOOKUP(Q166,DAY!$A$2:$E$3000,4,0),0)</f>
        <v>0</v>
      </c>
      <c r="R49" s="38">
        <f>IFERROR(VLOOKUP(R166,DAY!$A$2:$E$3000,4,0),0)</f>
        <v>0</v>
      </c>
      <c r="S49" s="38">
        <f>IFERROR(VLOOKUP(S166,DAY!$A$2:$E$3000,4,0),0)</f>
        <v>0</v>
      </c>
      <c r="T49" s="38">
        <f>IFERROR(VLOOKUP(T166,DAY!$A$2:$E$3000,4,0),0)</f>
        <v>0</v>
      </c>
      <c r="U49" s="38">
        <f>IFERROR(VLOOKUP(U166,DAY!$A$2:$E$3000,4,0),0)</f>
        <v>0</v>
      </c>
      <c r="V49" s="38">
        <f>IFERROR(VLOOKUP(V166,DAY!$A$2:$E$3000,4,0),0)</f>
        <v>0</v>
      </c>
      <c r="W49" s="38">
        <f>IFERROR(VLOOKUP(W166,DAY!$A$2:$E$3000,4,0),0)</f>
        <v>0</v>
      </c>
      <c r="X49" s="38">
        <f>IFERROR(VLOOKUP(X166,DAY!$A$2:$E$3000,4,0),0)</f>
        <v>0</v>
      </c>
      <c r="Y49" s="38">
        <f>IFERROR(VLOOKUP(Y166,DAY!$A$2:$E$3000,4,0),0)</f>
        <v>0</v>
      </c>
      <c r="Z49" s="38">
        <f>IFERROR(VLOOKUP(Z166,DAY!$A$2:$E$3000,4,0),0)</f>
        <v>0</v>
      </c>
      <c r="AA49" s="38">
        <f>IFERROR(VLOOKUP(AA166,DAY!$A$2:$E$3000,4,0),0)</f>
        <v>0</v>
      </c>
      <c r="AB49" s="38">
        <f>IFERROR(VLOOKUP(AB166,DAY!$A$2:$E$3000,4,0),0)</f>
        <v>0</v>
      </c>
      <c r="AC49" s="38">
        <f>IFERROR(VLOOKUP(AC166,DAY!$A$2:$E$3000,4,0),0)</f>
        <v>0</v>
      </c>
      <c r="AD49" s="38">
        <f>IFERROR(VLOOKUP(AD166,DAY!$A$2:$E$3000,4,0),0)</f>
        <v>0</v>
      </c>
      <c r="AE49" s="38">
        <f>IFERROR(VLOOKUP(AE166,DAY!$A$2:$E$3000,4,0),0)</f>
        <v>0</v>
      </c>
      <c r="AF49" s="424"/>
      <c r="AG49" s="400"/>
      <c r="AH49" s="307"/>
      <c r="AI49" s="424"/>
      <c r="AJ49" s="400"/>
      <c r="AK49" s="307"/>
      <c r="AN49" s="33"/>
      <c r="AO49" s="33"/>
      <c r="AR49" s="199">
        <f>IFERROR(VLOOKUP(AR167,DAY!$A$2:$E$744,3,0),0)</f>
        <v>0</v>
      </c>
    </row>
    <row r="50" spans="2:44" ht="88.5" customHeight="1" x14ac:dyDescent="0.4">
      <c r="B50" s="319"/>
      <c r="C50" s="39" t="s">
        <v>3</v>
      </c>
      <c r="D50" s="39">
        <f>IFERROR(VLOOKUP(D166,DAY!$A$2:$E$3000,5,0),0)</f>
        <v>0</v>
      </c>
      <c r="E50" s="39">
        <f>IFERROR(VLOOKUP(E166,DAY!$A$2:$E$3000,5,0),0)</f>
        <v>0</v>
      </c>
      <c r="F50" s="39">
        <f>IFERROR(VLOOKUP(F166,DAY!$A$2:$E$3000,5,0),0)</f>
        <v>0</v>
      </c>
      <c r="G50" s="39">
        <f>IFERROR(VLOOKUP(G166,DAY!$A$2:$E$3000,5,0),0)</f>
        <v>0</v>
      </c>
      <c r="H50" s="39">
        <f>IFERROR(VLOOKUP(H166,DAY!$A$2:$E$3000,5,0),0)</f>
        <v>0</v>
      </c>
      <c r="I50" s="39">
        <f>IFERROR(VLOOKUP(I166,DAY!$A$2:$E$3000,5,0),0)</f>
        <v>0</v>
      </c>
      <c r="J50" s="39">
        <f>IFERROR(VLOOKUP(J166,DAY!$A$2:$E$3000,5,0),0)</f>
        <v>0</v>
      </c>
      <c r="K50" s="39">
        <f>IFERROR(VLOOKUP(K166,DAY!$A$2:$E$3000,5,0),0)</f>
        <v>0</v>
      </c>
      <c r="L50" s="39">
        <f>IFERROR(VLOOKUP(L166,DAY!$A$2:$E$3000,5,0),0)</f>
        <v>0</v>
      </c>
      <c r="M50" s="39">
        <f>IFERROR(VLOOKUP(M166,DAY!$A$2:$E$3000,5,0),0)</f>
        <v>0</v>
      </c>
      <c r="N50" s="39">
        <f>IFERROR(VLOOKUP(N166,DAY!$A$2:$E$3000,5,0),0)</f>
        <v>0</v>
      </c>
      <c r="O50" s="39">
        <f>IFERROR(VLOOKUP(O166,DAY!$A$2:$E$3000,5,0),0)</f>
        <v>0</v>
      </c>
      <c r="P50" s="39">
        <f>IFERROR(VLOOKUP(P166,DAY!$A$2:$E$3000,5,0),0)</f>
        <v>0</v>
      </c>
      <c r="Q50" s="39">
        <f>IFERROR(VLOOKUP(Q166,DAY!$A$2:$E$3000,5,0),0)</f>
        <v>0</v>
      </c>
      <c r="R50" s="39">
        <f>IFERROR(VLOOKUP(R166,DAY!$A$2:$E$3000,5,0),0)</f>
        <v>0</v>
      </c>
      <c r="S50" s="39">
        <f>IFERROR(VLOOKUP(S166,DAY!$A$2:$E$3000,5,0),0)</f>
        <v>0</v>
      </c>
      <c r="T50" s="39">
        <f>IFERROR(VLOOKUP(T166,DAY!$A$2:$E$3000,5,0),0)</f>
        <v>0</v>
      </c>
      <c r="U50" s="39">
        <f>IFERROR(VLOOKUP(U166,DAY!$A$2:$E$3000,5,0),0)</f>
        <v>0</v>
      </c>
      <c r="V50" s="39">
        <f>IFERROR(VLOOKUP(V166,DAY!$A$2:$E$3000,5,0),0)</f>
        <v>0</v>
      </c>
      <c r="W50" s="39">
        <f>IFERROR(VLOOKUP(W166,DAY!$A$2:$E$3000,5,0),0)</f>
        <v>0</v>
      </c>
      <c r="X50" s="39">
        <f>IFERROR(VLOOKUP(X166,DAY!$A$2:$E$3000,5,0),0)</f>
        <v>0</v>
      </c>
      <c r="Y50" s="39">
        <f>IFERROR(VLOOKUP(Y166,DAY!$A$2:$E$3000,5,0),0)</f>
        <v>0</v>
      </c>
      <c r="Z50" s="39">
        <f>IFERROR(VLOOKUP(Z166,DAY!$A$2:$E$3000,5,0),0)</f>
        <v>0</v>
      </c>
      <c r="AA50" s="39">
        <f>IFERROR(VLOOKUP(AA166,DAY!$A$2:$E$3000,5,0),0)</f>
        <v>0</v>
      </c>
      <c r="AB50" s="39">
        <f>IFERROR(VLOOKUP(AB166,DAY!$A$2:$E$3000,5,0),0)</f>
        <v>0</v>
      </c>
      <c r="AC50" s="39">
        <f>IFERROR(VLOOKUP(AC166,DAY!$A$2:$E$3000,5,0),0)</f>
        <v>0</v>
      </c>
      <c r="AD50" s="39">
        <f>IFERROR(VLOOKUP(AD166,DAY!$A$2:$E$3000,5,0),0)</f>
        <v>0</v>
      </c>
      <c r="AE50" s="39">
        <f>IFERROR(VLOOKUP(AE166,DAY!$A$2:$E$3000,5,0),0)</f>
        <v>0</v>
      </c>
      <c r="AF50" s="424"/>
      <c r="AG50" s="400"/>
      <c r="AH50" s="308"/>
      <c r="AI50" s="424"/>
      <c r="AJ50" s="400"/>
      <c r="AK50" s="308"/>
      <c r="AN50" s="41"/>
      <c r="AO50" s="41"/>
      <c r="AR50" s="199">
        <f>IFERROR(VLOOKUP(AR167,DAY!$A$2:$E$744,4,0),0)</f>
        <v>0</v>
      </c>
    </row>
    <row r="51" spans="2:44" ht="27.75" customHeight="1" x14ac:dyDescent="0.4">
      <c r="B51" s="319"/>
      <c r="C51" s="126" t="s">
        <v>4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37">
        <f>IF(COUNT(D51:AE51)=0,+(COUNTIF(D51:AE51,"作業"))+(COUNTIF(D51:AE51,"休日")),"")</f>
        <v>0</v>
      </c>
      <c r="AG51" s="138">
        <f>IF(+COUNT(D51:AE51)=0,(COUNTIF(D51:AE51,"休日")),"")</f>
        <v>0</v>
      </c>
      <c r="AH51" s="401">
        <f>IFERROR(IF(COUNTA(D51:AE51)=0,0,IF(COUNTA(D51:AE51)&lt;28,$G$151,IF(AN52&gt;0.284,$G$149,$G$150))),0)</f>
        <v>0</v>
      </c>
      <c r="AI51" s="137">
        <f>IF(COUNT(D52:AE52)=0,+(COUNTIF(D52:AE52,"作業"))+(COUNTIF(D52:AE52,"休日")),"")</f>
        <v>0</v>
      </c>
      <c r="AJ51" s="138">
        <f>IF(COUNT(D52:AE52)=0,(COUNTIF(D52:AE52,"休日")),"")</f>
        <v>0</v>
      </c>
      <c r="AK51" s="401">
        <f>IFERROR(IF(COUNTA(D52:AE52)=0,0,IF(COUNTA(D52:AE52)&lt;28,$G$151,IF(AO52&gt;0.284,$G$147,$G$148))),0)</f>
        <v>0</v>
      </c>
      <c r="AM51" s="40"/>
      <c r="AN51" s="33"/>
      <c r="AO51" s="33"/>
      <c r="AR51" s="39">
        <f>IFERROR(VLOOKUP(AR167,DAY!$A$2:$E$744,5,0),0)</f>
        <v>0</v>
      </c>
    </row>
    <row r="52" spans="2:44" ht="27.75" customHeight="1" thickBot="1" x14ac:dyDescent="0.45">
      <c r="B52" s="366"/>
      <c r="C52" s="127" t="s">
        <v>5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403">
        <f>IFERROR(AN52,0)</f>
        <v>0</v>
      </c>
      <c r="AG52" s="404"/>
      <c r="AH52" s="402"/>
      <c r="AI52" s="403">
        <f>IFERROR(AO52,0)</f>
        <v>0</v>
      </c>
      <c r="AJ52" s="404"/>
      <c r="AK52" s="402"/>
      <c r="AN52" s="46" t="e">
        <f>ROUNDDOWN(AG51/AF51,3)</f>
        <v>#DIV/0!</v>
      </c>
      <c r="AO52" s="47" t="e">
        <f>ROUNDDOWN(AJ51/AI51,3)</f>
        <v>#DIV/0!</v>
      </c>
      <c r="AR52" s="43">
        <f>IFERROR(VLOOKUP(AR167,DAY!$A$2:$E$744,6,0),0)</f>
        <v>0</v>
      </c>
    </row>
    <row r="53" spans="2:44" ht="27.75" customHeight="1" thickBot="1" x14ac:dyDescent="0.45">
      <c r="B53" s="318" t="s">
        <v>68</v>
      </c>
      <c r="C53" s="32" t="s">
        <v>0</v>
      </c>
      <c r="D53" s="48">
        <f>IFERROR(VLOOKUP(D167,DAY!$A$2:$E$3000,2,0),0)</f>
        <v>0</v>
      </c>
      <c r="E53" s="48">
        <f>IFERROR(VLOOKUP(E167,DAY!$A$2:$E$744,2,0),0)</f>
        <v>0</v>
      </c>
      <c r="F53" s="48">
        <f>IFERROR(VLOOKUP(F167,DAY!$A$2:$E$744,2,0),0)</f>
        <v>0</v>
      </c>
      <c r="G53" s="48">
        <f>IFERROR(VLOOKUP(G167,DAY!$A$2:$E$744,2,0),0)</f>
        <v>0</v>
      </c>
      <c r="H53" s="48">
        <f>IFERROR(VLOOKUP(H167,DAY!$A$2:$E$744,2,0),0)</f>
        <v>0</v>
      </c>
      <c r="I53" s="48">
        <f>IFERROR(VLOOKUP(I167,DAY!$A$2:$E$744,2,0),0)</f>
        <v>0</v>
      </c>
      <c r="J53" s="48">
        <f>IFERROR(VLOOKUP(J167,DAY!$A$2:$E$744,2,0),0)</f>
        <v>0</v>
      </c>
      <c r="K53" s="48">
        <f>IFERROR(VLOOKUP(K167,DAY!$A$2:$E$744,2,0),0)</f>
        <v>0</v>
      </c>
      <c r="L53" s="48">
        <f>IFERROR(VLOOKUP(L167,DAY!$A$2:$E$744,2,0),0)</f>
        <v>0</v>
      </c>
      <c r="M53" s="48">
        <f>IFERROR(VLOOKUP(M167,DAY!$A$2:$E$744,2,0),0)</f>
        <v>0</v>
      </c>
      <c r="N53" s="48">
        <f>IFERROR(VLOOKUP(N167,DAY!$A$2:$E$744,2,0),0)</f>
        <v>0</v>
      </c>
      <c r="O53" s="48">
        <f>IFERROR(VLOOKUP(O167,DAY!$A$2:$E$744,2,0),0)</f>
        <v>0</v>
      </c>
      <c r="P53" s="48">
        <f>IFERROR(VLOOKUP(P167,DAY!$A$2:$E$744,2,0),0)</f>
        <v>0</v>
      </c>
      <c r="Q53" s="48">
        <f>IFERROR(VLOOKUP(Q167,DAY!$A$2:$E$744,2,0),0)</f>
        <v>0</v>
      </c>
      <c r="R53" s="48">
        <f>IFERROR(VLOOKUP(R167,DAY!$A$2:$E$744,2,0),0)</f>
        <v>0</v>
      </c>
      <c r="S53" s="48">
        <f>IFERROR(VLOOKUP(S167,DAY!$A$2:$E$744,2,0),0)</f>
        <v>0</v>
      </c>
      <c r="T53" s="48">
        <f>IFERROR(VLOOKUP(T167,DAY!$A$2:$E$744,2,0),0)</f>
        <v>0</v>
      </c>
      <c r="U53" s="48">
        <f>IFERROR(VLOOKUP(U167,DAY!$A$2:$E$744,2,0),0)</f>
        <v>0</v>
      </c>
      <c r="V53" s="48">
        <f>IFERROR(VLOOKUP(V167,DAY!$A$2:$E$744,2,0),0)</f>
        <v>0</v>
      </c>
      <c r="W53" s="48">
        <f>IFERROR(VLOOKUP(W167,DAY!$A$2:$E$744,2,0),0)</f>
        <v>0</v>
      </c>
      <c r="X53" s="48">
        <f>IFERROR(VLOOKUP(X167,DAY!$A$2:$E$744,2,0),0)</f>
        <v>0</v>
      </c>
      <c r="Y53" s="48">
        <f>IFERROR(VLOOKUP(Y167,DAY!$A$2:$E$744,2,0),0)</f>
        <v>0</v>
      </c>
      <c r="Z53" s="48">
        <f>IFERROR(VLOOKUP(Z167,DAY!$A$2:$E$744,2,0),0)</f>
        <v>0</v>
      </c>
      <c r="AA53" s="48">
        <f>IFERROR(VLOOKUP(AA167,DAY!$A$2:$E$744,2,0),0)</f>
        <v>0</v>
      </c>
      <c r="AB53" s="48">
        <f>IFERROR(VLOOKUP(AB167,DAY!$A$2:$E$744,2,0),0)</f>
        <v>0</v>
      </c>
      <c r="AC53" s="48">
        <f>IFERROR(VLOOKUP(AC167,DAY!$A$2:$E$744,2,0),0)</f>
        <v>0</v>
      </c>
      <c r="AD53" s="48">
        <f>IFERROR(VLOOKUP(AD167,DAY!$A$2:$E$744,2,0),0)</f>
        <v>0</v>
      </c>
      <c r="AE53" s="48">
        <f>IFERROR(VLOOKUP(AE167,DAY!$A$2:$E$744,2,0),0)</f>
        <v>0</v>
      </c>
      <c r="AF53" s="423" t="s">
        <v>11</v>
      </c>
      <c r="AG53" s="425" t="s">
        <v>12</v>
      </c>
      <c r="AH53" s="307" t="s">
        <v>84</v>
      </c>
      <c r="AI53" s="426" t="s">
        <v>11</v>
      </c>
      <c r="AJ53" s="399" t="s">
        <v>13</v>
      </c>
      <c r="AK53" s="307" t="s">
        <v>84</v>
      </c>
      <c r="AL53" s="40"/>
      <c r="AN53" s="33"/>
      <c r="AO53" s="33"/>
      <c r="AR53" s="45">
        <f>IFERROR(VLOOKUP(AR167,DAY!$A$2:$E$744,7,0),0)</f>
        <v>0</v>
      </c>
    </row>
    <row r="54" spans="2:44" ht="27.75" customHeight="1" x14ac:dyDescent="0.4">
      <c r="B54" s="319"/>
      <c r="C54" s="35" t="s">
        <v>1</v>
      </c>
      <c r="D54" s="35">
        <f>IFERROR(VLOOKUP(D167,DAY!$A$2:$E$3000,3,0),0)</f>
        <v>0</v>
      </c>
      <c r="E54" s="35">
        <f>IFERROR(VLOOKUP(E167,DAY!$A$2:$E$744,3,0),0)</f>
        <v>0</v>
      </c>
      <c r="F54" s="35">
        <f>IFERROR(VLOOKUP(F167,DAY!$A$2:$E$744,3,0),0)</f>
        <v>0</v>
      </c>
      <c r="G54" s="35">
        <f>IFERROR(VLOOKUP(G167,DAY!$A$2:$E$744,3,0),0)</f>
        <v>0</v>
      </c>
      <c r="H54" s="35">
        <f>IFERROR(VLOOKUP(H167,DAY!$A$2:$E$744,3,0),0)</f>
        <v>0</v>
      </c>
      <c r="I54" s="35">
        <f>IFERROR(VLOOKUP(I167,DAY!$A$2:$E$744,3,0),0)</f>
        <v>0</v>
      </c>
      <c r="J54" s="35">
        <f>IFERROR(VLOOKUP(J167,DAY!$A$2:$E$744,3,0),0)</f>
        <v>0</v>
      </c>
      <c r="K54" s="35">
        <f>IFERROR(VLOOKUP(K167,DAY!$A$2:$E$744,3,0),0)</f>
        <v>0</v>
      </c>
      <c r="L54" s="35">
        <f>IFERROR(VLOOKUP(L167,DAY!$A$2:$E$744,3,0),0)</f>
        <v>0</v>
      </c>
      <c r="M54" s="35">
        <f>IFERROR(VLOOKUP(M167,DAY!$A$2:$E$744,3,0),0)</f>
        <v>0</v>
      </c>
      <c r="N54" s="35">
        <f>IFERROR(VLOOKUP(N167,DAY!$A$2:$E$744,3,0),0)</f>
        <v>0</v>
      </c>
      <c r="O54" s="35">
        <f>IFERROR(VLOOKUP(O167,DAY!$A$2:$E$744,3,0),0)</f>
        <v>0</v>
      </c>
      <c r="P54" s="35">
        <f>IFERROR(VLOOKUP(P167,DAY!$A$2:$E$744,3,0),0)</f>
        <v>0</v>
      </c>
      <c r="Q54" s="35">
        <f>IFERROR(VLOOKUP(Q167,DAY!$A$2:$E$744,3,0),0)</f>
        <v>0</v>
      </c>
      <c r="R54" s="35">
        <f>IFERROR(VLOOKUP(R167,DAY!$A$2:$E$744,3,0),0)</f>
        <v>0</v>
      </c>
      <c r="S54" s="35">
        <f>IFERROR(VLOOKUP(S167,DAY!$A$2:$E$744,3,0),0)</f>
        <v>0</v>
      </c>
      <c r="T54" s="35">
        <f>IFERROR(VLOOKUP(T167,DAY!$A$2:$E$744,3,0),0)</f>
        <v>0</v>
      </c>
      <c r="U54" s="35">
        <f>IFERROR(VLOOKUP(U167,DAY!$A$2:$E$744,3,0),0)</f>
        <v>0</v>
      </c>
      <c r="V54" s="35">
        <f>IFERROR(VLOOKUP(V167,DAY!$A$2:$E$744,3,0),0)</f>
        <v>0</v>
      </c>
      <c r="W54" s="35">
        <f>IFERROR(VLOOKUP(W167,DAY!$A$2:$E$744,3,0),0)</f>
        <v>0</v>
      </c>
      <c r="X54" s="35">
        <f>IFERROR(VLOOKUP(X167,DAY!$A$2:$E$744,3,0),0)</f>
        <v>0</v>
      </c>
      <c r="Y54" s="35">
        <f>IFERROR(VLOOKUP(Y167,DAY!$A$2:$E$744,3,0),0)</f>
        <v>0</v>
      </c>
      <c r="Z54" s="35">
        <f>IFERROR(VLOOKUP(Z167,DAY!$A$2:$E$744,3,0),0)</f>
        <v>0</v>
      </c>
      <c r="AA54" s="35">
        <f>IFERROR(VLOOKUP(AA167,DAY!$A$2:$E$744,3,0),0)</f>
        <v>0</v>
      </c>
      <c r="AB54" s="35">
        <f>IFERROR(VLOOKUP(AB167,DAY!$A$2:$E$744,3,0),0)</f>
        <v>0</v>
      </c>
      <c r="AC54" s="35">
        <f>IFERROR(VLOOKUP(AC167,DAY!$A$2:$E$744,3,0),0)</f>
        <v>0</v>
      </c>
      <c r="AD54" s="35">
        <f>IFERROR(VLOOKUP(AD167,DAY!$A$2:$E$744,3,0),0)</f>
        <v>0</v>
      </c>
      <c r="AE54" s="36">
        <f>IFERROR(VLOOKUP(AE167,DAY!$A$2:$E$744,3,0),0)</f>
        <v>0</v>
      </c>
      <c r="AF54" s="424"/>
      <c r="AG54" s="400"/>
      <c r="AH54" s="307"/>
      <c r="AI54" s="424"/>
      <c r="AJ54" s="400"/>
      <c r="AK54" s="307"/>
      <c r="AN54" s="33"/>
      <c r="AO54" s="33"/>
      <c r="AR54" s="38">
        <f>IFERROR(VLOOKUP(AR168,DAY!$A$2:$E$744,2,0),0)</f>
        <v>0</v>
      </c>
    </row>
    <row r="55" spans="2:44" ht="27.75" customHeight="1" x14ac:dyDescent="0.4">
      <c r="B55" s="319"/>
      <c r="C55" s="38" t="s">
        <v>2</v>
      </c>
      <c r="D55" s="38">
        <f>IFERROR(VLOOKUP(D167,DAY!$A$2:$E$3000,4,0),0)</f>
        <v>0</v>
      </c>
      <c r="E55" s="38">
        <f>IFERROR(VLOOKUP(E167,DAY!$A$2:$E$3000,4,0),0)</f>
        <v>0</v>
      </c>
      <c r="F55" s="38">
        <f>IFERROR(VLOOKUP(F167,DAY!$A$2:$E$3000,4,0),0)</f>
        <v>0</v>
      </c>
      <c r="G55" s="38">
        <f>IFERROR(VLOOKUP(G167,DAY!$A$2:$E$3000,4,0),0)</f>
        <v>0</v>
      </c>
      <c r="H55" s="38">
        <f>IFERROR(VLOOKUP(H167,DAY!$A$2:$E$3000,4,0),0)</f>
        <v>0</v>
      </c>
      <c r="I55" s="38">
        <f>IFERROR(VLOOKUP(I167,DAY!$A$2:$E$3000,4,0),0)</f>
        <v>0</v>
      </c>
      <c r="J55" s="38">
        <f>IFERROR(VLOOKUP(J167,DAY!$A$2:$E$3000,4,0),0)</f>
        <v>0</v>
      </c>
      <c r="K55" s="38">
        <f>IFERROR(VLOOKUP(K167,DAY!$A$2:$E$3000,4,0),0)</f>
        <v>0</v>
      </c>
      <c r="L55" s="38">
        <f>IFERROR(VLOOKUP(L167,DAY!$A$2:$E$3000,4,0),0)</f>
        <v>0</v>
      </c>
      <c r="M55" s="38">
        <f>IFERROR(VLOOKUP(M167,DAY!$A$2:$E$3000,4,0),0)</f>
        <v>0</v>
      </c>
      <c r="N55" s="38">
        <f>IFERROR(VLOOKUP(N167,DAY!$A$2:$E$3000,4,0),0)</f>
        <v>0</v>
      </c>
      <c r="O55" s="38">
        <f>IFERROR(VLOOKUP(O167,DAY!$A$2:$E$3000,4,0),0)</f>
        <v>0</v>
      </c>
      <c r="P55" s="38">
        <f>IFERROR(VLOOKUP(P167,DAY!$A$2:$E$3000,4,0),0)</f>
        <v>0</v>
      </c>
      <c r="Q55" s="38">
        <f>IFERROR(VLOOKUP(Q167,DAY!$A$2:$E$3000,4,0),0)</f>
        <v>0</v>
      </c>
      <c r="R55" s="38">
        <f>IFERROR(VLOOKUP(R167,DAY!$A$2:$E$3000,4,0),0)</f>
        <v>0</v>
      </c>
      <c r="S55" s="38">
        <f>IFERROR(VLOOKUP(S167,DAY!$A$2:$E$3000,4,0),0)</f>
        <v>0</v>
      </c>
      <c r="T55" s="38">
        <f>IFERROR(VLOOKUP(T167,DAY!$A$2:$E$3000,4,0),0)</f>
        <v>0</v>
      </c>
      <c r="U55" s="38">
        <f>IFERROR(VLOOKUP(U167,DAY!$A$2:$E$3000,4,0),0)</f>
        <v>0</v>
      </c>
      <c r="V55" s="38">
        <f>IFERROR(VLOOKUP(V167,DAY!$A$2:$E$3000,4,0),0)</f>
        <v>0</v>
      </c>
      <c r="W55" s="38">
        <f>IFERROR(VLOOKUP(W167,DAY!$A$2:$E$3000,4,0),0)</f>
        <v>0</v>
      </c>
      <c r="X55" s="38">
        <f>IFERROR(VLOOKUP(X167,DAY!$A$2:$E$3000,4,0),0)</f>
        <v>0</v>
      </c>
      <c r="Y55" s="38">
        <f>IFERROR(VLOOKUP(Y167,DAY!$A$2:$E$3000,4,0),0)</f>
        <v>0</v>
      </c>
      <c r="Z55" s="38">
        <f>IFERROR(VLOOKUP(Z167,DAY!$A$2:$E$3000,4,0),0)</f>
        <v>0</v>
      </c>
      <c r="AA55" s="38">
        <f>IFERROR(VLOOKUP(AA167,DAY!$A$2:$E$3000,4,0),0)</f>
        <v>0</v>
      </c>
      <c r="AB55" s="38">
        <f>IFERROR(VLOOKUP(AB167,DAY!$A$2:$E$3000,4,0),0)</f>
        <v>0</v>
      </c>
      <c r="AC55" s="38">
        <f>IFERROR(VLOOKUP(AC167,DAY!$A$2:$E$3000,4,0),0)</f>
        <v>0</v>
      </c>
      <c r="AD55" s="38">
        <f>IFERROR(VLOOKUP(AD167,DAY!$A$2:$E$3000,4,0),0)</f>
        <v>0</v>
      </c>
      <c r="AE55" s="38">
        <f>IFERROR(VLOOKUP(AE167,DAY!$A$2:$E$3000,4,0),0)</f>
        <v>0</v>
      </c>
      <c r="AF55" s="424"/>
      <c r="AG55" s="400"/>
      <c r="AH55" s="307"/>
      <c r="AI55" s="424"/>
      <c r="AJ55" s="400"/>
      <c r="AK55" s="307"/>
      <c r="AN55" s="33"/>
      <c r="AO55" s="33"/>
      <c r="AR55" s="199">
        <f>IFERROR(VLOOKUP(AR168,DAY!$A$2:$E$744,3,0),0)</f>
        <v>0</v>
      </c>
    </row>
    <row r="56" spans="2:44" ht="88.5" customHeight="1" x14ac:dyDescent="0.4">
      <c r="B56" s="319"/>
      <c r="C56" s="39" t="s">
        <v>3</v>
      </c>
      <c r="D56" s="39">
        <f>IFERROR(VLOOKUP(D167,DAY!$A$2:$E$3000,5,0),0)</f>
        <v>0</v>
      </c>
      <c r="E56" s="39">
        <f>IFERROR(VLOOKUP(E167,DAY!$A$2:$E$3000,5,0),0)</f>
        <v>0</v>
      </c>
      <c r="F56" s="39">
        <f>IFERROR(VLOOKUP(F167,DAY!$A$2:$E$3000,5,0),0)</f>
        <v>0</v>
      </c>
      <c r="G56" s="39">
        <f>IFERROR(VLOOKUP(G167,DAY!$A$2:$E$3000,5,0),0)</f>
        <v>0</v>
      </c>
      <c r="H56" s="39">
        <f>IFERROR(VLOOKUP(H167,DAY!$A$2:$E$3000,5,0),0)</f>
        <v>0</v>
      </c>
      <c r="I56" s="39">
        <f>IFERROR(VLOOKUP(I167,DAY!$A$2:$E$3000,5,0),0)</f>
        <v>0</v>
      </c>
      <c r="J56" s="39">
        <f>IFERROR(VLOOKUP(J167,DAY!$A$2:$E$3000,5,0),0)</f>
        <v>0</v>
      </c>
      <c r="K56" s="39">
        <f>IFERROR(VLOOKUP(K167,DAY!$A$2:$E$3000,5,0),0)</f>
        <v>0</v>
      </c>
      <c r="L56" s="39">
        <f>IFERROR(VLOOKUP(L167,DAY!$A$2:$E$3000,5,0),0)</f>
        <v>0</v>
      </c>
      <c r="M56" s="39">
        <f>IFERROR(VLOOKUP(M167,DAY!$A$2:$E$3000,5,0),0)</f>
        <v>0</v>
      </c>
      <c r="N56" s="39">
        <f>IFERROR(VLOOKUP(N167,DAY!$A$2:$E$3000,5,0),0)</f>
        <v>0</v>
      </c>
      <c r="O56" s="39">
        <f>IFERROR(VLOOKUP(O167,DAY!$A$2:$E$3000,5,0),0)</f>
        <v>0</v>
      </c>
      <c r="P56" s="39">
        <f>IFERROR(VLOOKUP(P167,DAY!$A$2:$E$3000,5,0),0)</f>
        <v>0</v>
      </c>
      <c r="Q56" s="39">
        <f>IFERROR(VLOOKUP(Q167,DAY!$A$2:$E$3000,5,0),0)</f>
        <v>0</v>
      </c>
      <c r="R56" s="39">
        <f>IFERROR(VLOOKUP(R167,DAY!$A$2:$E$3000,5,0),0)</f>
        <v>0</v>
      </c>
      <c r="S56" s="39">
        <f>IFERROR(VLOOKUP(S167,DAY!$A$2:$E$3000,5,0),0)</f>
        <v>0</v>
      </c>
      <c r="T56" s="39">
        <f>IFERROR(VLOOKUP(T167,DAY!$A$2:$E$3000,5,0),0)</f>
        <v>0</v>
      </c>
      <c r="U56" s="39">
        <f>IFERROR(VLOOKUP(U167,DAY!$A$2:$E$3000,5,0),0)</f>
        <v>0</v>
      </c>
      <c r="V56" s="39">
        <f>IFERROR(VLOOKUP(V167,DAY!$A$2:$E$3000,5,0),0)</f>
        <v>0</v>
      </c>
      <c r="W56" s="39">
        <f>IFERROR(VLOOKUP(W167,DAY!$A$2:$E$3000,5,0),0)</f>
        <v>0</v>
      </c>
      <c r="X56" s="39">
        <f>IFERROR(VLOOKUP(X167,DAY!$A$2:$E$3000,5,0),0)</f>
        <v>0</v>
      </c>
      <c r="Y56" s="39">
        <f>IFERROR(VLOOKUP(Y167,DAY!$A$2:$E$3000,5,0),0)</f>
        <v>0</v>
      </c>
      <c r="Z56" s="39">
        <f>IFERROR(VLOOKUP(Z167,DAY!$A$2:$E$3000,5,0),0)</f>
        <v>0</v>
      </c>
      <c r="AA56" s="39">
        <f>IFERROR(VLOOKUP(AA167,DAY!$A$2:$E$3000,5,0),0)</f>
        <v>0</v>
      </c>
      <c r="AB56" s="39">
        <f>IFERROR(VLOOKUP(AB167,DAY!$A$2:$E$3000,5,0),0)</f>
        <v>0</v>
      </c>
      <c r="AC56" s="39">
        <f>IFERROR(VLOOKUP(AC167,DAY!$A$2:$E$3000,5,0),0)</f>
        <v>0</v>
      </c>
      <c r="AD56" s="39">
        <f>IFERROR(VLOOKUP(AD167,DAY!$A$2:$E$3000,5,0),0)</f>
        <v>0</v>
      </c>
      <c r="AE56" s="39">
        <f>IFERROR(VLOOKUP(AE167,DAY!$A$2:$E$3000,5,0),0)</f>
        <v>0</v>
      </c>
      <c r="AF56" s="424"/>
      <c r="AG56" s="400"/>
      <c r="AH56" s="308"/>
      <c r="AI56" s="424"/>
      <c r="AJ56" s="400"/>
      <c r="AK56" s="308"/>
      <c r="AN56" s="41"/>
      <c r="AO56" s="41"/>
      <c r="AR56" s="199">
        <f>IFERROR(VLOOKUP(AR168,DAY!$A$2:$E$744,4,0),0)</f>
        <v>0</v>
      </c>
    </row>
    <row r="57" spans="2:44" ht="29.25" customHeight="1" x14ac:dyDescent="0.4">
      <c r="B57" s="319"/>
      <c r="C57" s="126" t="s">
        <v>4</v>
      </c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37">
        <f>IF(COUNT(D57:AE57)=0,+(COUNTIF(D57:AE57,"作業"))+(COUNTIF(D57:AE57,"休日")),"")</f>
        <v>0</v>
      </c>
      <c r="AG57" s="138">
        <f>IF(+COUNT(D57:AE57)=0,(COUNTIF(D57:AE57,"休日")),"")</f>
        <v>0</v>
      </c>
      <c r="AH57" s="401">
        <f>IFERROR(IF(COUNTA(D57:AE57)=0,0,IF(COUNTA(D57:AE57)&lt;28,$G$151,IF(AN58&gt;0.284,$G$149,$G$150))),0)</f>
        <v>0</v>
      </c>
      <c r="AI57" s="137">
        <f>IF(COUNT(D58:AE58)=0,+(COUNTIF(D58:AE58,"作業"))+(COUNTIF(D58:AE58,"休日")),"")</f>
        <v>0</v>
      </c>
      <c r="AJ57" s="138">
        <f>IF(COUNT(D58:AE58)=0,(COUNTIF(D58:AE58,"休日")),"")</f>
        <v>0</v>
      </c>
      <c r="AK57" s="401">
        <f>IFERROR(IF(COUNTA(D58:AE58)=0,0,IF(COUNTA(D58:AE58)&lt;28,$G$151,IF(AO58&gt;0.284,$G$147,$G$148))),0)</f>
        <v>0</v>
      </c>
      <c r="AM57" s="40"/>
      <c r="AN57" s="33"/>
      <c r="AO57" s="33"/>
      <c r="AR57" s="39">
        <f>IFERROR(VLOOKUP(AR168,DAY!$A$2:$E$744,5,0),0)</f>
        <v>0</v>
      </c>
    </row>
    <row r="58" spans="2:44" ht="29.25" customHeight="1" thickBot="1" x14ac:dyDescent="0.45">
      <c r="B58" s="366"/>
      <c r="C58" s="127" t="s">
        <v>5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403">
        <f>IFERROR(AN58,0)</f>
        <v>0</v>
      </c>
      <c r="AG58" s="404"/>
      <c r="AH58" s="402"/>
      <c r="AI58" s="403">
        <f>IFERROR(AO58,0)</f>
        <v>0</v>
      </c>
      <c r="AJ58" s="404"/>
      <c r="AK58" s="402"/>
      <c r="AN58" s="46" t="e">
        <f>ROUNDDOWN(AG57/AF57,3)</f>
        <v>#DIV/0!</v>
      </c>
      <c r="AO58" s="47" t="e">
        <f>ROUNDDOWN(AJ57/AI57,3)</f>
        <v>#DIV/0!</v>
      </c>
      <c r="AR58" s="43">
        <f>IFERROR(VLOOKUP(AR168,DAY!$A$2:$E$744,6,0),0)</f>
        <v>0</v>
      </c>
    </row>
    <row r="59" spans="2:44" ht="27.75" customHeight="1" thickBot="1" x14ac:dyDescent="0.45">
      <c r="B59" s="318" t="s">
        <v>69</v>
      </c>
      <c r="C59" s="32" t="s">
        <v>0</v>
      </c>
      <c r="D59" s="86">
        <f>IFERROR(VLOOKUP(D168,DAY!$A$2:$E$3000,2,0),0)</f>
        <v>0</v>
      </c>
      <c r="E59" s="86">
        <f>IFERROR(VLOOKUP(E168,DAY!$A$2:$E$744,2,0),0)</f>
        <v>0</v>
      </c>
      <c r="F59" s="86">
        <f>IFERROR(VLOOKUP(F168,DAY!$A$2:$E$744,2,0),0)</f>
        <v>0</v>
      </c>
      <c r="G59" s="86">
        <f>IFERROR(VLOOKUP(G168,DAY!$A$2:$E$744,2,0),0)</f>
        <v>0</v>
      </c>
      <c r="H59" s="86">
        <f>IFERROR(VLOOKUP(H168,DAY!$A$2:$E$744,2,0),0)</f>
        <v>0</v>
      </c>
      <c r="I59" s="86">
        <f>IFERROR(VLOOKUP(I168,DAY!$A$2:$E$744,2,0),0)</f>
        <v>0</v>
      </c>
      <c r="J59" s="86">
        <f>IFERROR(VLOOKUP(J168,DAY!$A$2:$E$744,2,0),0)</f>
        <v>0</v>
      </c>
      <c r="K59" s="86">
        <f>IFERROR(VLOOKUP(K168,DAY!$A$2:$E$744,2,0),0)</f>
        <v>0</v>
      </c>
      <c r="L59" s="86">
        <f>IFERROR(VLOOKUP(L168,DAY!$A$2:$E$744,2,0),0)</f>
        <v>0</v>
      </c>
      <c r="M59" s="86">
        <f>IFERROR(VLOOKUP(M168,DAY!$A$2:$E$744,2,0),0)</f>
        <v>0</v>
      </c>
      <c r="N59" s="86">
        <f>IFERROR(VLOOKUP(N168,DAY!$A$2:$E$744,2,0),0)</f>
        <v>0</v>
      </c>
      <c r="O59" s="86">
        <f>IFERROR(VLOOKUP(O168,DAY!$A$2:$E$744,2,0),0)</f>
        <v>0</v>
      </c>
      <c r="P59" s="86">
        <f>IFERROR(VLOOKUP(P168,DAY!$A$2:$E$744,2,0),0)</f>
        <v>0</v>
      </c>
      <c r="Q59" s="86">
        <f>IFERROR(VLOOKUP(Q168,DAY!$A$2:$E$744,2,0),0)</f>
        <v>0</v>
      </c>
      <c r="R59" s="86">
        <f>IFERROR(VLOOKUP(R168,DAY!$A$2:$E$744,2,0),0)</f>
        <v>0</v>
      </c>
      <c r="S59" s="86">
        <f>IFERROR(VLOOKUP(S168,DAY!$A$2:$E$744,2,0),0)</f>
        <v>0</v>
      </c>
      <c r="T59" s="86">
        <f>IFERROR(VLOOKUP(T168,DAY!$A$2:$E$744,2,0),0)</f>
        <v>0</v>
      </c>
      <c r="U59" s="86">
        <f>IFERROR(VLOOKUP(U168,DAY!$A$2:$E$744,2,0),0)</f>
        <v>0</v>
      </c>
      <c r="V59" s="86">
        <f>IFERROR(VLOOKUP(V168,DAY!$A$2:$E$744,2,0),0)</f>
        <v>0</v>
      </c>
      <c r="W59" s="86">
        <f>IFERROR(VLOOKUP(W168,DAY!$A$2:$E$744,2,0),0)</f>
        <v>0</v>
      </c>
      <c r="X59" s="86">
        <f>IFERROR(VLOOKUP(X168,DAY!$A$2:$E$744,2,0),0)</f>
        <v>0</v>
      </c>
      <c r="Y59" s="86">
        <f>IFERROR(VLOOKUP(Y168,DAY!$A$2:$E$744,2,0),0)</f>
        <v>0</v>
      </c>
      <c r="Z59" s="86">
        <f>IFERROR(VLOOKUP(Z168,DAY!$A$2:$E$744,2,0),0)</f>
        <v>0</v>
      </c>
      <c r="AA59" s="86">
        <f>IFERROR(VLOOKUP(AA168,DAY!$A$2:$E$744,2,0),0)</f>
        <v>0</v>
      </c>
      <c r="AB59" s="86">
        <f>IFERROR(VLOOKUP(AB168,DAY!$A$2:$E$744,2,0),0)</f>
        <v>0</v>
      </c>
      <c r="AC59" s="86">
        <f>IFERROR(VLOOKUP(AC168,DAY!$A$2:$E$744,2,0),0)</f>
        <v>0</v>
      </c>
      <c r="AD59" s="86">
        <f>IFERROR(VLOOKUP(AD168,DAY!$A$2:$E$744,2,0),0)</f>
        <v>0</v>
      </c>
      <c r="AE59" s="86">
        <f>IFERROR(VLOOKUP(AE168,DAY!$A$2:$E$744,2,0),0)</f>
        <v>0</v>
      </c>
      <c r="AF59" s="423" t="s">
        <v>11</v>
      </c>
      <c r="AG59" s="425" t="s">
        <v>12</v>
      </c>
      <c r="AH59" s="307" t="s">
        <v>84</v>
      </c>
      <c r="AI59" s="426" t="s">
        <v>11</v>
      </c>
      <c r="AJ59" s="399" t="s">
        <v>13</v>
      </c>
      <c r="AK59" s="307" t="s">
        <v>84</v>
      </c>
      <c r="AL59" s="40"/>
      <c r="AN59" s="33"/>
      <c r="AO59" s="33"/>
      <c r="AR59" s="50">
        <f>IFERROR(VLOOKUP(AR168,DAY!$A$2:$E$744,7,0),0)</f>
        <v>0</v>
      </c>
    </row>
    <row r="60" spans="2:44" ht="27.75" customHeight="1" x14ac:dyDescent="0.4">
      <c r="B60" s="319"/>
      <c r="C60" s="35" t="s">
        <v>1</v>
      </c>
      <c r="D60" s="87">
        <f>IFERROR(VLOOKUP(D168,DAY!$A$2:$E$3000,3,0),0)</f>
        <v>0</v>
      </c>
      <c r="E60" s="87">
        <f>IFERROR(VLOOKUP(E168,DAY!$A$2:$E$744,3,0),0)</f>
        <v>0</v>
      </c>
      <c r="F60" s="87">
        <f>IFERROR(VLOOKUP(F168,DAY!$A$2:$E$744,3,0),0)</f>
        <v>0</v>
      </c>
      <c r="G60" s="87">
        <f>IFERROR(VLOOKUP(G168,DAY!$A$2:$E$744,3,0),0)</f>
        <v>0</v>
      </c>
      <c r="H60" s="87">
        <f>IFERROR(VLOOKUP(H168,DAY!$A$2:$E$744,3,0),0)</f>
        <v>0</v>
      </c>
      <c r="I60" s="87">
        <f>IFERROR(VLOOKUP(I168,DAY!$A$2:$E$744,3,0),0)</f>
        <v>0</v>
      </c>
      <c r="J60" s="87">
        <f>IFERROR(VLOOKUP(J168,DAY!$A$2:$E$744,3,0),0)</f>
        <v>0</v>
      </c>
      <c r="K60" s="87">
        <f>IFERROR(VLOOKUP(K168,DAY!$A$2:$E$744,3,0),0)</f>
        <v>0</v>
      </c>
      <c r="L60" s="87">
        <f>IFERROR(VLOOKUP(L168,DAY!$A$2:$E$744,3,0),0)</f>
        <v>0</v>
      </c>
      <c r="M60" s="87">
        <f>IFERROR(VLOOKUP(M168,DAY!$A$2:$E$744,3,0),0)</f>
        <v>0</v>
      </c>
      <c r="N60" s="87">
        <f>IFERROR(VLOOKUP(N168,DAY!$A$2:$E$744,3,0),0)</f>
        <v>0</v>
      </c>
      <c r="O60" s="87">
        <f>IFERROR(VLOOKUP(O168,DAY!$A$2:$E$744,3,0),0)</f>
        <v>0</v>
      </c>
      <c r="P60" s="87">
        <f>IFERROR(VLOOKUP(P168,DAY!$A$2:$E$744,3,0),0)</f>
        <v>0</v>
      </c>
      <c r="Q60" s="87">
        <f>IFERROR(VLOOKUP(Q168,DAY!$A$2:$E$744,3,0),0)</f>
        <v>0</v>
      </c>
      <c r="R60" s="87">
        <f>IFERROR(VLOOKUP(R168,DAY!$A$2:$E$744,3,0),0)</f>
        <v>0</v>
      </c>
      <c r="S60" s="87">
        <f>IFERROR(VLOOKUP(S168,DAY!$A$2:$E$744,3,0),0)</f>
        <v>0</v>
      </c>
      <c r="T60" s="87">
        <f>IFERROR(VLOOKUP(T168,DAY!$A$2:$E$744,3,0),0)</f>
        <v>0</v>
      </c>
      <c r="U60" s="87">
        <f>IFERROR(VLOOKUP(U168,DAY!$A$2:$E$744,3,0),0)</f>
        <v>0</v>
      </c>
      <c r="V60" s="87">
        <f>IFERROR(VLOOKUP(V168,DAY!$A$2:$E$744,3,0),0)</f>
        <v>0</v>
      </c>
      <c r="W60" s="87">
        <f>IFERROR(VLOOKUP(W168,DAY!$A$2:$E$744,3,0),0)</f>
        <v>0</v>
      </c>
      <c r="X60" s="87">
        <f>IFERROR(VLOOKUP(X168,DAY!$A$2:$E$744,3,0),0)</f>
        <v>0</v>
      </c>
      <c r="Y60" s="87">
        <f>IFERROR(VLOOKUP(Y168,DAY!$A$2:$E$744,3,0),0)</f>
        <v>0</v>
      </c>
      <c r="Z60" s="87">
        <f>IFERROR(VLOOKUP(Z168,DAY!$A$2:$E$744,3,0),0)</f>
        <v>0</v>
      </c>
      <c r="AA60" s="87">
        <f>IFERROR(VLOOKUP(AA168,DAY!$A$2:$E$744,3,0),0)</f>
        <v>0</v>
      </c>
      <c r="AB60" s="87">
        <f>IFERROR(VLOOKUP(AB168,DAY!$A$2:$E$744,3,0),0)</f>
        <v>0</v>
      </c>
      <c r="AC60" s="87">
        <f>IFERROR(VLOOKUP(AC168,DAY!$A$2:$E$744,3,0),0)</f>
        <v>0</v>
      </c>
      <c r="AD60" s="87">
        <f>IFERROR(VLOOKUP(AD168,DAY!$A$2:$E$744,3,0),0)</f>
        <v>0</v>
      </c>
      <c r="AE60" s="88">
        <f>IFERROR(VLOOKUP(AE168,DAY!$A$2:$E$744,3,0),0)</f>
        <v>0</v>
      </c>
      <c r="AF60" s="424"/>
      <c r="AG60" s="400"/>
      <c r="AH60" s="307"/>
      <c r="AI60" s="424"/>
      <c r="AJ60" s="400"/>
      <c r="AK60" s="307"/>
      <c r="AN60" s="33"/>
      <c r="AO60" s="33"/>
      <c r="AR60" s="188">
        <f>IFERROR(VLOOKUP(AR169,DAY!$A$2:$E$744,2,0),0)</f>
        <v>0</v>
      </c>
    </row>
    <row r="61" spans="2:44" ht="27.75" customHeight="1" x14ac:dyDescent="0.4">
      <c r="B61" s="319"/>
      <c r="C61" s="38" t="s">
        <v>2</v>
      </c>
      <c r="D61" s="89">
        <f>IFERROR(VLOOKUP(D168,DAY!$A$2:$E$3000,4,0),0)</f>
        <v>0</v>
      </c>
      <c r="E61" s="89">
        <f>IFERROR(VLOOKUP(E168,DAY!$A$2:$E$3000,4,0),0)</f>
        <v>0</v>
      </c>
      <c r="F61" s="89">
        <f>IFERROR(VLOOKUP(F168,DAY!$A$2:$E$3000,4,0),0)</f>
        <v>0</v>
      </c>
      <c r="G61" s="89">
        <f>IFERROR(VLOOKUP(G168,DAY!$A$2:$E$3000,4,0),0)</f>
        <v>0</v>
      </c>
      <c r="H61" s="89">
        <f>IFERROR(VLOOKUP(H168,DAY!$A$2:$E$3000,4,0),0)</f>
        <v>0</v>
      </c>
      <c r="I61" s="89">
        <f>IFERROR(VLOOKUP(I168,DAY!$A$2:$E$3000,4,0),0)</f>
        <v>0</v>
      </c>
      <c r="J61" s="89">
        <f>IFERROR(VLOOKUP(J168,DAY!$A$2:$E$3000,4,0),0)</f>
        <v>0</v>
      </c>
      <c r="K61" s="89">
        <f>IFERROR(VLOOKUP(K168,DAY!$A$2:$E$3000,4,0),0)</f>
        <v>0</v>
      </c>
      <c r="L61" s="89">
        <f>IFERROR(VLOOKUP(L168,DAY!$A$2:$E$3000,4,0),0)</f>
        <v>0</v>
      </c>
      <c r="M61" s="89">
        <f>IFERROR(VLOOKUP(M168,DAY!$A$2:$E$3000,4,0),0)</f>
        <v>0</v>
      </c>
      <c r="N61" s="89">
        <f>IFERROR(VLOOKUP(N168,DAY!$A$2:$E$3000,4,0),0)</f>
        <v>0</v>
      </c>
      <c r="O61" s="89">
        <f>IFERROR(VLOOKUP(O168,DAY!$A$2:$E$3000,4,0),0)</f>
        <v>0</v>
      </c>
      <c r="P61" s="89">
        <f>IFERROR(VLOOKUP(P168,DAY!$A$2:$E$3000,4,0),0)</f>
        <v>0</v>
      </c>
      <c r="Q61" s="89">
        <f>IFERROR(VLOOKUP(Q168,DAY!$A$2:$E$3000,4,0),0)</f>
        <v>0</v>
      </c>
      <c r="R61" s="89">
        <f>IFERROR(VLOOKUP(R168,DAY!$A$2:$E$3000,4,0),0)</f>
        <v>0</v>
      </c>
      <c r="S61" s="89">
        <f>IFERROR(VLOOKUP(S168,DAY!$A$2:$E$3000,4,0),0)</f>
        <v>0</v>
      </c>
      <c r="T61" s="89">
        <f>IFERROR(VLOOKUP(T168,DAY!$A$2:$E$3000,4,0),0)</f>
        <v>0</v>
      </c>
      <c r="U61" s="89">
        <f>IFERROR(VLOOKUP(U168,DAY!$A$2:$E$3000,4,0),0)</f>
        <v>0</v>
      </c>
      <c r="V61" s="89">
        <f>IFERROR(VLOOKUP(V168,DAY!$A$2:$E$3000,4,0),0)</f>
        <v>0</v>
      </c>
      <c r="W61" s="89">
        <f>IFERROR(VLOOKUP(W168,DAY!$A$2:$E$3000,4,0),0)</f>
        <v>0</v>
      </c>
      <c r="X61" s="89">
        <f>IFERROR(VLOOKUP(X168,DAY!$A$2:$E$3000,4,0),0)</f>
        <v>0</v>
      </c>
      <c r="Y61" s="89">
        <f>IFERROR(VLOOKUP(Y168,DAY!$A$2:$E$3000,4,0),0)</f>
        <v>0</v>
      </c>
      <c r="Z61" s="89">
        <f>IFERROR(VLOOKUP(Z168,DAY!$A$2:$E$3000,4,0),0)</f>
        <v>0</v>
      </c>
      <c r="AA61" s="89">
        <f>IFERROR(VLOOKUP(AA168,DAY!$A$2:$E$3000,4,0),0)</f>
        <v>0</v>
      </c>
      <c r="AB61" s="89">
        <f>IFERROR(VLOOKUP(AB168,DAY!$A$2:$E$3000,4,0),0)</f>
        <v>0</v>
      </c>
      <c r="AC61" s="89">
        <f>IFERROR(VLOOKUP(AC168,DAY!$A$2:$E$3000,4,0),0)</f>
        <v>0</v>
      </c>
      <c r="AD61" s="89">
        <f>IFERROR(VLOOKUP(AD168,DAY!$A$2:$E$3000,4,0),0)</f>
        <v>0</v>
      </c>
      <c r="AE61" s="89">
        <f>IFERROR(VLOOKUP(AE168,DAY!$A$2:$E$3000,4,0),0)</f>
        <v>0</v>
      </c>
      <c r="AF61" s="424"/>
      <c r="AG61" s="400"/>
      <c r="AH61" s="307"/>
      <c r="AI61" s="424"/>
      <c r="AJ61" s="400"/>
      <c r="AK61" s="307"/>
      <c r="AN61" s="33"/>
      <c r="AO61" s="33"/>
      <c r="AR61" s="199">
        <f>IFERROR(VLOOKUP(AR169,DAY!$A$2:$E$744,3,0),0)</f>
        <v>0</v>
      </c>
    </row>
    <row r="62" spans="2:44" ht="88.5" customHeight="1" x14ac:dyDescent="0.4">
      <c r="B62" s="319"/>
      <c r="C62" s="39" t="s">
        <v>3</v>
      </c>
      <c r="D62" s="90">
        <f>IFERROR(VLOOKUP(D168,DAY!$A$2:$E$3000,5,0),0)</f>
        <v>0</v>
      </c>
      <c r="E62" s="90">
        <f>IFERROR(VLOOKUP(E168,DAY!$A$2:$E$3000,5,0),0)</f>
        <v>0</v>
      </c>
      <c r="F62" s="90">
        <f>IFERROR(VLOOKUP(F168,DAY!$A$2:$E$3000,5,0),0)</f>
        <v>0</v>
      </c>
      <c r="G62" s="90">
        <f>IFERROR(VLOOKUP(G168,DAY!$A$2:$E$3000,5,0),0)</f>
        <v>0</v>
      </c>
      <c r="H62" s="90">
        <f>IFERROR(VLOOKUP(H168,DAY!$A$2:$E$3000,5,0),0)</f>
        <v>0</v>
      </c>
      <c r="I62" s="90">
        <f>IFERROR(VLOOKUP(I168,DAY!$A$2:$E$3000,5,0),0)</f>
        <v>0</v>
      </c>
      <c r="J62" s="90">
        <f>IFERROR(VLOOKUP(J168,DAY!$A$2:$E$3000,5,0),0)</f>
        <v>0</v>
      </c>
      <c r="K62" s="90">
        <f>IFERROR(VLOOKUP(K168,DAY!$A$2:$E$3000,5,0),0)</f>
        <v>0</v>
      </c>
      <c r="L62" s="90">
        <f>IFERROR(VLOOKUP(L168,DAY!$A$2:$E$3000,5,0),0)</f>
        <v>0</v>
      </c>
      <c r="M62" s="90">
        <f>IFERROR(VLOOKUP(M168,DAY!$A$2:$E$3000,5,0),0)</f>
        <v>0</v>
      </c>
      <c r="N62" s="90">
        <f>IFERROR(VLOOKUP(N168,DAY!$A$2:$E$3000,5,0),0)</f>
        <v>0</v>
      </c>
      <c r="O62" s="90">
        <f>IFERROR(VLOOKUP(O168,DAY!$A$2:$E$3000,5,0),0)</f>
        <v>0</v>
      </c>
      <c r="P62" s="90">
        <f>IFERROR(VLOOKUP(P168,DAY!$A$2:$E$3000,5,0),0)</f>
        <v>0</v>
      </c>
      <c r="Q62" s="90">
        <f>IFERROR(VLOOKUP(Q168,DAY!$A$2:$E$3000,5,0),0)</f>
        <v>0</v>
      </c>
      <c r="R62" s="90">
        <f>IFERROR(VLOOKUP(R168,DAY!$A$2:$E$3000,5,0),0)</f>
        <v>0</v>
      </c>
      <c r="S62" s="90">
        <f>IFERROR(VLOOKUP(S168,DAY!$A$2:$E$3000,5,0),0)</f>
        <v>0</v>
      </c>
      <c r="T62" s="90">
        <f>IFERROR(VLOOKUP(T168,DAY!$A$2:$E$3000,5,0),0)</f>
        <v>0</v>
      </c>
      <c r="U62" s="90">
        <f>IFERROR(VLOOKUP(U168,DAY!$A$2:$E$3000,5,0),0)</f>
        <v>0</v>
      </c>
      <c r="V62" s="90">
        <f>IFERROR(VLOOKUP(V168,DAY!$A$2:$E$3000,5,0),0)</f>
        <v>0</v>
      </c>
      <c r="W62" s="90">
        <f>IFERROR(VLOOKUP(W168,DAY!$A$2:$E$3000,5,0),0)</f>
        <v>0</v>
      </c>
      <c r="X62" s="90">
        <f>IFERROR(VLOOKUP(X168,DAY!$A$2:$E$3000,5,0),0)</f>
        <v>0</v>
      </c>
      <c r="Y62" s="90">
        <f>IFERROR(VLOOKUP(Y168,DAY!$A$2:$E$3000,5,0),0)</f>
        <v>0</v>
      </c>
      <c r="Z62" s="90">
        <f>IFERROR(VLOOKUP(Z168,DAY!$A$2:$E$3000,5,0),0)</f>
        <v>0</v>
      </c>
      <c r="AA62" s="90">
        <f>IFERROR(VLOOKUP(AA168,DAY!$A$2:$E$3000,5,0),0)</f>
        <v>0</v>
      </c>
      <c r="AB62" s="90">
        <f>IFERROR(VLOOKUP(AB168,DAY!$A$2:$E$3000,5,0),0)</f>
        <v>0</v>
      </c>
      <c r="AC62" s="90">
        <f>IFERROR(VLOOKUP(AC168,DAY!$A$2:$E$3000,5,0),0)</f>
        <v>0</v>
      </c>
      <c r="AD62" s="90">
        <f>IFERROR(VLOOKUP(AD168,DAY!$A$2:$E$3000,5,0),0)</f>
        <v>0</v>
      </c>
      <c r="AE62" s="90">
        <f>IFERROR(VLOOKUP(AE168,DAY!$A$2:$E$3000,5,0),0)</f>
        <v>0</v>
      </c>
      <c r="AF62" s="424"/>
      <c r="AG62" s="400"/>
      <c r="AH62" s="308"/>
      <c r="AI62" s="424"/>
      <c r="AJ62" s="400"/>
      <c r="AK62" s="308"/>
      <c r="AN62" s="41"/>
      <c r="AO62" s="41"/>
      <c r="AR62" s="199">
        <f>IFERROR(VLOOKUP(AR169,DAY!$A$2:$E$744,4,0),0)</f>
        <v>0</v>
      </c>
    </row>
    <row r="63" spans="2:44" ht="27.75" customHeight="1" x14ac:dyDescent="0.4">
      <c r="B63" s="319"/>
      <c r="C63" s="126" t="s">
        <v>4</v>
      </c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37">
        <f>IF(COUNT(D63:AE63)=0,+(COUNTIF(D63:AE63,"作業"))+(COUNTIF(D63:AE63,"休日")),"")</f>
        <v>0</v>
      </c>
      <c r="AG63" s="138">
        <f>IF(+COUNT(D63:AE63)=0,(COUNTIF(D63:AE63,"休日")),"")</f>
        <v>0</v>
      </c>
      <c r="AH63" s="401">
        <f>IFERROR(IF(COUNTA(D63:AE63)=0,0,IF(COUNTA(D63:AE63)&lt;28,$G$151,IF(AN64&gt;0.284,$G$149,$G$150))),0)</f>
        <v>0</v>
      </c>
      <c r="AI63" s="137">
        <f>IF(COUNT(D64:AE64)=0,+(COUNTIF(D64:AE64,"作業"))+(COUNTIF(D64:AE64,"休日")),"")</f>
        <v>0</v>
      </c>
      <c r="AJ63" s="138">
        <f>IF(COUNT(D64:AE64)=0,(COUNTIF(D64:AE64,"休日")),"")</f>
        <v>0</v>
      </c>
      <c r="AK63" s="401">
        <f>IFERROR(IF(COUNTA(D64:AE64)=0,0,IF(COUNTA(D64:AE64)&lt;28,$G$151,IF(AO64&gt;0.284,$G$147,$G$148))),0)</f>
        <v>0</v>
      </c>
      <c r="AM63" s="40"/>
      <c r="AN63" s="33"/>
      <c r="AO63" s="33"/>
      <c r="AR63" s="39">
        <f>IFERROR(VLOOKUP(AR169,DAY!$A$2:$E$744,5,0),0)</f>
        <v>0</v>
      </c>
    </row>
    <row r="64" spans="2:44" ht="27.75" customHeight="1" thickBot="1" x14ac:dyDescent="0.45">
      <c r="B64" s="366"/>
      <c r="C64" s="127" t="s">
        <v>5</v>
      </c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403">
        <f>IFERROR(AN64,0)</f>
        <v>0</v>
      </c>
      <c r="AG64" s="404"/>
      <c r="AH64" s="402"/>
      <c r="AI64" s="403">
        <f>IFERROR(AO64,0)</f>
        <v>0</v>
      </c>
      <c r="AJ64" s="404"/>
      <c r="AK64" s="402"/>
      <c r="AN64" s="46" t="e">
        <f>ROUNDDOWN(AG63/AF63,3)</f>
        <v>#DIV/0!</v>
      </c>
      <c r="AO64" s="47" t="e">
        <f>ROUNDDOWN(AJ63/AI63,3)</f>
        <v>#DIV/0!</v>
      </c>
      <c r="AR64" s="43">
        <f>IFERROR(VLOOKUP(AR169,DAY!$A$2:$E$744,6,0),0)</f>
        <v>0</v>
      </c>
    </row>
    <row r="65" spans="2:44" ht="27.75" customHeight="1" thickBot="1" x14ac:dyDescent="0.45">
      <c r="B65" s="318" t="s">
        <v>70</v>
      </c>
      <c r="C65" s="32" t="s">
        <v>0</v>
      </c>
      <c r="D65" s="91">
        <f>IFERROR(VLOOKUP(D169,DAY!$A$2:$E$3000,2,0),0)</f>
        <v>0</v>
      </c>
      <c r="E65" s="91">
        <f>IFERROR(VLOOKUP(E169,DAY!$A$2:$E$744,2,0),0)</f>
        <v>0</v>
      </c>
      <c r="F65" s="91">
        <f>IFERROR(VLOOKUP(F169,DAY!$A$2:$E$744,2,0),0)</f>
        <v>0</v>
      </c>
      <c r="G65" s="91">
        <f>IFERROR(VLOOKUP(G169,DAY!$A$2:$E$744,2,0),0)</f>
        <v>0</v>
      </c>
      <c r="H65" s="91">
        <f>IFERROR(VLOOKUP(H169,DAY!$A$2:$E$744,2,0),0)</f>
        <v>0</v>
      </c>
      <c r="I65" s="91">
        <f>IFERROR(VLOOKUP(I169,DAY!$A$2:$E$744,2,0),0)</f>
        <v>0</v>
      </c>
      <c r="J65" s="91">
        <f>IFERROR(VLOOKUP(J169,DAY!$A$2:$E$744,2,0),0)</f>
        <v>0</v>
      </c>
      <c r="K65" s="91">
        <f>IFERROR(VLOOKUP(K169,DAY!$A$2:$E$744,2,0),0)</f>
        <v>0</v>
      </c>
      <c r="L65" s="91">
        <f>IFERROR(VLOOKUP(L169,DAY!$A$2:$E$744,2,0),0)</f>
        <v>0</v>
      </c>
      <c r="M65" s="91">
        <f>IFERROR(VLOOKUP(M169,DAY!$A$2:$E$744,2,0),0)</f>
        <v>0</v>
      </c>
      <c r="N65" s="91">
        <f>IFERROR(VLOOKUP(N169,DAY!$A$2:$E$744,2,0),0)</f>
        <v>0</v>
      </c>
      <c r="O65" s="91">
        <f>IFERROR(VLOOKUP(O169,DAY!$A$2:$E$744,2,0),0)</f>
        <v>0</v>
      </c>
      <c r="P65" s="91">
        <f>IFERROR(VLOOKUP(P169,DAY!$A$2:$E$744,2,0),0)</f>
        <v>0</v>
      </c>
      <c r="Q65" s="91">
        <f>IFERROR(VLOOKUP(Q169,DAY!$A$2:$E$744,2,0),0)</f>
        <v>0</v>
      </c>
      <c r="R65" s="91">
        <f>IFERROR(VLOOKUP(R169,DAY!$A$2:$E$744,2,0),0)</f>
        <v>0</v>
      </c>
      <c r="S65" s="91">
        <f>IFERROR(VLOOKUP(S169,DAY!$A$2:$E$744,2,0),0)</f>
        <v>0</v>
      </c>
      <c r="T65" s="91">
        <f>IFERROR(VLOOKUP(T169,DAY!$A$2:$E$744,2,0),0)</f>
        <v>0</v>
      </c>
      <c r="U65" s="91">
        <f>IFERROR(VLOOKUP(U169,DAY!$A$2:$E$744,2,0),0)</f>
        <v>0</v>
      </c>
      <c r="V65" s="91">
        <f>IFERROR(VLOOKUP(V169,DAY!$A$2:$E$744,2,0),0)</f>
        <v>0</v>
      </c>
      <c r="W65" s="91">
        <f>IFERROR(VLOOKUP(W169,DAY!$A$2:$E$744,2,0),0)</f>
        <v>0</v>
      </c>
      <c r="X65" s="91">
        <f>IFERROR(VLOOKUP(X169,DAY!$A$2:$E$744,2,0),0)</f>
        <v>0</v>
      </c>
      <c r="Y65" s="91">
        <f>IFERROR(VLOOKUP(Y169,DAY!$A$2:$E$744,2,0),0)</f>
        <v>0</v>
      </c>
      <c r="Z65" s="91">
        <f>IFERROR(VLOOKUP(Z169,DAY!$A$2:$E$744,2,0),0)</f>
        <v>0</v>
      </c>
      <c r="AA65" s="91">
        <f>IFERROR(VLOOKUP(AA169,DAY!$A$2:$E$744,2,0),0)</f>
        <v>0</v>
      </c>
      <c r="AB65" s="91">
        <f>IFERROR(VLOOKUP(AB169,DAY!$A$2:$E$744,2,0),0)</f>
        <v>0</v>
      </c>
      <c r="AC65" s="91">
        <f>IFERROR(VLOOKUP(AC169,DAY!$A$2:$E$744,2,0),0)</f>
        <v>0</v>
      </c>
      <c r="AD65" s="91">
        <f>IFERROR(VLOOKUP(AD169,DAY!$A$2:$E$744,2,0),0)</f>
        <v>0</v>
      </c>
      <c r="AE65" s="91">
        <f>IFERROR(VLOOKUP(AE169,DAY!$A$2:$E$744,2,0),0)</f>
        <v>0</v>
      </c>
      <c r="AF65" s="423" t="s">
        <v>11</v>
      </c>
      <c r="AG65" s="425" t="s">
        <v>12</v>
      </c>
      <c r="AH65" s="307" t="s">
        <v>84</v>
      </c>
      <c r="AI65" s="426" t="s">
        <v>11</v>
      </c>
      <c r="AJ65" s="399" t="s">
        <v>13</v>
      </c>
      <c r="AK65" s="307" t="s">
        <v>84</v>
      </c>
      <c r="AL65" s="40"/>
      <c r="AN65" s="33"/>
      <c r="AO65" s="33"/>
      <c r="AR65" s="45">
        <f>IFERROR(VLOOKUP(AR169,DAY!$A$2:$E$744,7,0),0)</f>
        <v>0</v>
      </c>
    </row>
    <row r="66" spans="2:44" ht="27.75" customHeight="1" x14ac:dyDescent="0.4">
      <c r="B66" s="319"/>
      <c r="C66" s="35" t="s">
        <v>1</v>
      </c>
      <c r="D66" s="87">
        <f>IFERROR(VLOOKUP(D169,DAY!$A$2:$E$3000,3,0),0)</f>
        <v>0</v>
      </c>
      <c r="E66" s="87">
        <f>IFERROR(VLOOKUP(E169,DAY!$A$2:$E$744,3,0),0)</f>
        <v>0</v>
      </c>
      <c r="F66" s="87">
        <f>IFERROR(VLOOKUP(F169,DAY!$A$2:$E$744,3,0),0)</f>
        <v>0</v>
      </c>
      <c r="G66" s="87">
        <f>IFERROR(VLOOKUP(G169,DAY!$A$2:$E$744,3,0),0)</f>
        <v>0</v>
      </c>
      <c r="H66" s="87">
        <f>IFERROR(VLOOKUP(H169,DAY!$A$2:$E$744,3,0),0)</f>
        <v>0</v>
      </c>
      <c r="I66" s="87">
        <f>IFERROR(VLOOKUP(I169,DAY!$A$2:$E$744,3,0),0)</f>
        <v>0</v>
      </c>
      <c r="J66" s="87">
        <f>IFERROR(VLOOKUP(J169,DAY!$A$2:$E$744,3,0),0)</f>
        <v>0</v>
      </c>
      <c r="K66" s="87">
        <f>IFERROR(VLOOKUP(K169,DAY!$A$2:$E$744,3,0),0)</f>
        <v>0</v>
      </c>
      <c r="L66" s="87">
        <f>IFERROR(VLOOKUP(L169,DAY!$A$2:$E$744,3,0),0)</f>
        <v>0</v>
      </c>
      <c r="M66" s="87">
        <f>IFERROR(VLOOKUP(M169,DAY!$A$2:$E$744,3,0),0)</f>
        <v>0</v>
      </c>
      <c r="N66" s="87">
        <f>IFERROR(VLOOKUP(N169,DAY!$A$2:$E$744,3,0),0)</f>
        <v>0</v>
      </c>
      <c r="O66" s="87">
        <f>IFERROR(VLOOKUP(O169,DAY!$A$2:$E$744,3,0),0)</f>
        <v>0</v>
      </c>
      <c r="P66" s="87">
        <f>IFERROR(VLOOKUP(P169,DAY!$A$2:$E$744,3,0),0)</f>
        <v>0</v>
      </c>
      <c r="Q66" s="87">
        <f>IFERROR(VLOOKUP(Q169,DAY!$A$2:$E$744,3,0),0)</f>
        <v>0</v>
      </c>
      <c r="R66" s="87">
        <f>IFERROR(VLOOKUP(R169,DAY!$A$2:$E$744,3,0),0)</f>
        <v>0</v>
      </c>
      <c r="S66" s="87">
        <f>IFERROR(VLOOKUP(S169,DAY!$A$2:$E$744,3,0),0)</f>
        <v>0</v>
      </c>
      <c r="T66" s="87">
        <f>IFERROR(VLOOKUP(T169,DAY!$A$2:$E$744,3,0),0)</f>
        <v>0</v>
      </c>
      <c r="U66" s="87">
        <f>IFERROR(VLOOKUP(U169,DAY!$A$2:$E$744,3,0),0)</f>
        <v>0</v>
      </c>
      <c r="V66" s="87">
        <f>IFERROR(VLOOKUP(V169,DAY!$A$2:$E$744,3,0),0)</f>
        <v>0</v>
      </c>
      <c r="W66" s="87">
        <f>IFERROR(VLOOKUP(W169,DAY!$A$2:$E$744,3,0),0)</f>
        <v>0</v>
      </c>
      <c r="X66" s="87">
        <f>IFERROR(VLOOKUP(X169,DAY!$A$2:$E$744,3,0),0)</f>
        <v>0</v>
      </c>
      <c r="Y66" s="87">
        <f>IFERROR(VLOOKUP(Y169,DAY!$A$2:$E$744,3,0),0)</f>
        <v>0</v>
      </c>
      <c r="Z66" s="87">
        <f>IFERROR(VLOOKUP(Z169,DAY!$A$2:$E$744,3,0),0)</f>
        <v>0</v>
      </c>
      <c r="AA66" s="87">
        <f>IFERROR(VLOOKUP(AA169,DAY!$A$2:$E$744,3,0),0)</f>
        <v>0</v>
      </c>
      <c r="AB66" s="87">
        <f>IFERROR(VLOOKUP(AB169,DAY!$A$2:$E$744,3,0),0)</f>
        <v>0</v>
      </c>
      <c r="AC66" s="87">
        <f>IFERROR(VLOOKUP(AC169,DAY!$A$2:$E$744,3,0),0)</f>
        <v>0</v>
      </c>
      <c r="AD66" s="87">
        <f>IFERROR(VLOOKUP(AD169,DAY!$A$2:$E$744,3,0),0)</f>
        <v>0</v>
      </c>
      <c r="AE66" s="88">
        <f>IFERROR(VLOOKUP(AE169,DAY!$A$2:$E$744,3,0),0)</f>
        <v>0</v>
      </c>
      <c r="AF66" s="424"/>
      <c r="AG66" s="400"/>
      <c r="AH66" s="307"/>
      <c r="AI66" s="424"/>
      <c r="AJ66" s="400"/>
      <c r="AK66" s="307"/>
      <c r="AN66" s="33"/>
      <c r="AO66" s="33"/>
      <c r="AR66" s="38">
        <f>IFERROR(VLOOKUP(AR170,DAY!$A$2:$E$744,2,0),0)</f>
        <v>0</v>
      </c>
    </row>
    <row r="67" spans="2:44" ht="27.75" customHeight="1" x14ac:dyDescent="0.4">
      <c r="B67" s="319"/>
      <c r="C67" s="38" t="s">
        <v>2</v>
      </c>
      <c r="D67" s="89">
        <f>IFERROR(VLOOKUP(D169,DAY!$A$2:$E$3000,4,0),0)</f>
        <v>0</v>
      </c>
      <c r="E67" s="89">
        <f>IFERROR(VLOOKUP(E169,DAY!$A$2:$E$3000,4,0),0)</f>
        <v>0</v>
      </c>
      <c r="F67" s="89">
        <f>IFERROR(VLOOKUP(F169,DAY!$A$2:$E$3000,4,0),0)</f>
        <v>0</v>
      </c>
      <c r="G67" s="89">
        <f>IFERROR(VLOOKUP(G169,DAY!$A$2:$E$3000,4,0),0)</f>
        <v>0</v>
      </c>
      <c r="H67" s="89">
        <f>IFERROR(VLOOKUP(H169,DAY!$A$2:$E$3000,4,0),0)</f>
        <v>0</v>
      </c>
      <c r="I67" s="89">
        <f>IFERROR(VLOOKUP(I169,DAY!$A$2:$E$3000,4,0),0)</f>
        <v>0</v>
      </c>
      <c r="J67" s="89">
        <f>IFERROR(VLOOKUP(J169,DAY!$A$2:$E$3000,4,0),0)</f>
        <v>0</v>
      </c>
      <c r="K67" s="89">
        <f>IFERROR(VLOOKUP(K169,DAY!$A$2:$E$3000,4,0),0)</f>
        <v>0</v>
      </c>
      <c r="L67" s="89">
        <f>IFERROR(VLOOKUP(L169,DAY!$A$2:$E$3000,4,0),0)</f>
        <v>0</v>
      </c>
      <c r="M67" s="89">
        <f>IFERROR(VLOOKUP(M169,DAY!$A$2:$E$3000,4,0),0)</f>
        <v>0</v>
      </c>
      <c r="N67" s="89">
        <f>IFERROR(VLOOKUP(N169,DAY!$A$2:$E$3000,4,0),0)</f>
        <v>0</v>
      </c>
      <c r="O67" s="89">
        <f>IFERROR(VLOOKUP(O169,DAY!$A$2:$E$3000,4,0),0)</f>
        <v>0</v>
      </c>
      <c r="P67" s="89">
        <f>IFERROR(VLOOKUP(P169,DAY!$A$2:$E$3000,4,0),0)</f>
        <v>0</v>
      </c>
      <c r="Q67" s="89">
        <f>IFERROR(VLOOKUP(Q169,DAY!$A$2:$E$3000,4,0),0)</f>
        <v>0</v>
      </c>
      <c r="R67" s="89">
        <f>IFERROR(VLOOKUP(R169,DAY!$A$2:$E$3000,4,0),0)</f>
        <v>0</v>
      </c>
      <c r="S67" s="89">
        <f>IFERROR(VLOOKUP(S169,DAY!$A$2:$E$3000,4,0),0)</f>
        <v>0</v>
      </c>
      <c r="T67" s="89">
        <f>IFERROR(VLOOKUP(T169,DAY!$A$2:$E$3000,4,0),0)</f>
        <v>0</v>
      </c>
      <c r="U67" s="89">
        <f>IFERROR(VLOOKUP(U169,DAY!$A$2:$E$3000,4,0),0)</f>
        <v>0</v>
      </c>
      <c r="V67" s="89">
        <f>IFERROR(VLOOKUP(V169,DAY!$A$2:$E$3000,4,0),0)</f>
        <v>0</v>
      </c>
      <c r="W67" s="89">
        <f>IFERROR(VLOOKUP(W169,DAY!$A$2:$E$3000,4,0),0)</f>
        <v>0</v>
      </c>
      <c r="X67" s="89">
        <f>IFERROR(VLOOKUP(X169,DAY!$A$2:$E$3000,4,0),0)</f>
        <v>0</v>
      </c>
      <c r="Y67" s="89">
        <f>IFERROR(VLOOKUP(Y169,DAY!$A$2:$E$3000,4,0),0)</f>
        <v>0</v>
      </c>
      <c r="Z67" s="89">
        <f>IFERROR(VLOOKUP(Z169,DAY!$A$2:$E$3000,4,0),0)</f>
        <v>0</v>
      </c>
      <c r="AA67" s="89">
        <f>IFERROR(VLOOKUP(AA169,DAY!$A$2:$E$3000,4,0),0)</f>
        <v>0</v>
      </c>
      <c r="AB67" s="89">
        <f>IFERROR(VLOOKUP(AB169,DAY!$A$2:$E$3000,4,0),0)</f>
        <v>0</v>
      </c>
      <c r="AC67" s="89">
        <f>IFERROR(VLOOKUP(AC169,DAY!$A$2:$E$3000,4,0),0)</f>
        <v>0</v>
      </c>
      <c r="AD67" s="89">
        <f>IFERROR(VLOOKUP(AD169,DAY!$A$2:$E$3000,4,0),0)</f>
        <v>0</v>
      </c>
      <c r="AE67" s="89">
        <f>IFERROR(VLOOKUP(AE169,DAY!$A$2:$E$3000,4,0),0)</f>
        <v>0</v>
      </c>
      <c r="AF67" s="424"/>
      <c r="AG67" s="400"/>
      <c r="AH67" s="307"/>
      <c r="AI67" s="424"/>
      <c r="AJ67" s="400"/>
      <c r="AK67" s="307"/>
      <c r="AN67" s="33"/>
      <c r="AO67" s="33"/>
      <c r="AR67" s="199">
        <f>IFERROR(VLOOKUP(AR170,DAY!$A$2:$E$744,3,0),0)</f>
        <v>0</v>
      </c>
    </row>
    <row r="68" spans="2:44" ht="89.25" customHeight="1" x14ac:dyDescent="0.4">
      <c r="B68" s="319"/>
      <c r="C68" s="39" t="s">
        <v>3</v>
      </c>
      <c r="D68" s="90">
        <f>IFERROR(VLOOKUP(D169,DAY!$A$2:$E$3000,5,0),0)</f>
        <v>0</v>
      </c>
      <c r="E68" s="90">
        <f>IFERROR(VLOOKUP(E169,DAY!$A$2:$E$3000,5,0),0)</f>
        <v>0</v>
      </c>
      <c r="F68" s="90">
        <f>IFERROR(VLOOKUP(F169,DAY!$A$2:$E$3000,5,0),0)</f>
        <v>0</v>
      </c>
      <c r="G68" s="90">
        <f>IFERROR(VLOOKUP(G169,DAY!$A$2:$E$3000,5,0),0)</f>
        <v>0</v>
      </c>
      <c r="H68" s="90">
        <f>IFERROR(VLOOKUP(H169,DAY!$A$2:$E$3000,5,0),0)</f>
        <v>0</v>
      </c>
      <c r="I68" s="90">
        <f>IFERROR(VLOOKUP(I169,DAY!$A$2:$E$3000,5,0),0)</f>
        <v>0</v>
      </c>
      <c r="J68" s="90">
        <f>IFERROR(VLOOKUP(J169,DAY!$A$2:$E$3000,5,0),0)</f>
        <v>0</v>
      </c>
      <c r="K68" s="90">
        <f>IFERROR(VLOOKUP(K169,DAY!$A$2:$E$3000,5,0),0)</f>
        <v>0</v>
      </c>
      <c r="L68" s="90">
        <f>IFERROR(VLOOKUP(L169,DAY!$A$2:$E$3000,5,0),0)</f>
        <v>0</v>
      </c>
      <c r="M68" s="90">
        <f>IFERROR(VLOOKUP(M169,DAY!$A$2:$E$3000,5,0),0)</f>
        <v>0</v>
      </c>
      <c r="N68" s="90">
        <f>IFERROR(VLOOKUP(N169,DAY!$A$2:$E$3000,5,0),0)</f>
        <v>0</v>
      </c>
      <c r="O68" s="90">
        <f>IFERROR(VLOOKUP(O169,DAY!$A$2:$E$3000,5,0),0)</f>
        <v>0</v>
      </c>
      <c r="P68" s="90">
        <f>IFERROR(VLOOKUP(P169,DAY!$A$2:$E$3000,5,0),0)</f>
        <v>0</v>
      </c>
      <c r="Q68" s="90">
        <f>IFERROR(VLOOKUP(Q169,DAY!$A$2:$E$3000,5,0),0)</f>
        <v>0</v>
      </c>
      <c r="R68" s="90">
        <f>IFERROR(VLOOKUP(R169,DAY!$A$2:$E$3000,5,0),0)</f>
        <v>0</v>
      </c>
      <c r="S68" s="90">
        <f>IFERROR(VLOOKUP(S169,DAY!$A$2:$E$3000,5,0),0)</f>
        <v>0</v>
      </c>
      <c r="T68" s="90">
        <f>IFERROR(VLOOKUP(T169,DAY!$A$2:$E$3000,5,0),0)</f>
        <v>0</v>
      </c>
      <c r="U68" s="90">
        <f>IFERROR(VLOOKUP(U169,DAY!$A$2:$E$3000,5,0),0)</f>
        <v>0</v>
      </c>
      <c r="V68" s="90">
        <f>IFERROR(VLOOKUP(V169,DAY!$A$2:$E$3000,5,0),0)</f>
        <v>0</v>
      </c>
      <c r="W68" s="90">
        <f>IFERROR(VLOOKUP(W169,DAY!$A$2:$E$3000,5,0),0)</f>
        <v>0</v>
      </c>
      <c r="X68" s="90">
        <f>IFERROR(VLOOKUP(X169,DAY!$A$2:$E$3000,5,0),0)</f>
        <v>0</v>
      </c>
      <c r="Y68" s="90">
        <f>IFERROR(VLOOKUP(Y169,DAY!$A$2:$E$3000,5,0),0)</f>
        <v>0</v>
      </c>
      <c r="Z68" s="90">
        <f>IFERROR(VLOOKUP(Z169,DAY!$A$2:$E$3000,5,0),0)</f>
        <v>0</v>
      </c>
      <c r="AA68" s="90">
        <f>IFERROR(VLOOKUP(AA169,DAY!$A$2:$E$3000,5,0),0)</f>
        <v>0</v>
      </c>
      <c r="AB68" s="90">
        <f>IFERROR(VLOOKUP(AB169,DAY!$A$2:$E$3000,5,0),0)</f>
        <v>0</v>
      </c>
      <c r="AC68" s="90">
        <f>IFERROR(VLOOKUP(AC169,DAY!$A$2:$E$3000,5,0),0)</f>
        <v>0</v>
      </c>
      <c r="AD68" s="90">
        <f>IFERROR(VLOOKUP(AD169,DAY!$A$2:$E$3000,5,0),0)</f>
        <v>0</v>
      </c>
      <c r="AE68" s="90">
        <f>IFERROR(VLOOKUP(AE169,DAY!$A$2:$E$3000,5,0),0)</f>
        <v>0</v>
      </c>
      <c r="AF68" s="424"/>
      <c r="AG68" s="400"/>
      <c r="AH68" s="308"/>
      <c r="AI68" s="424"/>
      <c r="AJ68" s="400"/>
      <c r="AK68" s="308"/>
      <c r="AN68" s="41"/>
      <c r="AO68" s="41"/>
      <c r="AR68" s="199">
        <f>IFERROR(VLOOKUP(AR170,DAY!$A$2:$E$744,4,0),0)</f>
        <v>0</v>
      </c>
    </row>
    <row r="69" spans="2:44" ht="27.75" customHeight="1" x14ac:dyDescent="0.4">
      <c r="B69" s="319"/>
      <c r="C69" s="126" t="s">
        <v>4</v>
      </c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37">
        <f>IF(COUNT(D69:AE69)=0,+(COUNTIF(D69:AE69,"作業"))+(COUNTIF(D69:AE69,"休日")),"")</f>
        <v>0</v>
      </c>
      <c r="AG69" s="138">
        <f>IF(+COUNT(D69:AE69)=0,(COUNTIF(D69:AE69,"休日")),"")</f>
        <v>0</v>
      </c>
      <c r="AH69" s="401">
        <f>IFERROR(IF(COUNTA(D69:AE69)=0,0,IF(COUNTA(D69:AE69)&lt;28,$G$151,IF(AN70&gt;0.284,$G$149,$G$150))),0)</f>
        <v>0</v>
      </c>
      <c r="AI69" s="137">
        <f>IF(COUNT(D70:AE70)=0,+(COUNTIF(D70:AE70,"作業"))+(COUNTIF(D70:AE70,"休日")),"")</f>
        <v>0</v>
      </c>
      <c r="AJ69" s="138">
        <f>IF(COUNT(D70:AE70)=0,(COUNTIF(D70:AE70,"休日")),"")</f>
        <v>0</v>
      </c>
      <c r="AK69" s="401">
        <f>IFERROR(IF(COUNTA(D70:AE70)=0,0,IF(COUNTA(D70:AE70)&lt;28,$G$151,IF(AO70&gt;0.284,$G$147,$G$148))),0)</f>
        <v>0</v>
      </c>
      <c r="AM69" s="41"/>
      <c r="AN69" s="33"/>
      <c r="AO69" s="33"/>
      <c r="AR69" s="39">
        <f>IFERROR(VLOOKUP(AR170,DAY!$A$2:$E$744,5,0),0)</f>
        <v>0</v>
      </c>
    </row>
    <row r="70" spans="2:44" ht="27.75" customHeight="1" thickBot="1" x14ac:dyDescent="0.45">
      <c r="B70" s="366"/>
      <c r="C70" s="127" t="s">
        <v>5</v>
      </c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403">
        <f>IFERROR(AN70,0)</f>
        <v>0</v>
      </c>
      <c r="AG70" s="404"/>
      <c r="AH70" s="402"/>
      <c r="AI70" s="403">
        <f>IFERROR(AO70,0)</f>
        <v>0</v>
      </c>
      <c r="AJ70" s="404"/>
      <c r="AK70" s="402"/>
      <c r="AN70" s="46" t="e">
        <f>ROUNDDOWN(AG69/AF69,3)</f>
        <v>#DIV/0!</v>
      </c>
      <c r="AO70" s="47" t="e">
        <f>ROUNDDOWN(AJ69/AI69,3)</f>
        <v>#DIV/0!</v>
      </c>
      <c r="AR70" s="43">
        <f>IFERROR(VLOOKUP(AR170,DAY!$A$2:$E$744,6,0),0)</f>
        <v>0</v>
      </c>
    </row>
    <row r="71" spans="2:44" ht="27.75" customHeight="1" thickBot="1" x14ac:dyDescent="0.45">
      <c r="B71" s="318" t="s">
        <v>71</v>
      </c>
      <c r="C71" s="32" t="s">
        <v>0</v>
      </c>
      <c r="D71" s="86">
        <f>IFERROR(VLOOKUP(D170,DAY!$A$2:$E$3000,2,0),0)</f>
        <v>0</v>
      </c>
      <c r="E71" s="86">
        <f>IFERROR(VLOOKUP(E170,DAY!$A$2:$E$744,2,0),0)</f>
        <v>0</v>
      </c>
      <c r="F71" s="86">
        <f>IFERROR(VLOOKUP(F170,DAY!$A$2:$E$744,2,0),0)</f>
        <v>0</v>
      </c>
      <c r="G71" s="86">
        <f>IFERROR(VLOOKUP(G170,DAY!$A$2:$E$744,2,0),0)</f>
        <v>0</v>
      </c>
      <c r="H71" s="86">
        <f>IFERROR(VLOOKUP(H170,DAY!$A$2:$E$744,2,0),0)</f>
        <v>0</v>
      </c>
      <c r="I71" s="86">
        <f>IFERROR(VLOOKUP(I170,DAY!$A$2:$E$744,2,0),0)</f>
        <v>0</v>
      </c>
      <c r="J71" s="86">
        <f>IFERROR(VLOOKUP(J170,DAY!$A$2:$E$744,2,0),0)</f>
        <v>0</v>
      </c>
      <c r="K71" s="86">
        <f>IFERROR(VLOOKUP(K170,DAY!$A$2:$E$744,2,0),0)</f>
        <v>0</v>
      </c>
      <c r="L71" s="86">
        <f>IFERROR(VLOOKUP(L170,DAY!$A$2:$E$744,2,0),0)</f>
        <v>0</v>
      </c>
      <c r="M71" s="86">
        <f>IFERROR(VLOOKUP(M170,DAY!$A$2:$E$744,2,0),0)</f>
        <v>0</v>
      </c>
      <c r="N71" s="86">
        <f>IFERROR(VLOOKUP(N170,DAY!$A$2:$E$744,2,0),0)</f>
        <v>0</v>
      </c>
      <c r="O71" s="86">
        <f>IFERROR(VLOOKUP(O170,DAY!$A$2:$E$744,2,0),0)</f>
        <v>0</v>
      </c>
      <c r="P71" s="86">
        <f>IFERROR(VLOOKUP(P170,DAY!$A$2:$E$744,2,0),0)</f>
        <v>0</v>
      </c>
      <c r="Q71" s="86">
        <f>IFERROR(VLOOKUP(Q170,DAY!$A$2:$E$744,2,0),0)</f>
        <v>0</v>
      </c>
      <c r="R71" s="86">
        <f>IFERROR(VLOOKUP(R170,DAY!$A$2:$E$744,2,0),0)</f>
        <v>0</v>
      </c>
      <c r="S71" s="86">
        <f>IFERROR(VLOOKUP(S170,DAY!$A$2:$E$744,2,0),0)</f>
        <v>0</v>
      </c>
      <c r="T71" s="86">
        <f>IFERROR(VLOOKUP(T170,DAY!$A$2:$E$744,2,0),0)</f>
        <v>0</v>
      </c>
      <c r="U71" s="86">
        <f>IFERROR(VLOOKUP(U170,DAY!$A$2:$E$744,2,0),0)</f>
        <v>0</v>
      </c>
      <c r="V71" s="86">
        <f>IFERROR(VLOOKUP(V170,DAY!$A$2:$E$744,2,0),0)</f>
        <v>0</v>
      </c>
      <c r="W71" s="86">
        <f>IFERROR(VLOOKUP(W170,DAY!$A$2:$E$744,2,0),0)</f>
        <v>0</v>
      </c>
      <c r="X71" s="86">
        <f>IFERROR(VLOOKUP(X170,DAY!$A$2:$E$744,2,0),0)</f>
        <v>0</v>
      </c>
      <c r="Y71" s="86">
        <f>IFERROR(VLOOKUP(Y170,DAY!$A$2:$E$744,2,0),0)</f>
        <v>0</v>
      </c>
      <c r="Z71" s="86">
        <f>IFERROR(VLOOKUP(Z170,DAY!$A$2:$E$744,2,0),0)</f>
        <v>0</v>
      </c>
      <c r="AA71" s="86">
        <f>IFERROR(VLOOKUP(AA170,DAY!$A$2:$E$744,2,0),0)</f>
        <v>0</v>
      </c>
      <c r="AB71" s="86">
        <f>IFERROR(VLOOKUP(AB170,DAY!$A$2:$E$744,2,0),0)</f>
        <v>0</v>
      </c>
      <c r="AC71" s="86">
        <f>IFERROR(VLOOKUP(AC170,DAY!$A$2:$E$744,2,0),0)</f>
        <v>0</v>
      </c>
      <c r="AD71" s="86">
        <f>IFERROR(VLOOKUP(AD170,DAY!$A$2:$E$744,2,0),0)</f>
        <v>0</v>
      </c>
      <c r="AE71" s="86">
        <f>IFERROR(VLOOKUP(AE170,DAY!$A$2:$E$744,2,0),0)</f>
        <v>0</v>
      </c>
      <c r="AF71" s="423" t="s">
        <v>11</v>
      </c>
      <c r="AG71" s="425" t="s">
        <v>12</v>
      </c>
      <c r="AH71" s="307" t="s">
        <v>84</v>
      </c>
      <c r="AI71" s="426" t="s">
        <v>11</v>
      </c>
      <c r="AJ71" s="399" t="s">
        <v>13</v>
      </c>
      <c r="AK71" s="307" t="s">
        <v>84</v>
      </c>
      <c r="AL71" s="40"/>
      <c r="AN71" s="33"/>
      <c r="AO71" s="33"/>
      <c r="AR71" s="50">
        <f>IFERROR(VLOOKUP(AR170,DAY!$A$2:$E$744,7,0),0)</f>
        <v>0</v>
      </c>
    </row>
    <row r="72" spans="2:44" ht="27.75" customHeight="1" x14ac:dyDescent="0.4">
      <c r="B72" s="319"/>
      <c r="C72" s="35" t="s">
        <v>1</v>
      </c>
      <c r="D72" s="87">
        <f>IFERROR(VLOOKUP(D170,DAY!$A$2:$E$3000,3,0),0)</f>
        <v>0</v>
      </c>
      <c r="E72" s="87">
        <f>IFERROR(VLOOKUP(E170,DAY!$A$2:$E$744,3,0),0)</f>
        <v>0</v>
      </c>
      <c r="F72" s="87">
        <f>IFERROR(VLOOKUP(F170,DAY!$A$2:$E$744,3,0),0)</f>
        <v>0</v>
      </c>
      <c r="G72" s="87">
        <f>IFERROR(VLOOKUP(G170,DAY!$A$2:$E$744,3,0),0)</f>
        <v>0</v>
      </c>
      <c r="H72" s="87">
        <f>IFERROR(VLOOKUP(H170,DAY!$A$2:$E$744,3,0),0)</f>
        <v>0</v>
      </c>
      <c r="I72" s="87">
        <f>IFERROR(VLOOKUP(I170,DAY!$A$2:$E$744,3,0),0)</f>
        <v>0</v>
      </c>
      <c r="J72" s="87">
        <f>IFERROR(VLOOKUP(J170,DAY!$A$2:$E$744,3,0),0)</f>
        <v>0</v>
      </c>
      <c r="K72" s="87">
        <f>IFERROR(VLOOKUP(K170,DAY!$A$2:$E$744,3,0),0)</f>
        <v>0</v>
      </c>
      <c r="L72" s="87">
        <f>IFERROR(VLOOKUP(L170,DAY!$A$2:$E$744,3,0),0)</f>
        <v>0</v>
      </c>
      <c r="M72" s="87">
        <f>IFERROR(VLOOKUP(M170,DAY!$A$2:$E$744,3,0),0)</f>
        <v>0</v>
      </c>
      <c r="N72" s="87">
        <f>IFERROR(VLOOKUP(N170,DAY!$A$2:$E$744,3,0),0)</f>
        <v>0</v>
      </c>
      <c r="O72" s="87">
        <f>IFERROR(VLOOKUP(O170,DAY!$A$2:$E$744,3,0),0)</f>
        <v>0</v>
      </c>
      <c r="P72" s="87">
        <f>IFERROR(VLOOKUP(P170,DAY!$A$2:$E$744,3,0),0)</f>
        <v>0</v>
      </c>
      <c r="Q72" s="87">
        <f>IFERROR(VLOOKUP(Q170,DAY!$A$2:$E$744,3,0),0)</f>
        <v>0</v>
      </c>
      <c r="R72" s="87">
        <f>IFERROR(VLOOKUP(R170,DAY!$A$2:$E$744,3,0),0)</f>
        <v>0</v>
      </c>
      <c r="S72" s="87">
        <f>IFERROR(VLOOKUP(S170,DAY!$A$2:$E$744,3,0),0)</f>
        <v>0</v>
      </c>
      <c r="T72" s="87">
        <f>IFERROR(VLOOKUP(T170,DAY!$A$2:$E$744,3,0),0)</f>
        <v>0</v>
      </c>
      <c r="U72" s="87">
        <f>IFERROR(VLOOKUP(U170,DAY!$A$2:$E$744,3,0),0)</f>
        <v>0</v>
      </c>
      <c r="V72" s="87">
        <f>IFERROR(VLOOKUP(V170,DAY!$A$2:$E$744,3,0),0)</f>
        <v>0</v>
      </c>
      <c r="W72" s="87">
        <f>IFERROR(VLOOKUP(W170,DAY!$A$2:$E$744,3,0),0)</f>
        <v>0</v>
      </c>
      <c r="X72" s="87">
        <f>IFERROR(VLOOKUP(X170,DAY!$A$2:$E$744,3,0),0)</f>
        <v>0</v>
      </c>
      <c r="Y72" s="87">
        <f>IFERROR(VLOOKUP(Y170,DAY!$A$2:$E$744,3,0),0)</f>
        <v>0</v>
      </c>
      <c r="Z72" s="87">
        <f>IFERROR(VLOOKUP(Z170,DAY!$A$2:$E$744,3,0),0)</f>
        <v>0</v>
      </c>
      <c r="AA72" s="87">
        <f>IFERROR(VLOOKUP(AA170,DAY!$A$2:$E$744,3,0),0)</f>
        <v>0</v>
      </c>
      <c r="AB72" s="87">
        <f>IFERROR(VLOOKUP(AB170,DAY!$A$2:$E$744,3,0),0)</f>
        <v>0</v>
      </c>
      <c r="AC72" s="87">
        <f>IFERROR(VLOOKUP(AC170,DAY!$A$2:$E$744,3,0),0)</f>
        <v>0</v>
      </c>
      <c r="AD72" s="87">
        <f>IFERROR(VLOOKUP(AD170,DAY!$A$2:$E$744,3,0),0)</f>
        <v>0</v>
      </c>
      <c r="AE72" s="88">
        <f>IFERROR(VLOOKUP(AE170,DAY!$A$2:$E$744,3,0),0)</f>
        <v>0</v>
      </c>
      <c r="AF72" s="424"/>
      <c r="AG72" s="400"/>
      <c r="AH72" s="307"/>
      <c r="AI72" s="424"/>
      <c r="AJ72" s="400"/>
      <c r="AK72" s="307"/>
      <c r="AN72" s="33"/>
      <c r="AO72" s="33"/>
      <c r="AR72" s="188">
        <f>IFERROR(VLOOKUP(AR171,DAY!$A$2:$E$744,2,0),0)</f>
        <v>0</v>
      </c>
    </row>
    <row r="73" spans="2:44" ht="27.75" customHeight="1" x14ac:dyDescent="0.4">
      <c r="B73" s="319"/>
      <c r="C73" s="38" t="s">
        <v>2</v>
      </c>
      <c r="D73" s="89">
        <f>IFERROR(VLOOKUP(D170,DAY!$A$2:$E$3000,4,0),0)</f>
        <v>0</v>
      </c>
      <c r="E73" s="89">
        <f>IFERROR(VLOOKUP(E170,DAY!$A$2:$E$3000,4,0),0)</f>
        <v>0</v>
      </c>
      <c r="F73" s="89">
        <f>IFERROR(VLOOKUP(F170,DAY!$A$2:$E$3000,4,0),0)</f>
        <v>0</v>
      </c>
      <c r="G73" s="89">
        <f>IFERROR(VLOOKUP(G170,DAY!$A$2:$E$3000,4,0),0)</f>
        <v>0</v>
      </c>
      <c r="H73" s="89">
        <f>IFERROR(VLOOKUP(H170,DAY!$A$2:$E$3000,4,0),0)</f>
        <v>0</v>
      </c>
      <c r="I73" s="89">
        <f>IFERROR(VLOOKUP(I170,DAY!$A$2:$E$3000,4,0),0)</f>
        <v>0</v>
      </c>
      <c r="J73" s="89">
        <f>IFERROR(VLOOKUP(J170,DAY!$A$2:$E$3000,4,0),0)</f>
        <v>0</v>
      </c>
      <c r="K73" s="89">
        <f>IFERROR(VLOOKUP(K170,DAY!$A$2:$E$3000,4,0),0)</f>
        <v>0</v>
      </c>
      <c r="L73" s="89">
        <f>IFERROR(VLOOKUP(L170,DAY!$A$2:$E$3000,4,0),0)</f>
        <v>0</v>
      </c>
      <c r="M73" s="89">
        <f>IFERROR(VLOOKUP(M170,DAY!$A$2:$E$3000,4,0),0)</f>
        <v>0</v>
      </c>
      <c r="N73" s="89">
        <f>IFERROR(VLOOKUP(N170,DAY!$A$2:$E$3000,4,0),0)</f>
        <v>0</v>
      </c>
      <c r="O73" s="89">
        <f>IFERROR(VLOOKUP(O170,DAY!$A$2:$E$3000,4,0),0)</f>
        <v>0</v>
      </c>
      <c r="P73" s="89">
        <f>IFERROR(VLOOKUP(P170,DAY!$A$2:$E$3000,4,0),0)</f>
        <v>0</v>
      </c>
      <c r="Q73" s="89">
        <f>IFERROR(VLOOKUP(Q170,DAY!$A$2:$E$3000,4,0),0)</f>
        <v>0</v>
      </c>
      <c r="R73" s="89">
        <f>IFERROR(VLOOKUP(R170,DAY!$A$2:$E$3000,4,0),0)</f>
        <v>0</v>
      </c>
      <c r="S73" s="89">
        <f>IFERROR(VLOOKUP(S170,DAY!$A$2:$E$3000,4,0),0)</f>
        <v>0</v>
      </c>
      <c r="T73" s="89">
        <f>IFERROR(VLOOKUP(T170,DAY!$A$2:$E$3000,4,0),0)</f>
        <v>0</v>
      </c>
      <c r="U73" s="89">
        <f>IFERROR(VLOOKUP(U170,DAY!$A$2:$E$3000,4,0),0)</f>
        <v>0</v>
      </c>
      <c r="V73" s="89">
        <f>IFERROR(VLOOKUP(V170,DAY!$A$2:$E$3000,4,0),0)</f>
        <v>0</v>
      </c>
      <c r="W73" s="89">
        <f>IFERROR(VLOOKUP(W170,DAY!$A$2:$E$3000,4,0),0)</f>
        <v>0</v>
      </c>
      <c r="X73" s="89">
        <f>IFERROR(VLOOKUP(X170,DAY!$A$2:$E$3000,4,0),0)</f>
        <v>0</v>
      </c>
      <c r="Y73" s="89">
        <f>IFERROR(VLOOKUP(Y170,DAY!$A$2:$E$3000,4,0),0)</f>
        <v>0</v>
      </c>
      <c r="Z73" s="89">
        <f>IFERROR(VLOOKUP(Z170,DAY!$A$2:$E$3000,4,0),0)</f>
        <v>0</v>
      </c>
      <c r="AA73" s="89">
        <f>IFERROR(VLOOKUP(AA170,DAY!$A$2:$E$3000,4,0),0)</f>
        <v>0</v>
      </c>
      <c r="AB73" s="89">
        <f>IFERROR(VLOOKUP(AB170,DAY!$A$2:$E$3000,4,0),0)</f>
        <v>0</v>
      </c>
      <c r="AC73" s="89">
        <f>IFERROR(VLOOKUP(AC170,DAY!$A$2:$E$3000,4,0),0)</f>
        <v>0</v>
      </c>
      <c r="AD73" s="89">
        <f>IFERROR(VLOOKUP(AD170,DAY!$A$2:$E$3000,4,0),0)</f>
        <v>0</v>
      </c>
      <c r="AE73" s="89">
        <f>IFERROR(VLOOKUP(AE170,DAY!$A$2:$E$3000,4,0),0)</f>
        <v>0</v>
      </c>
      <c r="AF73" s="424"/>
      <c r="AG73" s="400"/>
      <c r="AH73" s="307"/>
      <c r="AI73" s="424"/>
      <c r="AJ73" s="400"/>
      <c r="AK73" s="307"/>
      <c r="AN73" s="33"/>
      <c r="AO73" s="33"/>
      <c r="AR73" s="199">
        <f>IFERROR(VLOOKUP(AR171,DAY!$A$2:$E$744,3,0),0)</f>
        <v>0</v>
      </c>
    </row>
    <row r="74" spans="2:44" ht="89.25" customHeight="1" x14ac:dyDescent="0.4">
      <c r="B74" s="319"/>
      <c r="C74" s="39" t="s">
        <v>3</v>
      </c>
      <c r="D74" s="90">
        <f>IFERROR(VLOOKUP(D170,DAY!$A$2:$E$3000,5,0),0)</f>
        <v>0</v>
      </c>
      <c r="E74" s="90">
        <f>IFERROR(VLOOKUP(E170,DAY!$A$2:$E$3000,5,0),0)</f>
        <v>0</v>
      </c>
      <c r="F74" s="90">
        <f>IFERROR(VLOOKUP(F170,DAY!$A$2:$E$3000,5,0),0)</f>
        <v>0</v>
      </c>
      <c r="G74" s="90">
        <f>IFERROR(VLOOKUP(G170,DAY!$A$2:$E$3000,5,0),0)</f>
        <v>0</v>
      </c>
      <c r="H74" s="90">
        <f>IFERROR(VLOOKUP(H170,DAY!$A$2:$E$3000,5,0),0)</f>
        <v>0</v>
      </c>
      <c r="I74" s="90">
        <f>IFERROR(VLOOKUP(I170,DAY!$A$2:$E$3000,5,0),0)</f>
        <v>0</v>
      </c>
      <c r="J74" s="90">
        <f>IFERROR(VLOOKUP(J170,DAY!$A$2:$E$3000,5,0),0)</f>
        <v>0</v>
      </c>
      <c r="K74" s="90">
        <f>IFERROR(VLOOKUP(K170,DAY!$A$2:$E$3000,5,0),0)</f>
        <v>0</v>
      </c>
      <c r="L74" s="90">
        <f>IFERROR(VLOOKUP(L170,DAY!$A$2:$E$3000,5,0),0)</f>
        <v>0</v>
      </c>
      <c r="M74" s="90">
        <f>IFERROR(VLOOKUP(M170,DAY!$A$2:$E$3000,5,0),0)</f>
        <v>0</v>
      </c>
      <c r="N74" s="90">
        <f>IFERROR(VLOOKUP(N170,DAY!$A$2:$E$3000,5,0),0)</f>
        <v>0</v>
      </c>
      <c r="O74" s="90">
        <f>IFERROR(VLOOKUP(O170,DAY!$A$2:$E$3000,5,0),0)</f>
        <v>0</v>
      </c>
      <c r="P74" s="90">
        <f>IFERROR(VLOOKUP(P170,DAY!$A$2:$E$3000,5,0),0)</f>
        <v>0</v>
      </c>
      <c r="Q74" s="90">
        <f>IFERROR(VLOOKUP(Q170,DAY!$A$2:$E$3000,5,0),0)</f>
        <v>0</v>
      </c>
      <c r="R74" s="90">
        <f>IFERROR(VLOOKUP(R170,DAY!$A$2:$E$3000,5,0),0)</f>
        <v>0</v>
      </c>
      <c r="S74" s="90">
        <f>IFERROR(VLOOKUP(S170,DAY!$A$2:$E$3000,5,0),0)</f>
        <v>0</v>
      </c>
      <c r="T74" s="90">
        <f>IFERROR(VLOOKUP(T170,DAY!$A$2:$E$3000,5,0),0)</f>
        <v>0</v>
      </c>
      <c r="U74" s="90">
        <f>IFERROR(VLOOKUP(U170,DAY!$A$2:$E$3000,5,0),0)</f>
        <v>0</v>
      </c>
      <c r="V74" s="90">
        <f>IFERROR(VLOOKUP(V170,DAY!$A$2:$E$3000,5,0),0)</f>
        <v>0</v>
      </c>
      <c r="W74" s="90">
        <f>IFERROR(VLOOKUP(W170,DAY!$A$2:$E$3000,5,0),0)</f>
        <v>0</v>
      </c>
      <c r="X74" s="90">
        <f>IFERROR(VLOOKUP(X170,DAY!$A$2:$E$3000,5,0),0)</f>
        <v>0</v>
      </c>
      <c r="Y74" s="90">
        <f>IFERROR(VLOOKUP(Y170,DAY!$A$2:$E$3000,5,0),0)</f>
        <v>0</v>
      </c>
      <c r="Z74" s="90">
        <f>IFERROR(VLOOKUP(Z170,DAY!$A$2:$E$3000,5,0),0)</f>
        <v>0</v>
      </c>
      <c r="AA74" s="90">
        <f>IFERROR(VLOOKUP(AA170,DAY!$A$2:$E$3000,5,0),0)</f>
        <v>0</v>
      </c>
      <c r="AB74" s="90">
        <f>IFERROR(VLOOKUP(AB170,DAY!$A$2:$E$3000,5,0),0)</f>
        <v>0</v>
      </c>
      <c r="AC74" s="90">
        <f>IFERROR(VLOOKUP(AC170,DAY!$A$2:$E$3000,5,0),0)</f>
        <v>0</v>
      </c>
      <c r="AD74" s="90">
        <f>IFERROR(VLOOKUP(AD170,DAY!$A$2:$E$3000,5,0),0)</f>
        <v>0</v>
      </c>
      <c r="AE74" s="90">
        <f>IFERROR(VLOOKUP(AE170,DAY!$A$2:$E$3000,5,0),0)</f>
        <v>0</v>
      </c>
      <c r="AF74" s="424"/>
      <c r="AG74" s="400"/>
      <c r="AH74" s="308"/>
      <c r="AI74" s="424"/>
      <c r="AJ74" s="400"/>
      <c r="AK74" s="308"/>
      <c r="AN74" s="41"/>
      <c r="AO74" s="41"/>
      <c r="AR74" s="199">
        <f>IFERROR(VLOOKUP(AR171,DAY!$A$2:$E$744,4,0),0)</f>
        <v>0</v>
      </c>
    </row>
    <row r="75" spans="2:44" ht="27.75" customHeight="1" x14ac:dyDescent="0.4">
      <c r="B75" s="319"/>
      <c r="C75" s="126" t="s">
        <v>4</v>
      </c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37">
        <f>IF(COUNT(D75:AE75)=0,+(COUNTIF(D75:AE75,"作業"))+(COUNTIF(D75:AE75,"休日")),"")</f>
        <v>0</v>
      </c>
      <c r="AG75" s="138">
        <f>IF(+COUNT(D75:AE75)=0,(COUNTIF(D75:AE75,"休日")),"")</f>
        <v>0</v>
      </c>
      <c r="AH75" s="401">
        <f>IFERROR(IF(COUNTA(D75:AE75)=0,0,IF(COUNTA(D75:AE75)&lt;28,$G$151,IF(AN76&gt;0.284,$G$149,$G$150))),0)</f>
        <v>0</v>
      </c>
      <c r="AI75" s="137">
        <f>IF(COUNT(D76:AE76)=0,+(COUNTIF(D76:AE76,"作業"))+(COUNTIF(D76:AE76,"休日")),"")</f>
        <v>0</v>
      </c>
      <c r="AJ75" s="138">
        <f>IF(COUNT(D76:AE76)=0,(COUNTIF(D76:AE76,"休日")),"")</f>
        <v>0</v>
      </c>
      <c r="AK75" s="401">
        <f>IFERROR(IF(COUNTA(D76:AE76)=0,0,IF(COUNTA(D76:AE76)&lt;28,$G$151,IF(AO76&gt;0.284,$G$147,$G$148))),0)</f>
        <v>0</v>
      </c>
      <c r="AM75" s="40"/>
      <c r="AN75" s="33"/>
      <c r="AO75" s="33"/>
      <c r="AR75" s="39">
        <f>IFERROR(VLOOKUP(AR171,DAY!$A$2:$E$744,5,0),0)</f>
        <v>0</v>
      </c>
    </row>
    <row r="76" spans="2:44" ht="27.75" customHeight="1" thickBot="1" x14ac:dyDescent="0.45">
      <c r="B76" s="366"/>
      <c r="C76" s="127" t="s">
        <v>5</v>
      </c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403">
        <f>IFERROR(AN76,0)</f>
        <v>0</v>
      </c>
      <c r="AG76" s="404"/>
      <c r="AH76" s="402"/>
      <c r="AI76" s="403">
        <f>IFERROR(AO76,0)</f>
        <v>0</v>
      </c>
      <c r="AJ76" s="404"/>
      <c r="AK76" s="402"/>
      <c r="AN76" s="46" t="e">
        <f>ROUNDDOWN(AG75/AF75,3)</f>
        <v>#DIV/0!</v>
      </c>
      <c r="AO76" s="47" t="e">
        <f>ROUNDDOWN(AJ75/AI75,3)</f>
        <v>#DIV/0!</v>
      </c>
      <c r="AR76" s="43">
        <f>IFERROR(VLOOKUP(AR171,DAY!$A$2:$E$744,6,0),0)</f>
        <v>0</v>
      </c>
    </row>
    <row r="77" spans="2:44" ht="27.75" customHeight="1" thickBot="1" x14ac:dyDescent="0.45">
      <c r="B77" s="318" t="s">
        <v>72</v>
      </c>
      <c r="C77" s="48" t="s">
        <v>0</v>
      </c>
      <c r="D77" s="91">
        <f>IFERROR(VLOOKUP(D171,DAY!$A$2:$E$3000,2,0),0)</f>
        <v>0</v>
      </c>
      <c r="E77" s="91">
        <f>IFERROR(VLOOKUP(E171,DAY!$A$2:$E$744,2,0),0)</f>
        <v>0</v>
      </c>
      <c r="F77" s="91">
        <f>IFERROR(VLOOKUP(F171,DAY!$A$2:$E$744,2,0),0)</f>
        <v>0</v>
      </c>
      <c r="G77" s="91">
        <f>IFERROR(VLOOKUP(G171,DAY!$A$2:$E$744,2,0),0)</f>
        <v>0</v>
      </c>
      <c r="H77" s="91">
        <f>IFERROR(VLOOKUP(H171,DAY!$A$2:$E$744,2,0),0)</f>
        <v>0</v>
      </c>
      <c r="I77" s="91">
        <f>IFERROR(VLOOKUP(I171,DAY!$A$2:$E$744,2,0),0)</f>
        <v>0</v>
      </c>
      <c r="J77" s="91">
        <f>IFERROR(VLOOKUP(J171,DAY!$A$2:$E$744,2,0),0)</f>
        <v>0</v>
      </c>
      <c r="K77" s="91">
        <f>IFERROR(VLOOKUP(K171,DAY!$A$2:$E$744,2,0),0)</f>
        <v>0</v>
      </c>
      <c r="L77" s="91">
        <f>IFERROR(VLOOKUP(L171,DAY!$A$2:$E$744,2,0),0)</f>
        <v>0</v>
      </c>
      <c r="M77" s="91">
        <f>IFERROR(VLOOKUP(M171,DAY!$A$2:$E$744,2,0),0)</f>
        <v>0</v>
      </c>
      <c r="N77" s="91">
        <f>IFERROR(VLOOKUP(N171,DAY!$A$2:$E$744,2,0),0)</f>
        <v>0</v>
      </c>
      <c r="O77" s="91">
        <f>IFERROR(VLOOKUP(O171,DAY!$A$2:$E$744,2,0),0)</f>
        <v>0</v>
      </c>
      <c r="P77" s="91">
        <f>IFERROR(VLOOKUP(P171,DAY!$A$2:$E$744,2,0),0)</f>
        <v>0</v>
      </c>
      <c r="Q77" s="91">
        <f>IFERROR(VLOOKUP(Q171,DAY!$A$2:$E$744,2,0),0)</f>
        <v>0</v>
      </c>
      <c r="R77" s="91">
        <f>IFERROR(VLOOKUP(R171,DAY!$A$2:$E$744,2,0),0)</f>
        <v>0</v>
      </c>
      <c r="S77" s="91">
        <f>IFERROR(VLOOKUP(S171,DAY!$A$2:$E$744,2,0),0)</f>
        <v>0</v>
      </c>
      <c r="T77" s="91">
        <f>IFERROR(VLOOKUP(T171,DAY!$A$2:$E$744,2,0),0)</f>
        <v>0</v>
      </c>
      <c r="U77" s="91">
        <f>IFERROR(VLOOKUP(U171,DAY!$A$2:$E$744,2,0),0)</f>
        <v>0</v>
      </c>
      <c r="V77" s="91">
        <f>IFERROR(VLOOKUP(V171,DAY!$A$2:$E$744,2,0),0)</f>
        <v>0</v>
      </c>
      <c r="W77" s="91">
        <f>IFERROR(VLOOKUP(W171,DAY!$A$2:$E$744,2,0),0)</f>
        <v>0</v>
      </c>
      <c r="X77" s="91">
        <f>IFERROR(VLOOKUP(X171,DAY!$A$2:$E$744,2,0),0)</f>
        <v>0</v>
      </c>
      <c r="Y77" s="91">
        <f>IFERROR(VLOOKUP(Y171,DAY!$A$2:$E$744,2,0),0)</f>
        <v>0</v>
      </c>
      <c r="Z77" s="91">
        <f>IFERROR(VLOOKUP(Z171,DAY!$A$2:$E$744,2,0),0)</f>
        <v>0</v>
      </c>
      <c r="AA77" s="91">
        <f>IFERROR(VLOOKUP(AA171,DAY!$A$2:$E$744,2,0),0)</f>
        <v>0</v>
      </c>
      <c r="AB77" s="91">
        <f>IFERROR(VLOOKUP(AB171,DAY!$A$2:$E$744,2,0),0)</f>
        <v>0</v>
      </c>
      <c r="AC77" s="91">
        <f>IFERROR(VLOOKUP(AC171,DAY!$A$2:$E$744,2,0),0)</f>
        <v>0</v>
      </c>
      <c r="AD77" s="91">
        <f>IFERROR(VLOOKUP(AD171,DAY!$A$2:$E$744,2,0),0)</f>
        <v>0</v>
      </c>
      <c r="AE77" s="91">
        <f>IFERROR(VLOOKUP(AE171,DAY!$A$2:$E$744,2,0),0)</f>
        <v>0</v>
      </c>
      <c r="AF77" s="423" t="s">
        <v>11</v>
      </c>
      <c r="AG77" s="425" t="s">
        <v>12</v>
      </c>
      <c r="AH77" s="307" t="s">
        <v>84</v>
      </c>
      <c r="AI77" s="426" t="s">
        <v>11</v>
      </c>
      <c r="AJ77" s="399" t="s">
        <v>13</v>
      </c>
      <c r="AK77" s="307" t="s">
        <v>84</v>
      </c>
      <c r="AL77" s="40"/>
      <c r="AN77" s="33"/>
      <c r="AO77" s="33"/>
      <c r="AR77" s="45">
        <f>IFERROR(VLOOKUP(AR171,DAY!$A$2:$E$744,7,0),0)</f>
        <v>0</v>
      </c>
    </row>
    <row r="78" spans="2:44" ht="27.75" customHeight="1" x14ac:dyDescent="0.4">
      <c r="B78" s="319"/>
      <c r="C78" s="35" t="s">
        <v>1</v>
      </c>
      <c r="D78" s="87">
        <f>IFERROR(VLOOKUP(D171,DAY!$A$2:$E$3000,3,0),0)</f>
        <v>0</v>
      </c>
      <c r="E78" s="87">
        <f>IFERROR(VLOOKUP(E171,DAY!$A$2:$E$744,3,0),0)</f>
        <v>0</v>
      </c>
      <c r="F78" s="87">
        <f>IFERROR(VLOOKUP(F171,DAY!$A$2:$E$744,3,0),0)</f>
        <v>0</v>
      </c>
      <c r="G78" s="87">
        <f>IFERROR(VLOOKUP(G171,DAY!$A$2:$E$744,3,0),0)</f>
        <v>0</v>
      </c>
      <c r="H78" s="87">
        <f>IFERROR(VLOOKUP(H171,DAY!$A$2:$E$744,3,0),0)</f>
        <v>0</v>
      </c>
      <c r="I78" s="87">
        <f>IFERROR(VLOOKUP(I171,DAY!$A$2:$E$744,3,0),0)</f>
        <v>0</v>
      </c>
      <c r="J78" s="87">
        <f>IFERROR(VLOOKUP(J171,DAY!$A$2:$E$744,3,0),0)</f>
        <v>0</v>
      </c>
      <c r="K78" s="87">
        <f>IFERROR(VLOOKUP(K171,DAY!$A$2:$E$744,3,0),0)</f>
        <v>0</v>
      </c>
      <c r="L78" s="87">
        <f>IFERROR(VLOOKUP(L171,DAY!$A$2:$E$744,3,0),0)</f>
        <v>0</v>
      </c>
      <c r="M78" s="87">
        <f>IFERROR(VLOOKUP(M171,DAY!$A$2:$E$744,3,0),0)</f>
        <v>0</v>
      </c>
      <c r="N78" s="87">
        <f>IFERROR(VLOOKUP(N171,DAY!$A$2:$E$744,3,0),0)</f>
        <v>0</v>
      </c>
      <c r="O78" s="87">
        <f>IFERROR(VLOOKUP(O171,DAY!$A$2:$E$744,3,0),0)</f>
        <v>0</v>
      </c>
      <c r="P78" s="87">
        <f>IFERROR(VLOOKUP(P171,DAY!$A$2:$E$744,3,0),0)</f>
        <v>0</v>
      </c>
      <c r="Q78" s="87">
        <f>IFERROR(VLOOKUP(Q171,DAY!$A$2:$E$744,3,0),0)</f>
        <v>0</v>
      </c>
      <c r="R78" s="87">
        <f>IFERROR(VLOOKUP(R171,DAY!$A$2:$E$744,3,0),0)</f>
        <v>0</v>
      </c>
      <c r="S78" s="87">
        <f>IFERROR(VLOOKUP(S171,DAY!$A$2:$E$744,3,0),0)</f>
        <v>0</v>
      </c>
      <c r="T78" s="87">
        <f>IFERROR(VLOOKUP(T171,DAY!$A$2:$E$744,3,0),0)</f>
        <v>0</v>
      </c>
      <c r="U78" s="87">
        <f>IFERROR(VLOOKUP(U171,DAY!$A$2:$E$744,3,0),0)</f>
        <v>0</v>
      </c>
      <c r="V78" s="87">
        <f>IFERROR(VLOOKUP(V171,DAY!$A$2:$E$744,3,0),0)</f>
        <v>0</v>
      </c>
      <c r="W78" s="87">
        <f>IFERROR(VLOOKUP(W171,DAY!$A$2:$E$744,3,0),0)</f>
        <v>0</v>
      </c>
      <c r="X78" s="87">
        <f>IFERROR(VLOOKUP(X171,DAY!$A$2:$E$744,3,0),0)</f>
        <v>0</v>
      </c>
      <c r="Y78" s="87">
        <f>IFERROR(VLOOKUP(Y171,DAY!$A$2:$E$744,3,0),0)</f>
        <v>0</v>
      </c>
      <c r="Z78" s="87">
        <f>IFERROR(VLOOKUP(Z171,DAY!$A$2:$E$744,3,0),0)</f>
        <v>0</v>
      </c>
      <c r="AA78" s="87">
        <f>IFERROR(VLOOKUP(AA171,DAY!$A$2:$E$744,3,0),0)</f>
        <v>0</v>
      </c>
      <c r="AB78" s="87">
        <f>IFERROR(VLOOKUP(AB171,DAY!$A$2:$E$744,3,0),0)</f>
        <v>0</v>
      </c>
      <c r="AC78" s="87">
        <f>IFERROR(VLOOKUP(AC171,DAY!$A$2:$E$744,3,0),0)</f>
        <v>0</v>
      </c>
      <c r="AD78" s="87">
        <f>IFERROR(VLOOKUP(AD171,DAY!$A$2:$E$744,3,0),0)</f>
        <v>0</v>
      </c>
      <c r="AE78" s="88">
        <f>IFERROR(VLOOKUP(AE171,DAY!$A$2:$E$744,3,0),0)</f>
        <v>0</v>
      </c>
      <c r="AF78" s="424"/>
      <c r="AG78" s="400"/>
      <c r="AH78" s="307"/>
      <c r="AI78" s="424"/>
      <c r="AJ78" s="400"/>
      <c r="AK78" s="307"/>
      <c r="AN78" s="33"/>
      <c r="AO78" s="33"/>
      <c r="AR78" s="38">
        <f>IFERROR(VLOOKUP(AR172,DAY!$A$2:$E$744,2,0),0)</f>
        <v>0</v>
      </c>
    </row>
    <row r="79" spans="2:44" ht="27.75" customHeight="1" x14ac:dyDescent="0.4">
      <c r="B79" s="319"/>
      <c r="C79" s="38" t="s">
        <v>2</v>
      </c>
      <c r="D79" s="89">
        <f>IFERROR(VLOOKUP(D171,DAY!$A$2:$E$3000,4,0),0)</f>
        <v>0</v>
      </c>
      <c r="E79" s="89">
        <f>IFERROR(VLOOKUP(E171,DAY!$A$2:$E$3000,4,0),0)</f>
        <v>0</v>
      </c>
      <c r="F79" s="89">
        <f>IFERROR(VLOOKUP(F171,DAY!$A$2:$E$3000,4,0),0)</f>
        <v>0</v>
      </c>
      <c r="G79" s="89">
        <f>IFERROR(VLOOKUP(G171,DAY!$A$2:$E$3000,4,0),0)</f>
        <v>0</v>
      </c>
      <c r="H79" s="89">
        <f>IFERROR(VLOOKUP(H171,DAY!$A$2:$E$3000,4,0),0)</f>
        <v>0</v>
      </c>
      <c r="I79" s="89">
        <f>IFERROR(VLOOKUP(I171,DAY!$A$2:$E$3000,4,0),0)</f>
        <v>0</v>
      </c>
      <c r="J79" s="89">
        <f>IFERROR(VLOOKUP(J171,DAY!$A$2:$E$3000,4,0),0)</f>
        <v>0</v>
      </c>
      <c r="K79" s="89">
        <f>IFERROR(VLOOKUP(K171,DAY!$A$2:$E$3000,4,0),0)</f>
        <v>0</v>
      </c>
      <c r="L79" s="89">
        <f>IFERROR(VLOOKUP(L171,DAY!$A$2:$E$3000,4,0),0)</f>
        <v>0</v>
      </c>
      <c r="M79" s="89">
        <f>IFERROR(VLOOKUP(M171,DAY!$A$2:$E$3000,4,0),0)</f>
        <v>0</v>
      </c>
      <c r="N79" s="89">
        <f>IFERROR(VLOOKUP(N171,DAY!$A$2:$E$3000,4,0),0)</f>
        <v>0</v>
      </c>
      <c r="O79" s="89">
        <f>IFERROR(VLOOKUP(O171,DAY!$A$2:$E$3000,4,0),0)</f>
        <v>0</v>
      </c>
      <c r="P79" s="89">
        <f>IFERROR(VLOOKUP(P171,DAY!$A$2:$E$3000,4,0),0)</f>
        <v>0</v>
      </c>
      <c r="Q79" s="89">
        <f>IFERROR(VLOOKUP(Q171,DAY!$A$2:$E$3000,4,0),0)</f>
        <v>0</v>
      </c>
      <c r="R79" s="89">
        <f>IFERROR(VLOOKUP(R171,DAY!$A$2:$E$3000,4,0),0)</f>
        <v>0</v>
      </c>
      <c r="S79" s="89">
        <f>IFERROR(VLOOKUP(S171,DAY!$A$2:$E$3000,4,0),0)</f>
        <v>0</v>
      </c>
      <c r="T79" s="89">
        <f>IFERROR(VLOOKUP(T171,DAY!$A$2:$E$3000,4,0),0)</f>
        <v>0</v>
      </c>
      <c r="U79" s="89">
        <f>IFERROR(VLOOKUP(U171,DAY!$A$2:$E$3000,4,0),0)</f>
        <v>0</v>
      </c>
      <c r="V79" s="89">
        <f>IFERROR(VLOOKUP(V171,DAY!$A$2:$E$3000,4,0),0)</f>
        <v>0</v>
      </c>
      <c r="W79" s="89">
        <f>IFERROR(VLOOKUP(W171,DAY!$A$2:$E$3000,4,0),0)</f>
        <v>0</v>
      </c>
      <c r="X79" s="89">
        <f>IFERROR(VLOOKUP(X171,DAY!$A$2:$E$3000,4,0),0)</f>
        <v>0</v>
      </c>
      <c r="Y79" s="89">
        <f>IFERROR(VLOOKUP(Y171,DAY!$A$2:$E$3000,4,0),0)</f>
        <v>0</v>
      </c>
      <c r="Z79" s="89">
        <f>IFERROR(VLOOKUP(Z171,DAY!$A$2:$E$3000,4,0),0)</f>
        <v>0</v>
      </c>
      <c r="AA79" s="89">
        <f>IFERROR(VLOOKUP(AA171,DAY!$A$2:$E$3000,4,0),0)</f>
        <v>0</v>
      </c>
      <c r="AB79" s="89">
        <f>IFERROR(VLOOKUP(AB171,DAY!$A$2:$E$3000,4,0),0)</f>
        <v>0</v>
      </c>
      <c r="AC79" s="89">
        <f>IFERROR(VLOOKUP(AC171,DAY!$A$2:$E$3000,4,0),0)</f>
        <v>0</v>
      </c>
      <c r="AD79" s="89">
        <f>IFERROR(VLOOKUP(AD171,DAY!$A$2:$E$3000,4,0),0)</f>
        <v>0</v>
      </c>
      <c r="AE79" s="89">
        <f>IFERROR(VLOOKUP(AE171,DAY!$A$2:$E$3000,4,0),0)</f>
        <v>0</v>
      </c>
      <c r="AF79" s="424"/>
      <c r="AG79" s="400"/>
      <c r="AH79" s="307"/>
      <c r="AI79" s="424"/>
      <c r="AJ79" s="400"/>
      <c r="AK79" s="307"/>
      <c r="AN79" s="33"/>
      <c r="AO79" s="33"/>
      <c r="AR79" s="199">
        <f>IFERROR(VLOOKUP(AR172,DAY!$A$2:$E$744,3,0),0)</f>
        <v>0</v>
      </c>
    </row>
    <row r="80" spans="2:44" ht="89.25" customHeight="1" x14ac:dyDescent="0.4">
      <c r="B80" s="319"/>
      <c r="C80" s="39" t="s">
        <v>3</v>
      </c>
      <c r="D80" s="90">
        <f>IFERROR(VLOOKUP(D171,DAY!$A$2:$E$3000,5,0),0)</f>
        <v>0</v>
      </c>
      <c r="E80" s="90">
        <f>IFERROR(VLOOKUP(E171,DAY!$A$2:$E$3000,5,0),0)</f>
        <v>0</v>
      </c>
      <c r="F80" s="90">
        <f>IFERROR(VLOOKUP(F171,DAY!$A$2:$E$3000,5,0),0)</f>
        <v>0</v>
      </c>
      <c r="G80" s="90">
        <f>IFERROR(VLOOKUP(G171,DAY!$A$2:$E$3000,5,0),0)</f>
        <v>0</v>
      </c>
      <c r="H80" s="90">
        <f>IFERROR(VLOOKUP(H171,DAY!$A$2:$E$3000,5,0),0)</f>
        <v>0</v>
      </c>
      <c r="I80" s="90">
        <f>IFERROR(VLOOKUP(I171,DAY!$A$2:$E$3000,5,0),0)</f>
        <v>0</v>
      </c>
      <c r="J80" s="90">
        <f>IFERROR(VLOOKUP(J171,DAY!$A$2:$E$3000,5,0),0)</f>
        <v>0</v>
      </c>
      <c r="K80" s="90">
        <f>IFERROR(VLOOKUP(K171,DAY!$A$2:$E$3000,5,0),0)</f>
        <v>0</v>
      </c>
      <c r="L80" s="90">
        <f>IFERROR(VLOOKUP(L171,DAY!$A$2:$E$3000,5,0),0)</f>
        <v>0</v>
      </c>
      <c r="M80" s="90">
        <f>IFERROR(VLOOKUP(M171,DAY!$A$2:$E$3000,5,0),0)</f>
        <v>0</v>
      </c>
      <c r="N80" s="90">
        <f>IFERROR(VLOOKUP(N171,DAY!$A$2:$E$3000,5,0),0)</f>
        <v>0</v>
      </c>
      <c r="O80" s="90">
        <f>IFERROR(VLOOKUP(O171,DAY!$A$2:$E$3000,5,0),0)</f>
        <v>0</v>
      </c>
      <c r="P80" s="90">
        <f>IFERROR(VLOOKUP(P171,DAY!$A$2:$E$3000,5,0),0)</f>
        <v>0</v>
      </c>
      <c r="Q80" s="90">
        <f>IFERROR(VLOOKUP(Q171,DAY!$A$2:$E$3000,5,0),0)</f>
        <v>0</v>
      </c>
      <c r="R80" s="90">
        <f>IFERROR(VLOOKUP(R171,DAY!$A$2:$E$3000,5,0),0)</f>
        <v>0</v>
      </c>
      <c r="S80" s="90">
        <f>IFERROR(VLOOKUP(S171,DAY!$A$2:$E$3000,5,0),0)</f>
        <v>0</v>
      </c>
      <c r="T80" s="90">
        <f>IFERROR(VLOOKUP(T171,DAY!$A$2:$E$3000,5,0),0)</f>
        <v>0</v>
      </c>
      <c r="U80" s="90">
        <f>IFERROR(VLOOKUP(U171,DAY!$A$2:$E$3000,5,0),0)</f>
        <v>0</v>
      </c>
      <c r="V80" s="90">
        <f>IFERROR(VLOOKUP(V171,DAY!$A$2:$E$3000,5,0),0)</f>
        <v>0</v>
      </c>
      <c r="W80" s="90">
        <f>IFERROR(VLOOKUP(W171,DAY!$A$2:$E$3000,5,0),0)</f>
        <v>0</v>
      </c>
      <c r="X80" s="90">
        <f>IFERROR(VLOOKUP(X171,DAY!$A$2:$E$3000,5,0),0)</f>
        <v>0</v>
      </c>
      <c r="Y80" s="90">
        <f>IFERROR(VLOOKUP(Y171,DAY!$A$2:$E$3000,5,0),0)</f>
        <v>0</v>
      </c>
      <c r="Z80" s="90">
        <f>IFERROR(VLOOKUP(Z171,DAY!$A$2:$E$3000,5,0),0)</f>
        <v>0</v>
      </c>
      <c r="AA80" s="90">
        <f>IFERROR(VLOOKUP(AA171,DAY!$A$2:$E$3000,5,0),0)</f>
        <v>0</v>
      </c>
      <c r="AB80" s="90">
        <f>IFERROR(VLOOKUP(AB171,DAY!$A$2:$E$3000,5,0),0)</f>
        <v>0</v>
      </c>
      <c r="AC80" s="90">
        <f>IFERROR(VLOOKUP(AC171,DAY!$A$2:$E$3000,5,0),0)</f>
        <v>0</v>
      </c>
      <c r="AD80" s="90">
        <f>IFERROR(VLOOKUP(AD171,DAY!$A$2:$E$3000,5,0),0)</f>
        <v>0</v>
      </c>
      <c r="AE80" s="90">
        <f>IFERROR(VLOOKUP(AE171,DAY!$A$2:$E$3000,5,0),0)</f>
        <v>0</v>
      </c>
      <c r="AF80" s="424"/>
      <c r="AG80" s="400"/>
      <c r="AH80" s="308"/>
      <c r="AI80" s="424"/>
      <c r="AJ80" s="400"/>
      <c r="AK80" s="308"/>
      <c r="AN80" s="41"/>
      <c r="AO80" s="41"/>
      <c r="AR80" s="199">
        <f>IFERROR(VLOOKUP(AR172,DAY!$A$2:$E$744,4,0),0)</f>
        <v>0</v>
      </c>
    </row>
    <row r="81" spans="2:44" ht="27.75" customHeight="1" x14ac:dyDescent="0.4">
      <c r="B81" s="319"/>
      <c r="C81" s="126" t="s">
        <v>4</v>
      </c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37">
        <f>IF(COUNT(D81:AE81)=0,+(COUNTIF(D81:AE81,"作業"))+(COUNTIF(D81:AE81,"休日")),"")</f>
        <v>0</v>
      </c>
      <c r="AG81" s="138">
        <f>IF(+COUNT(D81:AE81)=0,(COUNTIF(D81:AE81,"休日")),"")</f>
        <v>0</v>
      </c>
      <c r="AH81" s="401">
        <f>IFERROR(IF(COUNTA(D81:AE81)=0,0,IF(COUNTA(D81:AE81)&lt;28,$G$151,IF(AN82&gt;0.284,$G$149,$G$150))),0)</f>
        <v>0</v>
      </c>
      <c r="AI81" s="137">
        <f>IF(COUNT(D82:AE82)=0,+(COUNTIF(D82:AE82,"作業"))+(COUNTIF(D82:AE82,"休日")),"")</f>
        <v>0</v>
      </c>
      <c r="AJ81" s="138">
        <f>IF(COUNT(D82:AE82)=0,(COUNTIF(D82:AE82,"休日")),"")</f>
        <v>0</v>
      </c>
      <c r="AK81" s="401">
        <f>IFERROR(IF(COUNTA(D82:AE82)=0,0,IF(COUNTA(D82:AE82)&lt;28,$G$151,IF(AO82&gt;0.284,$G$147,$G$148))),0)</f>
        <v>0</v>
      </c>
      <c r="AM81" s="40"/>
      <c r="AN81" s="33"/>
      <c r="AO81" s="33"/>
      <c r="AR81" s="39">
        <f>IFERROR(VLOOKUP(AR172,DAY!$A$2:$E$744,5,0),0)</f>
        <v>0</v>
      </c>
    </row>
    <row r="82" spans="2:44" ht="27.75" customHeight="1" thickBot="1" x14ac:dyDescent="0.45">
      <c r="B82" s="366"/>
      <c r="C82" s="127" t="s">
        <v>5</v>
      </c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403">
        <f>IFERROR(AN82,0)</f>
        <v>0</v>
      </c>
      <c r="AG82" s="404"/>
      <c r="AH82" s="402"/>
      <c r="AI82" s="403">
        <f>IFERROR(AO82,0)</f>
        <v>0</v>
      </c>
      <c r="AJ82" s="404"/>
      <c r="AK82" s="402"/>
      <c r="AN82" s="46" t="e">
        <f>ROUNDDOWN(AG81/AF81,3)</f>
        <v>#DIV/0!</v>
      </c>
      <c r="AO82" s="47" t="e">
        <f>ROUNDDOWN(AJ81/AI81,3)</f>
        <v>#DIV/0!</v>
      </c>
      <c r="AR82" s="43">
        <f>IFERROR(VLOOKUP(AR172,DAY!$A$2:$E$744,6,0),0)</f>
        <v>0</v>
      </c>
    </row>
    <row r="83" spans="2:44" ht="27.75" customHeight="1" thickBot="1" x14ac:dyDescent="0.45">
      <c r="B83" s="318" t="s">
        <v>73</v>
      </c>
      <c r="C83" s="32" t="s">
        <v>0</v>
      </c>
      <c r="D83" s="86">
        <f>IFERROR(VLOOKUP(D172,DAY!$A$2:$E$3000,2,0),0)</f>
        <v>0</v>
      </c>
      <c r="E83" s="86">
        <f>IFERROR(VLOOKUP(E172,DAY!$A$2:$E$744,2,0),0)</f>
        <v>0</v>
      </c>
      <c r="F83" s="86">
        <f>IFERROR(VLOOKUP(F172,DAY!$A$2:$E$744,2,0),0)</f>
        <v>0</v>
      </c>
      <c r="G83" s="86">
        <f>IFERROR(VLOOKUP(G172,DAY!$A$2:$E$744,2,0),0)</f>
        <v>0</v>
      </c>
      <c r="H83" s="86">
        <f>IFERROR(VLOOKUP(H172,DAY!$A$2:$E$744,2,0),0)</f>
        <v>0</v>
      </c>
      <c r="I83" s="86">
        <f>IFERROR(VLOOKUP(I172,DAY!$A$2:$E$744,2,0),0)</f>
        <v>0</v>
      </c>
      <c r="J83" s="86">
        <f>IFERROR(VLOOKUP(J172,DAY!$A$2:$E$744,2,0),0)</f>
        <v>0</v>
      </c>
      <c r="K83" s="86">
        <f>IFERROR(VLOOKUP(K172,DAY!$A$2:$E$744,2,0),0)</f>
        <v>0</v>
      </c>
      <c r="L83" s="86">
        <f>IFERROR(VLOOKUP(L172,DAY!$A$2:$E$744,2,0),0)</f>
        <v>0</v>
      </c>
      <c r="M83" s="86">
        <f>IFERROR(VLOOKUP(M172,DAY!$A$2:$E$744,2,0),0)</f>
        <v>0</v>
      </c>
      <c r="N83" s="86">
        <f>IFERROR(VLOOKUP(N172,DAY!$A$2:$E$744,2,0),0)</f>
        <v>0</v>
      </c>
      <c r="O83" s="86">
        <f>IFERROR(VLOOKUP(O172,DAY!$A$2:$E$744,2,0),0)</f>
        <v>0</v>
      </c>
      <c r="P83" s="86">
        <f>IFERROR(VLOOKUP(P172,DAY!$A$2:$E$744,2,0),0)</f>
        <v>0</v>
      </c>
      <c r="Q83" s="86">
        <f>IFERROR(VLOOKUP(Q172,DAY!$A$2:$E$744,2,0),0)</f>
        <v>0</v>
      </c>
      <c r="R83" s="86">
        <f>IFERROR(VLOOKUP(R172,DAY!$A$2:$E$744,2,0),0)</f>
        <v>0</v>
      </c>
      <c r="S83" s="86">
        <f>IFERROR(VLOOKUP(S172,DAY!$A$2:$E$744,2,0),0)</f>
        <v>0</v>
      </c>
      <c r="T83" s="86">
        <f>IFERROR(VLOOKUP(T172,DAY!$A$2:$E$744,2,0),0)</f>
        <v>0</v>
      </c>
      <c r="U83" s="86">
        <f>IFERROR(VLOOKUP(U172,DAY!$A$2:$E$744,2,0),0)</f>
        <v>0</v>
      </c>
      <c r="V83" s="86">
        <f>IFERROR(VLOOKUP(V172,DAY!$A$2:$E$744,2,0),0)</f>
        <v>0</v>
      </c>
      <c r="W83" s="86">
        <f>IFERROR(VLOOKUP(W172,DAY!$A$2:$E$744,2,0),0)</f>
        <v>0</v>
      </c>
      <c r="X83" s="86">
        <f>IFERROR(VLOOKUP(X172,DAY!$A$2:$E$744,2,0),0)</f>
        <v>0</v>
      </c>
      <c r="Y83" s="86">
        <f>IFERROR(VLOOKUP(Y172,DAY!$A$2:$E$744,2,0),0)</f>
        <v>0</v>
      </c>
      <c r="Z83" s="86">
        <f>IFERROR(VLOOKUP(Z172,DAY!$A$2:$E$744,2,0),0)</f>
        <v>0</v>
      </c>
      <c r="AA83" s="86">
        <f>IFERROR(VLOOKUP(AA172,DAY!$A$2:$E$744,2,0),0)</f>
        <v>0</v>
      </c>
      <c r="AB83" s="86">
        <f>IFERROR(VLOOKUP(AB172,DAY!$A$2:$E$744,2,0),0)</f>
        <v>0</v>
      </c>
      <c r="AC83" s="86">
        <f>IFERROR(VLOOKUP(AC172,DAY!$A$2:$E$744,2,0),0)</f>
        <v>0</v>
      </c>
      <c r="AD83" s="86">
        <f>IFERROR(VLOOKUP(AD172,DAY!$A$2:$E$744,2,0),0)</f>
        <v>0</v>
      </c>
      <c r="AE83" s="86">
        <f>IFERROR(VLOOKUP(AE172,DAY!$A$2:$E$744,2,0),0)</f>
        <v>0</v>
      </c>
      <c r="AF83" s="423" t="s">
        <v>11</v>
      </c>
      <c r="AG83" s="425" t="s">
        <v>12</v>
      </c>
      <c r="AH83" s="307" t="s">
        <v>84</v>
      </c>
      <c r="AI83" s="426" t="s">
        <v>11</v>
      </c>
      <c r="AJ83" s="399" t="s">
        <v>13</v>
      </c>
      <c r="AK83" s="307" t="s">
        <v>84</v>
      </c>
      <c r="AL83" s="40"/>
      <c r="AN83" s="33"/>
      <c r="AO83" s="33"/>
      <c r="AR83" s="50">
        <f>IFERROR(VLOOKUP(AR172,DAY!$A$2:$E$744,7,0),0)</f>
        <v>0</v>
      </c>
    </row>
    <row r="84" spans="2:44" ht="27.75" customHeight="1" x14ac:dyDescent="0.4">
      <c r="B84" s="319"/>
      <c r="C84" s="35" t="s">
        <v>1</v>
      </c>
      <c r="D84" s="87">
        <f>IFERROR(VLOOKUP(D172,DAY!$A$2:$E$3000,3,0),0)</f>
        <v>0</v>
      </c>
      <c r="E84" s="87">
        <f>IFERROR(VLOOKUP(E172,DAY!$A$2:$E$744,3,0),0)</f>
        <v>0</v>
      </c>
      <c r="F84" s="87">
        <f>IFERROR(VLOOKUP(F172,DAY!$A$2:$E$744,3,0),0)</f>
        <v>0</v>
      </c>
      <c r="G84" s="87">
        <f>IFERROR(VLOOKUP(G172,DAY!$A$2:$E$744,3,0),0)</f>
        <v>0</v>
      </c>
      <c r="H84" s="87">
        <f>IFERROR(VLOOKUP(H172,DAY!$A$2:$E$744,3,0),0)</f>
        <v>0</v>
      </c>
      <c r="I84" s="87">
        <f>IFERROR(VLOOKUP(I172,DAY!$A$2:$E$744,3,0),0)</f>
        <v>0</v>
      </c>
      <c r="J84" s="87">
        <f>IFERROR(VLOOKUP(J172,DAY!$A$2:$E$744,3,0),0)</f>
        <v>0</v>
      </c>
      <c r="K84" s="87">
        <f>IFERROR(VLOOKUP(K172,DAY!$A$2:$E$744,3,0),0)</f>
        <v>0</v>
      </c>
      <c r="L84" s="87">
        <f>IFERROR(VLOOKUP(L172,DAY!$A$2:$E$744,3,0),0)</f>
        <v>0</v>
      </c>
      <c r="M84" s="87">
        <f>IFERROR(VLOOKUP(M172,DAY!$A$2:$E$744,3,0),0)</f>
        <v>0</v>
      </c>
      <c r="N84" s="87">
        <f>IFERROR(VLOOKUP(N172,DAY!$A$2:$E$744,3,0),0)</f>
        <v>0</v>
      </c>
      <c r="O84" s="87">
        <f>IFERROR(VLOOKUP(O172,DAY!$A$2:$E$744,3,0),0)</f>
        <v>0</v>
      </c>
      <c r="P84" s="87">
        <f>IFERROR(VLOOKUP(P172,DAY!$A$2:$E$744,3,0),0)</f>
        <v>0</v>
      </c>
      <c r="Q84" s="87">
        <f>IFERROR(VLOOKUP(Q172,DAY!$A$2:$E$744,3,0),0)</f>
        <v>0</v>
      </c>
      <c r="R84" s="87">
        <f>IFERROR(VLOOKUP(R172,DAY!$A$2:$E$744,3,0),0)</f>
        <v>0</v>
      </c>
      <c r="S84" s="87">
        <f>IFERROR(VLOOKUP(S172,DAY!$A$2:$E$744,3,0),0)</f>
        <v>0</v>
      </c>
      <c r="T84" s="87">
        <f>IFERROR(VLOOKUP(T172,DAY!$A$2:$E$744,3,0),0)</f>
        <v>0</v>
      </c>
      <c r="U84" s="87">
        <f>IFERROR(VLOOKUP(U172,DAY!$A$2:$E$744,3,0),0)</f>
        <v>0</v>
      </c>
      <c r="V84" s="87">
        <f>IFERROR(VLOOKUP(V172,DAY!$A$2:$E$744,3,0),0)</f>
        <v>0</v>
      </c>
      <c r="W84" s="87">
        <f>IFERROR(VLOOKUP(W172,DAY!$A$2:$E$744,3,0),0)</f>
        <v>0</v>
      </c>
      <c r="X84" s="87">
        <f>IFERROR(VLOOKUP(X172,DAY!$A$2:$E$744,3,0),0)</f>
        <v>0</v>
      </c>
      <c r="Y84" s="87">
        <f>IFERROR(VLOOKUP(Y172,DAY!$A$2:$E$744,3,0),0)</f>
        <v>0</v>
      </c>
      <c r="Z84" s="87">
        <f>IFERROR(VLOOKUP(Z172,DAY!$A$2:$E$744,3,0),0)</f>
        <v>0</v>
      </c>
      <c r="AA84" s="87">
        <f>IFERROR(VLOOKUP(AA172,DAY!$A$2:$E$744,3,0),0)</f>
        <v>0</v>
      </c>
      <c r="AB84" s="87">
        <f>IFERROR(VLOOKUP(AB172,DAY!$A$2:$E$744,3,0),0)</f>
        <v>0</v>
      </c>
      <c r="AC84" s="87">
        <f>IFERROR(VLOOKUP(AC172,DAY!$A$2:$E$744,3,0),0)</f>
        <v>0</v>
      </c>
      <c r="AD84" s="87">
        <f>IFERROR(VLOOKUP(AD172,DAY!$A$2:$E$744,3,0),0)</f>
        <v>0</v>
      </c>
      <c r="AE84" s="88">
        <f>IFERROR(VLOOKUP(AE172,DAY!$A$2:$E$744,3,0),0)</f>
        <v>0</v>
      </c>
      <c r="AF84" s="424"/>
      <c r="AG84" s="400"/>
      <c r="AH84" s="307"/>
      <c r="AI84" s="424"/>
      <c r="AJ84" s="400"/>
      <c r="AK84" s="307"/>
      <c r="AN84" s="33"/>
      <c r="AO84" s="33"/>
      <c r="AR84" s="188">
        <f>IFERROR(VLOOKUP(AR173,DAY!$A$2:$E$744,2,0),0)</f>
        <v>0</v>
      </c>
    </row>
    <row r="85" spans="2:44" ht="27.75" customHeight="1" x14ac:dyDescent="0.4">
      <c r="B85" s="319"/>
      <c r="C85" s="38" t="s">
        <v>2</v>
      </c>
      <c r="D85" s="89">
        <f>IFERROR(VLOOKUP(D172,DAY!$A$2:$E$3000,4,0),0)</f>
        <v>0</v>
      </c>
      <c r="E85" s="89">
        <f>IFERROR(VLOOKUP(E172,DAY!$A$2:$E$3000,4,0),0)</f>
        <v>0</v>
      </c>
      <c r="F85" s="89">
        <f>IFERROR(VLOOKUP(F172,DAY!$A$2:$E$3000,4,0),0)</f>
        <v>0</v>
      </c>
      <c r="G85" s="89">
        <f>IFERROR(VLOOKUP(G172,DAY!$A$2:$E$3000,4,0),0)</f>
        <v>0</v>
      </c>
      <c r="H85" s="89">
        <f>IFERROR(VLOOKUP(H172,DAY!$A$2:$E$3000,4,0),0)</f>
        <v>0</v>
      </c>
      <c r="I85" s="89">
        <f>IFERROR(VLOOKUP(I172,DAY!$A$2:$E$3000,4,0),0)</f>
        <v>0</v>
      </c>
      <c r="J85" s="89">
        <f>IFERROR(VLOOKUP(J172,DAY!$A$2:$E$3000,4,0),0)</f>
        <v>0</v>
      </c>
      <c r="K85" s="89">
        <f>IFERROR(VLOOKUP(K172,DAY!$A$2:$E$3000,4,0),0)</f>
        <v>0</v>
      </c>
      <c r="L85" s="89">
        <f>IFERROR(VLOOKUP(L172,DAY!$A$2:$E$3000,4,0),0)</f>
        <v>0</v>
      </c>
      <c r="M85" s="89">
        <f>IFERROR(VLOOKUP(M172,DAY!$A$2:$E$3000,4,0),0)</f>
        <v>0</v>
      </c>
      <c r="N85" s="89">
        <f>IFERROR(VLOOKUP(N172,DAY!$A$2:$E$3000,4,0),0)</f>
        <v>0</v>
      </c>
      <c r="O85" s="89">
        <f>IFERROR(VLOOKUP(O172,DAY!$A$2:$E$3000,4,0),0)</f>
        <v>0</v>
      </c>
      <c r="P85" s="89">
        <f>IFERROR(VLOOKUP(P172,DAY!$A$2:$E$3000,4,0),0)</f>
        <v>0</v>
      </c>
      <c r="Q85" s="89">
        <f>IFERROR(VLOOKUP(Q172,DAY!$A$2:$E$3000,4,0),0)</f>
        <v>0</v>
      </c>
      <c r="R85" s="89">
        <f>IFERROR(VLOOKUP(R172,DAY!$A$2:$E$3000,4,0),0)</f>
        <v>0</v>
      </c>
      <c r="S85" s="89">
        <f>IFERROR(VLOOKUP(S172,DAY!$A$2:$E$3000,4,0),0)</f>
        <v>0</v>
      </c>
      <c r="T85" s="89">
        <f>IFERROR(VLOOKUP(T172,DAY!$A$2:$E$3000,4,0),0)</f>
        <v>0</v>
      </c>
      <c r="U85" s="89">
        <f>IFERROR(VLOOKUP(U172,DAY!$A$2:$E$3000,4,0),0)</f>
        <v>0</v>
      </c>
      <c r="V85" s="89">
        <f>IFERROR(VLOOKUP(V172,DAY!$A$2:$E$3000,4,0),0)</f>
        <v>0</v>
      </c>
      <c r="W85" s="89">
        <f>IFERROR(VLOOKUP(W172,DAY!$A$2:$E$3000,4,0),0)</f>
        <v>0</v>
      </c>
      <c r="X85" s="89">
        <f>IFERROR(VLOOKUP(X172,DAY!$A$2:$E$3000,4,0),0)</f>
        <v>0</v>
      </c>
      <c r="Y85" s="89">
        <f>IFERROR(VLOOKUP(Y172,DAY!$A$2:$E$3000,4,0),0)</f>
        <v>0</v>
      </c>
      <c r="Z85" s="89">
        <f>IFERROR(VLOOKUP(Z172,DAY!$A$2:$E$3000,4,0),0)</f>
        <v>0</v>
      </c>
      <c r="AA85" s="89">
        <f>IFERROR(VLOOKUP(AA172,DAY!$A$2:$E$3000,4,0),0)</f>
        <v>0</v>
      </c>
      <c r="AB85" s="89">
        <f>IFERROR(VLOOKUP(AB172,DAY!$A$2:$E$3000,4,0),0)</f>
        <v>0</v>
      </c>
      <c r="AC85" s="89">
        <f>IFERROR(VLOOKUP(AC172,DAY!$A$2:$E$3000,4,0),0)</f>
        <v>0</v>
      </c>
      <c r="AD85" s="89">
        <f>IFERROR(VLOOKUP(AD172,DAY!$A$2:$E$3000,4,0),0)</f>
        <v>0</v>
      </c>
      <c r="AE85" s="89">
        <f>IFERROR(VLOOKUP(AE172,DAY!$A$2:$E$3000,4,0),0)</f>
        <v>0</v>
      </c>
      <c r="AF85" s="424"/>
      <c r="AG85" s="400"/>
      <c r="AH85" s="307"/>
      <c r="AI85" s="424"/>
      <c r="AJ85" s="400"/>
      <c r="AK85" s="307"/>
      <c r="AN85" s="33"/>
      <c r="AO85" s="33"/>
      <c r="AR85" s="199">
        <f>IFERROR(VLOOKUP(AR173,DAY!$A$2:$E$744,3,0),0)</f>
        <v>0</v>
      </c>
    </row>
    <row r="86" spans="2:44" ht="89.25" customHeight="1" x14ac:dyDescent="0.4">
      <c r="B86" s="319"/>
      <c r="C86" s="39" t="s">
        <v>3</v>
      </c>
      <c r="D86" s="90">
        <f>IFERROR(VLOOKUP(D172,DAY!$A$2:$E$3000,5,0),0)</f>
        <v>0</v>
      </c>
      <c r="E86" s="90">
        <f>IFERROR(VLOOKUP(E172,DAY!$A$2:$E$3000,5,0),0)</f>
        <v>0</v>
      </c>
      <c r="F86" s="90">
        <f>IFERROR(VLOOKUP(F172,DAY!$A$2:$E$3000,5,0),0)</f>
        <v>0</v>
      </c>
      <c r="G86" s="90">
        <f>IFERROR(VLOOKUP(G172,DAY!$A$2:$E$3000,5,0),0)</f>
        <v>0</v>
      </c>
      <c r="H86" s="90">
        <f>IFERROR(VLOOKUP(H172,DAY!$A$2:$E$3000,5,0),0)</f>
        <v>0</v>
      </c>
      <c r="I86" s="90">
        <f>IFERROR(VLOOKUP(I172,DAY!$A$2:$E$3000,5,0),0)</f>
        <v>0</v>
      </c>
      <c r="J86" s="90">
        <f>IFERROR(VLOOKUP(J172,DAY!$A$2:$E$3000,5,0),0)</f>
        <v>0</v>
      </c>
      <c r="K86" s="90">
        <f>IFERROR(VLOOKUP(K172,DAY!$A$2:$E$3000,5,0),0)</f>
        <v>0</v>
      </c>
      <c r="L86" s="90">
        <f>IFERROR(VLOOKUP(L172,DAY!$A$2:$E$3000,5,0),0)</f>
        <v>0</v>
      </c>
      <c r="M86" s="90">
        <f>IFERROR(VLOOKUP(M172,DAY!$A$2:$E$3000,5,0),0)</f>
        <v>0</v>
      </c>
      <c r="N86" s="90">
        <f>IFERROR(VLOOKUP(N172,DAY!$A$2:$E$3000,5,0),0)</f>
        <v>0</v>
      </c>
      <c r="O86" s="90">
        <f>IFERROR(VLOOKUP(O172,DAY!$A$2:$E$3000,5,0),0)</f>
        <v>0</v>
      </c>
      <c r="P86" s="90">
        <f>IFERROR(VLOOKUP(P172,DAY!$A$2:$E$3000,5,0),0)</f>
        <v>0</v>
      </c>
      <c r="Q86" s="90">
        <f>IFERROR(VLOOKUP(Q172,DAY!$A$2:$E$3000,5,0),0)</f>
        <v>0</v>
      </c>
      <c r="R86" s="90">
        <f>IFERROR(VLOOKUP(R172,DAY!$A$2:$E$3000,5,0),0)</f>
        <v>0</v>
      </c>
      <c r="S86" s="90">
        <f>IFERROR(VLOOKUP(S172,DAY!$A$2:$E$3000,5,0),0)</f>
        <v>0</v>
      </c>
      <c r="T86" s="90">
        <f>IFERROR(VLOOKUP(T172,DAY!$A$2:$E$3000,5,0),0)</f>
        <v>0</v>
      </c>
      <c r="U86" s="90">
        <f>IFERROR(VLOOKUP(U172,DAY!$A$2:$E$3000,5,0),0)</f>
        <v>0</v>
      </c>
      <c r="V86" s="90">
        <f>IFERROR(VLOOKUP(V172,DAY!$A$2:$E$3000,5,0),0)</f>
        <v>0</v>
      </c>
      <c r="W86" s="90">
        <f>IFERROR(VLOOKUP(W172,DAY!$A$2:$E$3000,5,0),0)</f>
        <v>0</v>
      </c>
      <c r="X86" s="90">
        <f>IFERROR(VLOOKUP(X172,DAY!$A$2:$E$3000,5,0),0)</f>
        <v>0</v>
      </c>
      <c r="Y86" s="90">
        <f>IFERROR(VLOOKUP(Y172,DAY!$A$2:$E$3000,5,0),0)</f>
        <v>0</v>
      </c>
      <c r="Z86" s="90">
        <f>IFERROR(VLOOKUP(Z172,DAY!$A$2:$E$3000,5,0),0)</f>
        <v>0</v>
      </c>
      <c r="AA86" s="90">
        <f>IFERROR(VLOOKUP(AA172,DAY!$A$2:$E$3000,5,0),0)</f>
        <v>0</v>
      </c>
      <c r="AB86" s="90">
        <f>IFERROR(VLOOKUP(AB172,DAY!$A$2:$E$3000,5,0),0)</f>
        <v>0</v>
      </c>
      <c r="AC86" s="90">
        <f>IFERROR(VLOOKUP(AC172,DAY!$A$2:$E$3000,5,0),0)</f>
        <v>0</v>
      </c>
      <c r="AD86" s="90">
        <f>IFERROR(VLOOKUP(AD172,DAY!$A$2:$E$3000,5,0),0)</f>
        <v>0</v>
      </c>
      <c r="AE86" s="90">
        <f>IFERROR(VLOOKUP(AE172,DAY!$A$2:$E$3000,5,0),0)</f>
        <v>0</v>
      </c>
      <c r="AF86" s="424"/>
      <c r="AG86" s="400"/>
      <c r="AH86" s="308"/>
      <c r="AI86" s="424"/>
      <c r="AJ86" s="400"/>
      <c r="AK86" s="308"/>
      <c r="AN86" s="41"/>
      <c r="AO86" s="41"/>
      <c r="AR86" s="199">
        <f>IFERROR(VLOOKUP(AR173,DAY!$A$2:$E$744,4,0),0)</f>
        <v>0</v>
      </c>
    </row>
    <row r="87" spans="2:44" ht="27.75" customHeight="1" x14ac:dyDescent="0.4">
      <c r="B87" s="319"/>
      <c r="C87" s="126" t="s">
        <v>4</v>
      </c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37">
        <f>IF(COUNT(D87:AE87)=0,+(COUNTIF(D87:AE87,"作業"))+(COUNTIF(D87:AE87,"休日")),"")</f>
        <v>0</v>
      </c>
      <c r="AG87" s="138">
        <f>IF(+COUNT(D87:AE87)=0,(COUNTIF(D87:AE87,"休日")),"")</f>
        <v>0</v>
      </c>
      <c r="AH87" s="401">
        <f>IFERROR(IF(COUNTA(D87:AE87)=0,0,IF(COUNTA(D87:AE87)&lt;28,$G$151,IF(AN88&gt;0.284,$G$149,$G$150))),0)</f>
        <v>0</v>
      </c>
      <c r="AI87" s="137">
        <f>IF(COUNT(D88:AE88)=0,+(COUNTIF(D88:AE88,"作業"))+(COUNTIF(D88:AE88,"休日")),"")</f>
        <v>0</v>
      </c>
      <c r="AJ87" s="138">
        <f>IF(COUNT(D88:AE88)=0,(COUNTIF(D88:AE88,"休日")),"")</f>
        <v>0</v>
      </c>
      <c r="AK87" s="401">
        <f>IFERROR(IF(COUNTA(D88:AE88)=0,0,IF(COUNTA(D88:AE88)&lt;28,$G$151,IF(AO88&gt;0.284,$G$147,$G$148))),0)</f>
        <v>0</v>
      </c>
      <c r="AM87" s="40"/>
      <c r="AN87" s="33"/>
      <c r="AO87" s="33"/>
      <c r="AR87" s="39">
        <f>IFERROR(VLOOKUP(AR173,DAY!$A$2:$E$744,5,0),0)</f>
        <v>0</v>
      </c>
    </row>
    <row r="88" spans="2:44" ht="27.75" customHeight="1" thickBot="1" x14ac:dyDescent="0.45">
      <c r="B88" s="366"/>
      <c r="C88" s="127" t="s">
        <v>5</v>
      </c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403">
        <f>IFERROR(AN88,0)</f>
        <v>0</v>
      </c>
      <c r="AG88" s="404"/>
      <c r="AH88" s="402"/>
      <c r="AI88" s="403">
        <f>IFERROR(AO88,0)</f>
        <v>0</v>
      </c>
      <c r="AJ88" s="404"/>
      <c r="AK88" s="402"/>
      <c r="AN88" s="46" t="e">
        <f>ROUNDDOWN(AG87/AF87,3)</f>
        <v>#DIV/0!</v>
      </c>
      <c r="AO88" s="47" t="e">
        <f>ROUNDDOWN(AJ87/AI87,3)</f>
        <v>#DIV/0!</v>
      </c>
      <c r="AR88" s="43">
        <f>IFERROR(VLOOKUP(AR173,DAY!$A$2:$E$744,6,0),0)</f>
        <v>0</v>
      </c>
    </row>
    <row r="89" spans="2:44" ht="27.75" customHeight="1" thickBot="1" x14ac:dyDescent="0.45">
      <c r="B89" s="318" t="s">
        <v>74</v>
      </c>
      <c r="C89" s="48" t="s">
        <v>0</v>
      </c>
      <c r="D89" s="91">
        <f>IFERROR(VLOOKUP(D173,DAY!$A$2:$E$3000,2,0),0)</f>
        <v>0</v>
      </c>
      <c r="E89" s="91">
        <f>IFERROR(VLOOKUP(E173,DAY!$A$2:$E$744,2,0),0)</f>
        <v>0</v>
      </c>
      <c r="F89" s="91">
        <f>IFERROR(VLOOKUP(F173,DAY!$A$2:$E$744,2,0),0)</f>
        <v>0</v>
      </c>
      <c r="G89" s="91">
        <f>IFERROR(VLOOKUP(G173,DAY!$A$2:$E$744,2,0),0)</f>
        <v>0</v>
      </c>
      <c r="H89" s="91">
        <f>IFERROR(VLOOKUP(H173,DAY!$A$2:$E$744,2,0),0)</f>
        <v>0</v>
      </c>
      <c r="I89" s="91">
        <f>IFERROR(VLOOKUP(I173,DAY!$A$2:$E$744,2,0),0)</f>
        <v>0</v>
      </c>
      <c r="J89" s="91">
        <f>IFERROR(VLOOKUP(J173,DAY!$A$2:$E$744,2,0),0)</f>
        <v>0</v>
      </c>
      <c r="K89" s="91">
        <f>IFERROR(VLOOKUP(K173,DAY!$A$2:$E$744,2,0),0)</f>
        <v>0</v>
      </c>
      <c r="L89" s="91">
        <f>IFERROR(VLOOKUP(L173,DAY!$A$2:$E$744,2,0),0)</f>
        <v>0</v>
      </c>
      <c r="M89" s="91">
        <f>IFERROR(VLOOKUP(M173,DAY!$A$2:$E$744,2,0),0)</f>
        <v>0</v>
      </c>
      <c r="N89" s="91">
        <f>IFERROR(VLOOKUP(N173,DAY!$A$2:$E$744,2,0),0)</f>
        <v>0</v>
      </c>
      <c r="O89" s="91">
        <f>IFERROR(VLOOKUP(O173,DAY!$A$2:$E$744,2,0),0)</f>
        <v>0</v>
      </c>
      <c r="P89" s="91">
        <f>IFERROR(VLOOKUP(P173,DAY!$A$2:$E$744,2,0),0)</f>
        <v>0</v>
      </c>
      <c r="Q89" s="91">
        <f>IFERROR(VLOOKUP(Q173,DAY!$A$2:$E$744,2,0),0)</f>
        <v>0</v>
      </c>
      <c r="R89" s="91">
        <f>IFERROR(VLOOKUP(R173,DAY!$A$2:$E$744,2,0),0)</f>
        <v>0</v>
      </c>
      <c r="S89" s="91">
        <f>IFERROR(VLOOKUP(S173,DAY!$A$2:$E$744,2,0),0)</f>
        <v>0</v>
      </c>
      <c r="T89" s="91">
        <f>IFERROR(VLOOKUP(T173,DAY!$A$2:$E$744,2,0),0)</f>
        <v>0</v>
      </c>
      <c r="U89" s="91">
        <f>IFERROR(VLOOKUP(U173,DAY!$A$2:$E$744,2,0),0)</f>
        <v>0</v>
      </c>
      <c r="V89" s="91">
        <f>IFERROR(VLOOKUP(V173,DAY!$A$2:$E$744,2,0),0)</f>
        <v>0</v>
      </c>
      <c r="W89" s="91">
        <f>IFERROR(VLOOKUP(W173,DAY!$A$2:$E$744,2,0),0)</f>
        <v>0</v>
      </c>
      <c r="X89" s="91">
        <f>IFERROR(VLOOKUP(X173,DAY!$A$2:$E$744,2,0),0)</f>
        <v>0</v>
      </c>
      <c r="Y89" s="91">
        <f>IFERROR(VLOOKUP(Y173,DAY!$A$2:$E$744,2,0),0)</f>
        <v>0</v>
      </c>
      <c r="Z89" s="91">
        <f>IFERROR(VLOOKUP(Z173,DAY!$A$2:$E$744,2,0),0)</f>
        <v>0</v>
      </c>
      <c r="AA89" s="91">
        <f>IFERROR(VLOOKUP(AA173,DAY!$A$2:$E$744,2,0),0)</f>
        <v>0</v>
      </c>
      <c r="AB89" s="91">
        <f>IFERROR(VLOOKUP(AB173,DAY!$A$2:$E$744,2,0),0)</f>
        <v>0</v>
      </c>
      <c r="AC89" s="91">
        <f>IFERROR(VLOOKUP(AC173,DAY!$A$2:$E$744,2,0),0)</f>
        <v>0</v>
      </c>
      <c r="AD89" s="91">
        <f>IFERROR(VLOOKUP(AD173,DAY!$A$2:$E$744,2,0),0)</f>
        <v>0</v>
      </c>
      <c r="AE89" s="91">
        <f>IFERROR(VLOOKUP(AE173,DAY!$A$2:$E$744,2,0),0)</f>
        <v>0</v>
      </c>
      <c r="AF89" s="423" t="s">
        <v>11</v>
      </c>
      <c r="AG89" s="425" t="s">
        <v>12</v>
      </c>
      <c r="AH89" s="307" t="s">
        <v>84</v>
      </c>
      <c r="AI89" s="426" t="s">
        <v>11</v>
      </c>
      <c r="AJ89" s="399" t="s">
        <v>13</v>
      </c>
      <c r="AK89" s="307" t="s">
        <v>84</v>
      </c>
      <c r="AL89" s="40"/>
      <c r="AN89" s="33"/>
      <c r="AO89" s="33"/>
      <c r="AR89" s="45">
        <f>IFERROR(VLOOKUP(AR173,DAY!$A$2:$E$744,7,0),0)</f>
        <v>0</v>
      </c>
    </row>
    <row r="90" spans="2:44" ht="27.75" customHeight="1" x14ac:dyDescent="0.4">
      <c r="B90" s="319"/>
      <c r="C90" s="35" t="s">
        <v>1</v>
      </c>
      <c r="D90" s="87">
        <f>IFERROR(VLOOKUP(D173,DAY!$A$2:$E$3000,3,0),0)</f>
        <v>0</v>
      </c>
      <c r="E90" s="87">
        <f>IFERROR(VLOOKUP(E173,DAY!$A$2:$E$744,3,0),0)</f>
        <v>0</v>
      </c>
      <c r="F90" s="87">
        <f>IFERROR(VLOOKUP(F173,DAY!$A$2:$E$744,3,0),0)</f>
        <v>0</v>
      </c>
      <c r="G90" s="87">
        <f>IFERROR(VLOOKUP(G173,DAY!$A$2:$E$744,3,0),0)</f>
        <v>0</v>
      </c>
      <c r="H90" s="87">
        <f>IFERROR(VLOOKUP(H173,DAY!$A$2:$E$744,3,0),0)</f>
        <v>0</v>
      </c>
      <c r="I90" s="87">
        <f>IFERROR(VLOOKUP(I173,DAY!$A$2:$E$744,3,0),0)</f>
        <v>0</v>
      </c>
      <c r="J90" s="87">
        <f>IFERROR(VLOOKUP(J173,DAY!$A$2:$E$744,3,0),0)</f>
        <v>0</v>
      </c>
      <c r="K90" s="87">
        <f>IFERROR(VLOOKUP(K173,DAY!$A$2:$E$744,3,0),0)</f>
        <v>0</v>
      </c>
      <c r="L90" s="87">
        <f>IFERROR(VLOOKUP(L173,DAY!$A$2:$E$744,3,0),0)</f>
        <v>0</v>
      </c>
      <c r="M90" s="87">
        <f>IFERROR(VLOOKUP(M173,DAY!$A$2:$E$744,3,0),0)</f>
        <v>0</v>
      </c>
      <c r="N90" s="87">
        <f>IFERROR(VLOOKUP(N173,DAY!$A$2:$E$744,3,0),0)</f>
        <v>0</v>
      </c>
      <c r="O90" s="87">
        <f>IFERROR(VLOOKUP(O173,DAY!$A$2:$E$744,3,0),0)</f>
        <v>0</v>
      </c>
      <c r="P90" s="87">
        <f>IFERROR(VLOOKUP(P173,DAY!$A$2:$E$744,3,0),0)</f>
        <v>0</v>
      </c>
      <c r="Q90" s="87">
        <f>IFERROR(VLOOKUP(Q173,DAY!$A$2:$E$744,3,0),0)</f>
        <v>0</v>
      </c>
      <c r="R90" s="87">
        <f>IFERROR(VLOOKUP(R173,DAY!$A$2:$E$744,3,0),0)</f>
        <v>0</v>
      </c>
      <c r="S90" s="87">
        <f>IFERROR(VLOOKUP(S173,DAY!$A$2:$E$744,3,0),0)</f>
        <v>0</v>
      </c>
      <c r="T90" s="87">
        <f>IFERROR(VLOOKUP(T173,DAY!$A$2:$E$744,3,0),0)</f>
        <v>0</v>
      </c>
      <c r="U90" s="87">
        <f>IFERROR(VLOOKUP(U173,DAY!$A$2:$E$744,3,0),0)</f>
        <v>0</v>
      </c>
      <c r="V90" s="87">
        <f>IFERROR(VLOOKUP(V173,DAY!$A$2:$E$744,3,0),0)</f>
        <v>0</v>
      </c>
      <c r="W90" s="87">
        <f>IFERROR(VLOOKUP(W173,DAY!$A$2:$E$744,3,0),0)</f>
        <v>0</v>
      </c>
      <c r="X90" s="87">
        <f>IFERROR(VLOOKUP(X173,DAY!$A$2:$E$744,3,0),0)</f>
        <v>0</v>
      </c>
      <c r="Y90" s="87">
        <f>IFERROR(VLOOKUP(Y173,DAY!$A$2:$E$744,3,0),0)</f>
        <v>0</v>
      </c>
      <c r="Z90" s="87">
        <f>IFERROR(VLOOKUP(Z173,DAY!$A$2:$E$744,3,0),0)</f>
        <v>0</v>
      </c>
      <c r="AA90" s="87">
        <f>IFERROR(VLOOKUP(AA173,DAY!$A$2:$E$744,3,0),0)</f>
        <v>0</v>
      </c>
      <c r="AB90" s="87">
        <f>IFERROR(VLOOKUP(AB173,DAY!$A$2:$E$744,3,0),0)</f>
        <v>0</v>
      </c>
      <c r="AC90" s="87">
        <f>IFERROR(VLOOKUP(AC173,DAY!$A$2:$E$744,3,0),0)</f>
        <v>0</v>
      </c>
      <c r="AD90" s="87">
        <f>IFERROR(VLOOKUP(AD173,DAY!$A$2:$E$744,3,0),0)</f>
        <v>0</v>
      </c>
      <c r="AE90" s="88">
        <f>IFERROR(VLOOKUP(AE173,DAY!$A$2:$E$744,3,0),0)</f>
        <v>0</v>
      </c>
      <c r="AF90" s="424"/>
      <c r="AG90" s="400"/>
      <c r="AH90" s="307"/>
      <c r="AI90" s="424"/>
      <c r="AJ90" s="400"/>
      <c r="AK90" s="307"/>
      <c r="AN90" s="33"/>
      <c r="AO90" s="33"/>
      <c r="AR90" s="38">
        <f>IFERROR(VLOOKUP(AR174,DAY!$A$2:$E$744,2,0),0)</f>
        <v>0</v>
      </c>
    </row>
    <row r="91" spans="2:44" ht="27.75" customHeight="1" x14ac:dyDescent="0.4">
      <c r="B91" s="319"/>
      <c r="C91" s="38" t="s">
        <v>2</v>
      </c>
      <c r="D91" s="89">
        <f>IFERROR(VLOOKUP(D173,DAY!$A$2:$E$3000,4,0),0)</f>
        <v>0</v>
      </c>
      <c r="E91" s="89">
        <f>IFERROR(VLOOKUP(E173,DAY!$A$2:$E$3000,4,0),0)</f>
        <v>0</v>
      </c>
      <c r="F91" s="89">
        <f>IFERROR(VLOOKUP(F173,DAY!$A$2:$E$3000,4,0),0)</f>
        <v>0</v>
      </c>
      <c r="G91" s="89">
        <f>IFERROR(VLOOKUP(G173,DAY!$A$2:$E$3000,4,0),0)</f>
        <v>0</v>
      </c>
      <c r="H91" s="89">
        <f>IFERROR(VLOOKUP(H173,DAY!$A$2:$E$3000,4,0),0)</f>
        <v>0</v>
      </c>
      <c r="I91" s="89">
        <f>IFERROR(VLOOKUP(I173,DAY!$A$2:$E$3000,4,0),0)</f>
        <v>0</v>
      </c>
      <c r="J91" s="89">
        <f>IFERROR(VLOOKUP(J173,DAY!$A$2:$E$3000,4,0),0)</f>
        <v>0</v>
      </c>
      <c r="K91" s="89">
        <f>IFERROR(VLOOKUP(K173,DAY!$A$2:$E$3000,4,0),0)</f>
        <v>0</v>
      </c>
      <c r="L91" s="89">
        <f>IFERROR(VLOOKUP(L173,DAY!$A$2:$E$3000,4,0),0)</f>
        <v>0</v>
      </c>
      <c r="M91" s="89">
        <f>IFERROR(VLOOKUP(M173,DAY!$A$2:$E$3000,4,0),0)</f>
        <v>0</v>
      </c>
      <c r="N91" s="89">
        <f>IFERROR(VLOOKUP(N173,DAY!$A$2:$E$3000,4,0),0)</f>
        <v>0</v>
      </c>
      <c r="O91" s="89">
        <f>IFERROR(VLOOKUP(O173,DAY!$A$2:$E$3000,4,0),0)</f>
        <v>0</v>
      </c>
      <c r="P91" s="89">
        <f>IFERROR(VLOOKUP(P173,DAY!$A$2:$E$3000,4,0),0)</f>
        <v>0</v>
      </c>
      <c r="Q91" s="89">
        <f>IFERROR(VLOOKUP(Q173,DAY!$A$2:$E$3000,4,0),0)</f>
        <v>0</v>
      </c>
      <c r="R91" s="89">
        <f>IFERROR(VLOOKUP(R173,DAY!$A$2:$E$3000,4,0),0)</f>
        <v>0</v>
      </c>
      <c r="S91" s="89">
        <f>IFERROR(VLOOKUP(S173,DAY!$A$2:$E$3000,4,0),0)</f>
        <v>0</v>
      </c>
      <c r="T91" s="89">
        <f>IFERROR(VLOOKUP(T173,DAY!$A$2:$E$3000,4,0),0)</f>
        <v>0</v>
      </c>
      <c r="U91" s="89">
        <f>IFERROR(VLOOKUP(U173,DAY!$A$2:$E$3000,4,0),0)</f>
        <v>0</v>
      </c>
      <c r="V91" s="89">
        <f>IFERROR(VLOOKUP(V173,DAY!$A$2:$E$3000,4,0),0)</f>
        <v>0</v>
      </c>
      <c r="W91" s="89">
        <f>IFERROR(VLOOKUP(W173,DAY!$A$2:$E$3000,4,0),0)</f>
        <v>0</v>
      </c>
      <c r="X91" s="89">
        <f>IFERROR(VLOOKUP(X173,DAY!$A$2:$E$3000,4,0),0)</f>
        <v>0</v>
      </c>
      <c r="Y91" s="89">
        <f>IFERROR(VLOOKUP(Y173,DAY!$A$2:$E$3000,4,0),0)</f>
        <v>0</v>
      </c>
      <c r="Z91" s="89">
        <f>IFERROR(VLOOKUP(Z173,DAY!$A$2:$E$3000,4,0),0)</f>
        <v>0</v>
      </c>
      <c r="AA91" s="89">
        <f>IFERROR(VLOOKUP(AA173,DAY!$A$2:$E$3000,4,0),0)</f>
        <v>0</v>
      </c>
      <c r="AB91" s="89">
        <f>IFERROR(VLOOKUP(AB173,DAY!$A$2:$E$3000,4,0),0)</f>
        <v>0</v>
      </c>
      <c r="AC91" s="89">
        <f>IFERROR(VLOOKUP(AC173,DAY!$A$2:$E$3000,4,0),0)</f>
        <v>0</v>
      </c>
      <c r="AD91" s="89">
        <f>IFERROR(VLOOKUP(AD173,DAY!$A$2:$E$3000,4,0),0)</f>
        <v>0</v>
      </c>
      <c r="AE91" s="89">
        <f>IFERROR(VLOOKUP(AE173,DAY!$A$2:$E$3000,4,0),0)</f>
        <v>0</v>
      </c>
      <c r="AF91" s="424"/>
      <c r="AG91" s="400"/>
      <c r="AH91" s="307"/>
      <c r="AI91" s="424"/>
      <c r="AJ91" s="400"/>
      <c r="AK91" s="307"/>
      <c r="AN91" s="33"/>
      <c r="AO91" s="33"/>
      <c r="AR91" s="199">
        <f>IFERROR(VLOOKUP(AR174,DAY!$A$2:$E$744,3,0),0)</f>
        <v>0</v>
      </c>
    </row>
    <row r="92" spans="2:44" ht="89.25" customHeight="1" x14ac:dyDescent="0.4">
      <c r="B92" s="319"/>
      <c r="C92" s="39" t="s">
        <v>3</v>
      </c>
      <c r="D92" s="90">
        <f>IFERROR(VLOOKUP(D173,DAY!$A$2:$E$3000,5,0),0)</f>
        <v>0</v>
      </c>
      <c r="E92" s="90">
        <f>IFERROR(VLOOKUP(E173,DAY!$A$2:$E$3000,5,0),0)</f>
        <v>0</v>
      </c>
      <c r="F92" s="90">
        <f>IFERROR(VLOOKUP(F173,DAY!$A$2:$E$3000,5,0),0)</f>
        <v>0</v>
      </c>
      <c r="G92" s="90">
        <f>IFERROR(VLOOKUP(G173,DAY!$A$2:$E$3000,5,0),0)</f>
        <v>0</v>
      </c>
      <c r="H92" s="90">
        <f>IFERROR(VLOOKUP(H173,DAY!$A$2:$E$3000,5,0),0)</f>
        <v>0</v>
      </c>
      <c r="I92" s="90">
        <f>IFERROR(VLOOKUP(I173,DAY!$A$2:$E$3000,5,0),0)</f>
        <v>0</v>
      </c>
      <c r="J92" s="90">
        <f>IFERROR(VLOOKUP(J173,DAY!$A$2:$E$3000,5,0),0)</f>
        <v>0</v>
      </c>
      <c r="K92" s="90">
        <f>IFERROR(VLOOKUP(K173,DAY!$A$2:$E$3000,5,0),0)</f>
        <v>0</v>
      </c>
      <c r="L92" s="90">
        <f>IFERROR(VLOOKUP(L173,DAY!$A$2:$E$3000,5,0),0)</f>
        <v>0</v>
      </c>
      <c r="M92" s="90">
        <f>IFERROR(VLOOKUP(M173,DAY!$A$2:$E$3000,5,0),0)</f>
        <v>0</v>
      </c>
      <c r="N92" s="90">
        <f>IFERROR(VLOOKUP(N173,DAY!$A$2:$E$3000,5,0),0)</f>
        <v>0</v>
      </c>
      <c r="O92" s="90">
        <f>IFERROR(VLOOKUP(O173,DAY!$A$2:$E$3000,5,0),0)</f>
        <v>0</v>
      </c>
      <c r="P92" s="90">
        <f>IFERROR(VLOOKUP(P173,DAY!$A$2:$E$3000,5,0),0)</f>
        <v>0</v>
      </c>
      <c r="Q92" s="90">
        <f>IFERROR(VLOOKUP(Q173,DAY!$A$2:$E$3000,5,0),0)</f>
        <v>0</v>
      </c>
      <c r="R92" s="90">
        <f>IFERROR(VLOOKUP(R173,DAY!$A$2:$E$3000,5,0),0)</f>
        <v>0</v>
      </c>
      <c r="S92" s="90">
        <f>IFERROR(VLOOKUP(S173,DAY!$A$2:$E$3000,5,0),0)</f>
        <v>0</v>
      </c>
      <c r="T92" s="90">
        <f>IFERROR(VLOOKUP(T173,DAY!$A$2:$E$3000,5,0),0)</f>
        <v>0</v>
      </c>
      <c r="U92" s="90">
        <f>IFERROR(VLOOKUP(U173,DAY!$A$2:$E$3000,5,0),0)</f>
        <v>0</v>
      </c>
      <c r="V92" s="90">
        <f>IFERROR(VLOOKUP(V173,DAY!$A$2:$E$3000,5,0),0)</f>
        <v>0</v>
      </c>
      <c r="W92" s="90">
        <f>IFERROR(VLOOKUP(W173,DAY!$A$2:$E$3000,5,0),0)</f>
        <v>0</v>
      </c>
      <c r="X92" s="90">
        <f>IFERROR(VLOOKUP(X173,DAY!$A$2:$E$3000,5,0),0)</f>
        <v>0</v>
      </c>
      <c r="Y92" s="90">
        <f>IFERROR(VLOOKUP(Y173,DAY!$A$2:$E$3000,5,0),0)</f>
        <v>0</v>
      </c>
      <c r="Z92" s="90">
        <f>IFERROR(VLOOKUP(Z173,DAY!$A$2:$E$3000,5,0),0)</f>
        <v>0</v>
      </c>
      <c r="AA92" s="90">
        <f>IFERROR(VLOOKUP(AA173,DAY!$A$2:$E$3000,5,0),0)</f>
        <v>0</v>
      </c>
      <c r="AB92" s="90">
        <f>IFERROR(VLOOKUP(AB173,DAY!$A$2:$E$3000,5,0),0)</f>
        <v>0</v>
      </c>
      <c r="AC92" s="90">
        <f>IFERROR(VLOOKUP(AC173,DAY!$A$2:$E$3000,5,0),0)</f>
        <v>0</v>
      </c>
      <c r="AD92" s="90">
        <f>IFERROR(VLOOKUP(AD173,DAY!$A$2:$E$3000,5,0),0)</f>
        <v>0</v>
      </c>
      <c r="AE92" s="90">
        <f>IFERROR(VLOOKUP(AE173,DAY!$A$2:$E$3000,5,0),0)</f>
        <v>0</v>
      </c>
      <c r="AF92" s="424"/>
      <c r="AG92" s="400"/>
      <c r="AH92" s="308"/>
      <c r="AI92" s="424"/>
      <c r="AJ92" s="400"/>
      <c r="AK92" s="308"/>
      <c r="AN92" s="41"/>
      <c r="AO92" s="41"/>
      <c r="AR92" s="199">
        <f>IFERROR(VLOOKUP(AR174,DAY!$A$2:$E$744,4,0),0)</f>
        <v>0</v>
      </c>
    </row>
    <row r="93" spans="2:44" ht="27.75" customHeight="1" x14ac:dyDescent="0.4">
      <c r="B93" s="319"/>
      <c r="C93" s="126" t="s">
        <v>4</v>
      </c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37">
        <f>IF(COUNT(D93:AE93)=0,+(COUNTIF(D93:AE93,"作業"))+(COUNTIF(D93:AE93,"休日")),"")</f>
        <v>0</v>
      </c>
      <c r="AG93" s="138">
        <f>IF(+COUNT(D93:AE93)=0,(COUNTIF(D93:AE93,"休日")),"")</f>
        <v>0</v>
      </c>
      <c r="AH93" s="401">
        <f>IFERROR(IF(COUNTA(D93:AE93)=0,0,IF(COUNTA(D93:AE93)&lt;28,$G$151,IF(AN94&gt;0.284,$G$149,$G$150))),0)</f>
        <v>0</v>
      </c>
      <c r="AI93" s="137">
        <f>IF(COUNT(D94:AE94)=0,+(COUNTIF(D94:AE94,"作業"))+(COUNTIF(D94:AE94,"休日")),"")</f>
        <v>0</v>
      </c>
      <c r="AJ93" s="138">
        <f>IF(COUNT(D94:AE94)=0,(COUNTIF(D94:AE94,"休日")),"")</f>
        <v>0</v>
      </c>
      <c r="AK93" s="401">
        <f>IFERROR(IF(COUNTA(D94:AE94)=0,0,IF(COUNTA(D94:AE94)&lt;28,$G$151,IF(AO94&gt;0.284,$G$147,$G$148))),0)</f>
        <v>0</v>
      </c>
      <c r="AM93" s="40"/>
      <c r="AN93" s="33"/>
      <c r="AO93" s="33"/>
      <c r="AR93" s="39">
        <f>IFERROR(VLOOKUP(AR174,DAY!$A$2:$E$744,5,0),0)</f>
        <v>0</v>
      </c>
    </row>
    <row r="94" spans="2:44" ht="27.75" customHeight="1" thickBot="1" x14ac:dyDescent="0.45">
      <c r="B94" s="366"/>
      <c r="C94" s="127" t="s">
        <v>5</v>
      </c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403">
        <f>IFERROR(AN94,0)</f>
        <v>0</v>
      </c>
      <c r="AG94" s="404"/>
      <c r="AH94" s="402"/>
      <c r="AI94" s="403">
        <f>IFERROR(AO94,0)</f>
        <v>0</v>
      </c>
      <c r="AJ94" s="404"/>
      <c r="AK94" s="402"/>
      <c r="AN94" s="46" t="e">
        <f>ROUNDDOWN(AG93/AF93,3)</f>
        <v>#DIV/0!</v>
      </c>
      <c r="AO94" s="47" t="e">
        <f>ROUNDDOWN(AJ93/AI93,3)</f>
        <v>#DIV/0!</v>
      </c>
      <c r="AR94" s="43">
        <f>IFERROR(VLOOKUP(AR174,DAY!$A$2:$E$744,6,0),0)</f>
        <v>0</v>
      </c>
    </row>
    <row r="95" spans="2:44" ht="27.75" customHeight="1" thickBot="1" x14ac:dyDescent="0.45">
      <c r="B95" s="318" t="s">
        <v>75</v>
      </c>
      <c r="C95" s="32" t="s">
        <v>0</v>
      </c>
      <c r="D95" s="86">
        <f>IFERROR(VLOOKUP(D174,DAY!$A$2:$E$3000,2,0),0)</f>
        <v>0</v>
      </c>
      <c r="E95" s="86">
        <f>IFERROR(VLOOKUP(E174,DAY!$A$2:$E$744,2,0),0)</f>
        <v>0</v>
      </c>
      <c r="F95" s="86">
        <f>IFERROR(VLOOKUP(F174,DAY!$A$2:$E$744,2,0),0)</f>
        <v>0</v>
      </c>
      <c r="G95" s="86">
        <f>IFERROR(VLOOKUP(G174,DAY!$A$2:$E$744,2,0),0)</f>
        <v>0</v>
      </c>
      <c r="H95" s="86">
        <f>IFERROR(VLOOKUP(H174,DAY!$A$2:$E$744,2,0),0)</f>
        <v>0</v>
      </c>
      <c r="I95" s="86">
        <f>IFERROR(VLOOKUP(I174,DAY!$A$2:$E$744,2,0),0)</f>
        <v>0</v>
      </c>
      <c r="J95" s="86">
        <f>IFERROR(VLOOKUP(J174,DAY!$A$2:$E$744,2,0),0)</f>
        <v>0</v>
      </c>
      <c r="K95" s="86">
        <f>IFERROR(VLOOKUP(K174,DAY!$A$2:$E$744,2,0),0)</f>
        <v>0</v>
      </c>
      <c r="L95" s="86">
        <f>IFERROR(VLOOKUP(L174,DAY!$A$2:$E$744,2,0),0)</f>
        <v>0</v>
      </c>
      <c r="M95" s="86">
        <f>IFERROR(VLOOKUP(M174,DAY!$A$2:$E$744,2,0),0)</f>
        <v>0</v>
      </c>
      <c r="N95" s="86">
        <f>IFERROR(VLOOKUP(N174,DAY!$A$2:$E$744,2,0),0)</f>
        <v>0</v>
      </c>
      <c r="O95" s="86">
        <f>IFERROR(VLOOKUP(O174,DAY!$A$2:$E$744,2,0),0)</f>
        <v>0</v>
      </c>
      <c r="P95" s="86">
        <f>IFERROR(VLOOKUP(P174,DAY!$A$2:$E$744,2,0),0)</f>
        <v>0</v>
      </c>
      <c r="Q95" s="86">
        <f>IFERROR(VLOOKUP(Q174,DAY!$A$2:$E$744,2,0),0)</f>
        <v>0</v>
      </c>
      <c r="R95" s="86">
        <f>IFERROR(VLOOKUP(R174,DAY!$A$2:$E$744,2,0),0)</f>
        <v>0</v>
      </c>
      <c r="S95" s="86">
        <f>IFERROR(VLOOKUP(S174,DAY!$A$2:$E$744,2,0),0)</f>
        <v>0</v>
      </c>
      <c r="T95" s="86">
        <f>IFERROR(VLOOKUP(T174,DAY!$A$2:$E$744,2,0),0)</f>
        <v>0</v>
      </c>
      <c r="U95" s="86">
        <f>IFERROR(VLOOKUP(U174,DAY!$A$2:$E$744,2,0),0)</f>
        <v>0</v>
      </c>
      <c r="V95" s="86">
        <f>IFERROR(VLOOKUP(V174,DAY!$A$2:$E$744,2,0),0)</f>
        <v>0</v>
      </c>
      <c r="W95" s="86">
        <f>IFERROR(VLOOKUP(W174,DAY!$A$2:$E$744,2,0),0)</f>
        <v>0</v>
      </c>
      <c r="X95" s="86">
        <f>IFERROR(VLOOKUP(X174,DAY!$A$2:$E$744,2,0),0)</f>
        <v>0</v>
      </c>
      <c r="Y95" s="86">
        <f>IFERROR(VLOOKUP(Y174,DAY!$A$2:$E$744,2,0),0)</f>
        <v>0</v>
      </c>
      <c r="Z95" s="86">
        <f>IFERROR(VLOOKUP(Z174,DAY!$A$2:$E$744,2,0),0)</f>
        <v>0</v>
      </c>
      <c r="AA95" s="86">
        <f>IFERROR(VLOOKUP(AA174,DAY!$A$2:$E$744,2,0),0)</f>
        <v>0</v>
      </c>
      <c r="AB95" s="86">
        <f>IFERROR(VLOOKUP(AB174,DAY!$A$2:$E$744,2,0),0)</f>
        <v>0</v>
      </c>
      <c r="AC95" s="86">
        <f>IFERROR(VLOOKUP(AC174,DAY!$A$2:$E$744,2,0),0)</f>
        <v>0</v>
      </c>
      <c r="AD95" s="86">
        <f>IFERROR(VLOOKUP(AD174,DAY!$A$2:$E$744,2,0),0)</f>
        <v>0</v>
      </c>
      <c r="AE95" s="86">
        <f>IFERROR(VLOOKUP(AE174,DAY!$A$2:$E$744,2,0),0)</f>
        <v>0</v>
      </c>
      <c r="AF95" s="423" t="s">
        <v>11</v>
      </c>
      <c r="AG95" s="425" t="s">
        <v>12</v>
      </c>
      <c r="AH95" s="307" t="s">
        <v>84</v>
      </c>
      <c r="AI95" s="426" t="s">
        <v>11</v>
      </c>
      <c r="AJ95" s="399" t="s">
        <v>13</v>
      </c>
      <c r="AK95" s="307" t="s">
        <v>84</v>
      </c>
      <c r="AL95" s="40"/>
      <c r="AN95" s="33"/>
      <c r="AO95" s="33"/>
      <c r="AR95" s="50">
        <f>IFERROR(VLOOKUP(AR174,DAY!$A$2:$E$744,7,0),0)</f>
        <v>0</v>
      </c>
    </row>
    <row r="96" spans="2:44" ht="27.75" customHeight="1" x14ac:dyDescent="0.4">
      <c r="B96" s="319"/>
      <c r="C96" s="35" t="s">
        <v>1</v>
      </c>
      <c r="D96" s="87">
        <f>IFERROR(VLOOKUP(D174,DAY!$A$2:$E$3000,3,0),0)</f>
        <v>0</v>
      </c>
      <c r="E96" s="87">
        <f>IFERROR(VLOOKUP(E174,DAY!$A$2:$E$744,3,0),0)</f>
        <v>0</v>
      </c>
      <c r="F96" s="87">
        <f>IFERROR(VLOOKUP(F174,DAY!$A$2:$E$744,3,0),0)</f>
        <v>0</v>
      </c>
      <c r="G96" s="87">
        <f>IFERROR(VLOOKUP(G174,DAY!$A$2:$E$744,3,0),0)</f>
        <v>0</v>
      </c>
      <c r="H96" s="87">
        <f>IFERROR(VLOOKUP(H174,DAY!$A$2:$E$744,3,0),0)</f>
        <v>0</v>
      </c>
      <c r="I96" s="87">
        <f>IFERROR(VLOOKUP(I174,DAY!$A$2:$E$744,3,0),0)</f>
        <v>0</v>
      </c>
      <c r="J96" s="87">
        <f>IFERROR(VLOOKUP(J174,DAY!$A$2:$E$744,3,0),0)</f>
        <v>0</v>
      </c>
      <c r="K96" s="87">
        <f>IFERROR(VLOOKUP(K174,DAY!$A$2:$E$744,3,0),0)</f>
        <v>0</v>
      </c>
      <c r="L96" s="87">
        <f>IFERROR(VLOOKUP(L174,DAY!$A$2:$E$744,3,0),0)</f>
        <v>0</v>
      </c>
      <c r="M96" s="87">
        <f>IFERROR(VLOOKUP(M174,DAY!$A$2:$E$744,3,0),0)</f>
        <v>0</v>
      </c>
      <c r="N96" s="87">
        <f>IFERROR(VLOOKUP(N174,DAY!$A$2:$E$744,3,0),0)</f>
        <v>0</v>
      </c>
      <c r="O96" s="87">
        <f>IFERROR(VLOOKUP(O174,DAY!$A$2:$E$744,3,0),0)</f>
        <v>0</v>
      </c>
      <c r="P96" s="87">
        <f>IFERROR(VLOOKUP(P174,DAY!$A$2:$E$744,3,0),0)</f>
        <v>0</v>
      </c>
      <c r="Q96" s="87">
        <f>IFERROR(VLOOKUP(Q174,DAY!$A$2:$E$744,3,0),0)</f>
        <v>0</v>
      </c>
      <c r="R96" s="87">
        <f>IFERROR(VLOOKUP(R174,DAY!$A$2:$E$744,3,0),0)</f>
        <v>0</v>
      </c>
      <c r="S96" s="87">
        <f>IFERROR(VLOOKUP(S174,DAY!$A$2:$E$744,3,0),0)</f>
        <v>0</v>
      </c>
      <c r="T96" s="87">
        <f>IFERROR(VLOOKUP(T174,DAY!$A$2:$E$744,3,0),0)</f>
        <v>0</v>
      </c>
      <c r="U96" s="87">
        <f>IFERROR(VLOOKUP(U174,DAY!$A$2:$E$744,3,0),0)</f>
        <v>0</v>
      </c>
      <c r="V96" s="87">
        <f>IFERROR(VLOOKUP(V174,DAY!$A$2:$E$744,3,0),0)</f>
        <v>0</v>
      </c>
      <c r="W96" s="87">
        <f>IFERROR(VLOOKUP(W174,DAY!$A$2:$E$744,3,0),0)</f>
        <v>0</v>
      </c>
      <c r="X96" s="87">
        <f>IFERROR(VLOOKUP(X174,DAY!$A$2:$E$744,3,0),0)</f>
        <v>0</v>
      </c>
      <c r="Y96" s="87">
        <f>IFERROR(VLOOKUP(Y174,DAY!$A$2:$E$744,3,0),0)</f>
        <v>0</v>
      </c>
      <c r="Z96" s="87">
        <f>IFERROR(VLOOKUP(Z174,DAY!$A$2:$E$744,3,0),0)</f>
        <v>0</v>
      </c>
      <c r="AA96" s="87">
        <f>IFERROR(VLOOKUP(AA174,DAY!$A$2:$E$744,3,0),0)</f>
        <v>0</v>
      </c>
      <c r="AB96" s="87">
        <f>IFERROR(VLOOKUP(AB174,DAY!$A$2:$E$744,3,0),0)</f>
        <v>0</v>
      </c>
      <c r="AC96" s="87">
        <f>IFERROR(VLOOKUP(AC174,DAY!$A$2:$E$744,3,0),0)</f>
        <v>0</v>
      </c>
      <c r="AD96" s="87">
        <f>IFERROR(VLOOKUP(AD174,DAY!$A$2:$E$744,3,0),0)</f>
        <v>0</v>
      </c>
      <c r="AE96" s="88">
        <f>IFERROR(VLOOKUP(AE174,DAY!$A$2:$E$744,3,0),0)</f>
        <v>0</v>
      </c>
      <c r="AF96" s="424"/>
      <c r="AG96" s="400"/>
      <c r="AH96" s="307"/>
      <c r="AI96" s="424"/>
      <c r="AJ96" s="400"/>
      <c r="AK96" s="307"/>
      <c r="AN96" s="33"/>
      <c r="AO96" s="33"/>
      <c r="AR96" s="188">
        <f>IFERROR(VLOOKUP(AR175,DAY!$A$2:$E$744,2,0),0)</f>
        <v>0</v>
      </c>
    </row>
    <row r="97" spans="2:44" ht="27.75" customHeight="1" x14ac:dyDescent="0.4">
      <c r="B97" s="319"/>
      <c r="C97" s="38" t="s">
        <v>2</v>
      </c>
      <c r="D97" s="89">
        <f>IFERROR(VLOOKUP(D174,DAY!$A$2:$E$3000,4,0),0)</f>
        <v>0</v>
      </c>
      <c r="E97" s="89">
        <f>IFERROR(VLOOKUP(E174,DAY!$A$2:$E$3000,4,0),0)</f>
        <v>0</v>
      </c>
      <c r="F97" s="89">
        <f>IFERROR(VLOOKUP(F174,DAY!$A$2:$E$3000,4,0),0)</f>
        <v>0</v>
      </c>
      <c r="G97" s="89">
        <f>IFERROR(VLOOKUP(G174,DAY!$A$2:$E$3000,4,0),0)</f>
        <v>0</v>
      </c>
      <c r="H97" s="89">
        <f>IFERROR(VLOOKUP(H174,DAY!$A$2:$E$3000,4,0),0)</f>
        <v>0</v>
      </c>
      <c r="I97" s="89">
        <f>IFERROR(VLOOKUP(I174,DAY!$A$2:$E$3000,4,0),0)</f>
        <v>0</v>
      </c>
      <c r="J97" s="89">
        <f>IFERROR(VLOOKUP(J174,DAY!$A$2:$E$3000,4,0),0)</f>
        <v>0</v>
      </c>
      <c r="K97" s="89">
        <f>IFERROR(VLOOKUP(K174,DAY!$A$2:$E$3000,4,0),0)</f>
        <v>0</v>
      </c>
      <c r="L97" s="89">
        <f>IFERROR(VLOOKUP(L174,DAY!$A$2:$E$3000,4,0),0)</f>
        <v>0</v>
      </c>
      <c r="M97" s="89">
        <f>IFERROR(VLOOKUP(M174,DAY!$A$2:$E$3000,4,0),0)</f>
        <v>0</v>
      </c>
      <c r="N97" s="89">
        <f>IFERROR(VLOOKUP(N174,DAY!$A$2:$E$3000,4,0),0)</f>
        <v>0</v>
      </c>
      <c r="O97" s="89">
        <f>IFERROR(VLOOKUP(O174,DAY!$A$2:$E$3000,4,0),0)</f>
        <v>0</v>
      </c>
      <c r="P97" s="89">
        <f>IFERROR(VLOOKUP(P174,DAY!$A$2:$E$3000,4,0),0)</f>
        <v>0</v>
      </c>
      <c r="Q97" s="89">
        <f>IFERROR(VLOOKUP(Q174,DAY!$A$2:$E$3000,4,0),0)</f>
        <v>0</v>
      </c>
      <c r="R97" s="89">
        <f>IFERROR(VLOOKUP(R174,DAY!$A$2:$E$3000,4,0),0)</f>
        <v>0</v>
      </c>
      <c r="S97" s="89">
        <f>IFERROR(VLOOKUP(S174,DAY!$A$2:$E$3000,4,0),0)</f>
        <v>0</v>
      </c>
      <c r="T97" s="89">
        <f>IFERROR(VLOOKUP(T174,DAY!$A$2:$E$3000,4,0),0)</f>
        <v>0</v>
      </c>
      <c r="U97" s="89">
        <f>IFERROR(VLOOKUP(U174,DAY!$A$2:$E$3000,4,0),0)</f>
        <v>0</v>
      </c>
      <c r="V97" s="89">
        <f>IFERROR(VLOOKUP(V174,DAY!$A$2:$E$3000,4,0),0)</f>
        <v>0</v>
      </c>
      <c r="W97" s="89">
        <f>IFERROR(VLOOKUP(W174,DAY!$A$2:$E$3000,4,0),0)</f>
        <v>0</v>
      </c>
      <c r="X97" s="89">
        <f>IFERROR(VLOOKUP(X174,DAY!$A$2:$E$3000,4,0),0)</f>
        <v>0</v>
      </c>
      <c r="Y97" s="89">
        <f>IFERROR(VLOOKUP(Y174,DAY!$A$2:$E$3000,4,0),0)</f>
        <v>0</v>
      </c>
      <c r="Z97" s="89">
        <f>IFERROR(VLOOKUP(Z174,DAY!$A$2:$E$3000,4,0),0)</f>
        <v>0</v>
      </c>
      <c r="AA97" s="89">
        <f>IFERROR(VLOOKUP(AA174,DAY!$A$2:$E$3000,4,0),0)</f>
        <v>0</v>
      </c>
      <c r="AB97" s="89">
        <f>IFERROR(VLOOKUP(AB174,DAY!$A$2:$E$3000,4,0),0)</f>
        <v>0</v>
      </c>
      <c r="AC97" s="89">
        <f>IFERROR(VLOOKUP(AC174,DAY!$A$2:$E$3000,4,0),0)</f>
        <v>0</v>
      </c>
      <c r="AD97" s="89">
        <f>IFERROR(VLOOKUP(AD174,DAY!$A$2:$E$3000,4,0),0)</f>
        <v>0</v>
      </c>
      <c r="AE97" s="89">
        <f>IFERROR(VLOOKUP(AE174,DAY!$A$2:$E$3000,4,0),0)</f>
        <v>0</v>
      </c>
      <c r="AF97" s="424"/>
      <c r="AG97" s="400"/>
      <c r="AH97" s="307"/>
      <c r="AI97" s="424"/>
      <c r="AJ97" s="400"/>
      <c r="AK97" s="307"/>
      <c r="AN97" s="33"/>
      <c r="AO97" s="33"/>
      <c r="AR97" s="199">
        <f>IFERROR(VLOOKUP(AR175,DAY!$A$2:$E$744,3,0),0)</f>
        <v>0</v>
      </c>
    </row>
    <row r="98" spans="2:44" ht="89.25" customHeight="1" x14ac:dyDescent="0.4">
      <c r="B98" s="319"/>
      <c r="C98" s="39" t="s">
        <v>3</v>
      </c>
      <c r="D98" s="90">
        <f>IFERROR(VLOOKUP(D174,DAY!$A$2:$E$3000,5,0),0)</f>
        <v>0</v>
      </c>
      <c r="E98" s="90">
        <f>IFERROR(VLOOKUP(E174,DAY!$A$2:$E$3000,5,0),0)</f>
        <v>0</v>
      </c>
      <c r="F98" s="90">
        <f>IFERROR(VLOOKUP(F174,DAY!$A$2:$E$3000,5,0),0)</f>
        <v>0</v>
      </c>
      <c r="G98" s="90">
        <f>IFERROR(VLOOKUP(G174,DAY!$A$2:$E$3000,5,0),0)</f>
        <v>0</v>
      </c>
      <c r="H98" s="90">
        <f>IFERROR(VLOOKUP(H174,DAY!$A$2:$E$3000,5,0),0)</f>
        <v>0</v>
      </c>
      <c r="I98" s="90">
        <f>IFERROR(VLOOKUP(I174,DAY!$A$2:$E$3000,5,0),0)</f>
        <v>0</v>
      </c>
      <c r="J98" s="90">
        <f>IFERROR(VLOOKUP(J174,DAY!$A$2:$E$3000,5,0),0)</f>
        <v>0</v>
      </c>
      <c r="K98" s="90">
        <f>IFERROR(VLOOKUP(K174,DAY!$A$2:$E$3000,5,0),0)</f>
        <v>0</v>
      </c>
      <c r="L98" s="90">
        <f>IFERROR(VLOOKUP(L174,DAY!$A$2:$E$3000,5,0),0)</f>
        <v>0</v>
      </c>
      <c r="M98" s="90">
        <f>IFERROR(VLOOKUP(M174,DAY!$A$2:$E$3000,5,0),0)</f>
        <v>0</v>
      </c>
      <c r="N98" s="90">
        <f>IFERROR(VLOOKUP(N174,DAY!$A$2:$E$3000,5,0),0)</f>
        <v>0</v>
      </c>
      <c r="O98" s="90">
        <f>IFERROR(VLOOKUP(O174,DAY!$A$2:$E$3000,5,0),0)</f>
        <v>0</v>
      </c>
      <c r="P98" s="90">
        <f>IFERROR(VLOOKUP(P174,DAY!$A$2:$E$3000,5,0),0)</f>
        <v>0</v>
      </c>
      <c r="Q98" s="90">
        <f>IFERROR(VLOOKUP(Q174,DAY!$A$2:$E$3000,5,0),0)</f>
        <v>0</v>
      </c>
      <c r="R98" s="90">
        <f>IFERROR(VLOOKUP(R174,DAY!$A$2:$E$3000,5,0),0)</f>
        <v>0</v>
      </c>
      <c r="S98" s="90">
        <f>IFERROR(VLOOKUP(S174,DAY!$A$2:$E$3000,5,0),0)</f>
        <v>0</v>
      </c>
      <c r="T98" s="90">
        <f>IFERROR(VLOOKUP(T174,DAY!$A$2:$E$3000,5,0),0)</f>
        <v>0</v>
      </c>
      <c r="U98" s="90">
        <f>IFERROR(VLOOKUP(U174,DAY!$A$2:$E$3000,5,0),0)</f>
        <v>0</v>
      </c>
      <c r="V98" s="90">
        <f>IFERROR(VLOOKUP(V174,DAY!$A$2:$E$3000,5,0),0)</f>
        <v>0</v>
      </c>
      <c r="W98" s="90">
        <f>IFERROR(VLOOKUP(W174,DAY!$A$2:$E$3000,5,0),0)</f>
        <v>0</v>
      </c>
      <c r="X98" s="90">
        <f>IFERROR(VLOOKUP(X174,DAY!$A$2:$E$3000,5,0),0)</f>
        <v>0</v>
      </c>
      <c r="Y98" s="90">
        <f>IFERROR(VLOOKUP(Y174,DAY!$A$2:$E$3000,5,0),0)</f>
        <v>0</v>
      </c>
      <c r="Z98" s="90">
        <f>IFERROR(VLOOKUP(Z174,DAY!$A$2:$E$3000,5,0),0)</f>
        <v>0</v>
      </c>
      <c r="AA98" s="90">
        <f>IFERROR(VLOOKUP(AA174,DAY!$A$2:$E$3000,5,0),0)</f>
        <v>0</v>
      </c>
      <c r="AB98" s="90">
        <f>IFERROR(VLOOKUP(AB174,DAY!$A$2:$E$3000,5,0),0)</f>
        <v>0</v>
      </c>
      <c r="AC98" s="90">
        <f>IFERROR(VLOOKUP(AC174,DAY!$A$2:$E$3000,5,0),0)</f>
        <v>0</v>
      </c>
      <c r="AD98" s="90">
        <f>IFERROR(VLOOKUP(AD174,DAY!$A$2:$E$3000,5,0),0)</f>
        <v>0</v>
      </c>
      <c r="AE98" s="90">
        <f>IFERROR(VLOOKUP(AE174,DAY!$A$2:$E$3000,5,0),0)</f>
        <v>0</v>
      </c>
      <c r="AF98" s="424"/>
      <c r="AG98" s="400"/>
      <c r="AH98" s="308"/>
      <c r="AI98" s="424"/>
      <c r="AJ98" s="400"/>
      <c r="AK98" s="308"/>
      <c r="AN98" s="41"/>
      <c r="AO98" s="41"/>
      <c r="AR98" s="199">
        <f>IFERROR(VLOOKUP(AR175,DAY!$A$2:$E$744,4,0),0)</f>
        <v>0</v>
      </c>
    </row>
    <row r="99" spans="2:44" ht="27.75" customHeight="1" x14ac:dyDescent="0.4">
      <c r="B99" s="319"/>
      <c r="C99" s="126" t="s">
        <v>4</v>
      </c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37">
        <f>IF(COUNT(D99:AE99)=0,+(COUNTIF(D99:AE99,"作業"))+(COUNTIF(D99:AE99,"休日")),"")</f>
        <v>0</v>
      </c>
      <c r="AG99" s="138">
        <f>IF(+COUNT(D99:AE99)=0,(COUNTIF(D99:AE99,"休日")),"")</f>
        <v>0</v>
      </c>
      <c r="AH99" s="401">
        <f>IFERROR(IF(COUNTA(D99:AE99)=0,0,IF(COUNTA(D99:AE99)&lt;28,$G$151,IF(AN100&gt;0.284,$G$149,$G$150))),0)</f>
        <v>0</v>
      </c>
      <c r="AI99" s="137">
        <f>IF(COUNT(D100:AE100)=0,+(COUNTIF(D100:AE100,"作業"))+(COUNTIF(D100:AE100,"休日")),"")</f>
        <v>0</v>
      </c>
      <c r="AJ99" s="138">
        <f>IF(COUNT(D100:AE100)=0,(COUNTIF(D100:AE100,"休日")),"")</f>
        <v>0</v>
      </c>
      <c r="AK99" s="401">
        <f>IFERROR(IF(COUNTA(D100:AE100)=0,0,IF(COUNTA(D100:AE100)&lt;28,$G$151,IF(AO100&gt;0.284,$G$147,$G$148))),0)</f>
        <v>0</v>
      </c>
      <c r="AM99" s="40"/>
      <c r="AN99" s="33"/>
      <c r="AO99" s="33"/>
      <c r="AR99" s="39">
        <f>IFERROR(VLOOKUP(AR175,DAY!$A$2:$E$744,5,0),0)</f>
        <v>0</v>
      </c>
    </row>
    <row r="100" spans="2:44" ht="27.75" customHeight="1" thickBot="1" x14ac:dyDescent="0.45">
      <c r="B100" s="366"/>
      <c r="C100" s="127" t="s">
        <v>5</v>
      </c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403">
        <f>IFERROR(AN100,0)</f>
        <v>0</v>
      </c>
      <c r="AG100" s="404"/>
      <c r="AH100" s="402"/>
      <c r="AI100" s="403">
        <f>IFERROR(AO100,0)</f>
        <v>0</v>
      </c>
      <c r="AJ100" s="404"/>
      <c r="AK100" s="402"/>
      <c r="AN100" s="46" t="e">
        <f>ROUNDDOWN(AG99/AF99,3)</f>
        <v>#DIV/0!</v>
      </c>
      <c r="AO100" s="47" t="e">
        <f>ROUNDDOWN(AJ99/AI99,3)</f>
        <v>#DIV/0!</v>
      </c>
      <c r="AR100" s="43">
        <f>IFERROR(VLOOKUP(AR175,DAY!$A$2:$E$744,6,0),0)</f>
        <v>0</v>
      </c>
    </row>
    <row r="101" spans="2:44" ht="27.75" customHeight="1" thickBot="1" x14ac:dyDescent="0.45">
      <c r="B101" s="318" t="s">
        <v>76</v>
      </c>
      <c r="C101" s="32" t="s">
        <v>0</v>
      </c>
      <c r="D101" s="86">
        <f>IFERROR(VLOOKUP(D175,DAY!$A$2:$E$3000,2,0),0)</f>
        <v>0</v>
      </c>
      <c r="E101" s="86">
        <f>IFERROR(VLOOKUP(E175,DAY!$A$2:$E$744,2,0),0)</f>
        <v>0</v>
      </c>
      <c r="F101" s="86">
        <f>IFERROR(VLOOKUP(F175,DAY!$A$2:$E$744,2,0),0)</f>
        <v>0</v>
      </c>
      <c r="G101" s="86">
        <f>IFERROR(VLOOKUP(G175,DAY!$A$2:$E$744,2,0),0)</f>
        <v>0</v>
      </c>
      <c r="H101" s="86">
        <f>IFERROR(VLOOKUP(H175,DAY!$A$2:$E$744,2,0),0)</f>
        <v>0</v>
      </c>
      <c r="I101" s="86">
        <f>IFERROR(VLOOKUP(I175,DAY!$A$2:$E$744,2,0),0)</f>
        <v>0</v>
      </c>
      <c r="J101" s="86">
        <f>IFERROR(VLOOKUP(J175,DAY!$A$2:$E$744,2,0),0)</f>
        <v>0</v>
      </c>
      <c r="K101" s="86">
        <f>IFERROR(VLOOKUP(K175,DAY!$A$2:$E$744,2,0),0)</f>
        <v>0</v>
      </c>
      <c r="L101" s="86">
        <f>IFERROR(VLOOKUP(L175,DAY!$A$2:$E$744,2,0),0)</f>
        <v>0</v>
      </c>
      <c r="M101" s="86">
        <f>IFERROR(VLOOKUP(M175,DAY!$A$2:$E$744,2,0),0)</f>
        <v>0</v>
      </c>
      <c r="N101" s="86">
        <f>IFERROR(VLOOKUP(N175,DAY!$A$2:$E$744,2,0),0)</f>
        <v>0</v>
      </c>
      <c r="O101" s="86">
        <f>IFERROR(VLOOKUP(O175,DAY!$A$2:$E$744,2,0),0)</f>
        <v>0</v>
      </c>
      <c r="P101" s="86">
        <f>IFERROR(VLOOKUP(P175,DAY!$A$2:$E$744,2,0),0)</f>
        <v>0</v>
      </c>
      <c r="Q101" s="86">
        <f>IFERROR(VLOOKUP(Q175,DAY!$A$2:$E$744,2,0),0)</f>
        <v>0</v>
      </c>
      <c r="R101" s="86">
        <f>IFERROR(VLOOKUP(R175,DAY!$A$2:$E$744,2,0),0)</f>
        <v>0</v>
      </c>
      <c r="S101" s="86">
        <f>IFERROR(VLOOKUP(S175,DAY!$A$2:$E$744,2,0),0)</f>
        <v>0</v>
      </c>
      <c r="T101" s="86">
        <f>IFERROR(VLOOKUP(T175,DAY!$A$2:$E$744,2,0),0)</f>
        <v>0</v>
      </c>
      <c r="U101" s="86">
        <f>IFERROR(VLOOKUP(U175,DAY!$A$2:$E$744,2,0),0)</f>
        <v>0</v>
      </c>
      <c r="V101" s="86">
        <f>IFERROR(VLOOKUP(V175,DAY!$A$2:$E$744,2,0),0)</f>
        <v>0</v>
      </c>
      <c r="W101" s="86">
        <f>IFERROR(VLOOKUP(W175,DAY!$A$2:$E$744,2,0),0)</f>
        <v>0</v>
      </c>
      <c r="X101" s="86">
        <f>IFERROR(VLOOKUP(X175,DAY!$A$2:$E$744,2,0),0)</f>
        <v>0</v>
      </c>
      <c r="Y101" s="86">
        <f>IFERROR(VLOOKUP(Y175,DAY!$A$2:$E$744,2,0),0)</f>
        <v>0</v>
      </c>
      <c r="Z101" s="86">
        <f>IFERROR(VLOOKUP(Z175,DAY!$A$2:$E$744,2,0),0)</f>
        <v>0</v>
      </c>
      <c r="AA101" s="86">
        <f>IFERROR(VLOOKUP(AA175,DAY!$A$2:$E$744,2,0),0)</f>
        <v>0</v>
      </c>
      <c r="AB101" s="86">
        <f>IFERROR(VLOOKUP(AB175,DAY!$A$2:$E$744,2,0),0)</f>
        <v>0</v>
      </c>
      <c r="AC101" s="86">
        <f>IFERROR(VLOOKUP(AC175,DAY!$A$2:$E$744,2,0),0)</f>
        <v>0</v>
      </c>
      <c r="AD101" s="86">
        <f>IFERROR(VLOOKUP(AD175,DAY!$A$2:$E$744,2,0),0)</f>
        <v>0</v>
      </c>
      <c r="AE101" s="86">
        <f>IFERROR(VLOOKUP(AE175,DAY!$A$2:$E$744,2,0),0)</f>
        <v>0</v>
      </c>
      <c r="AF101" s="423" t="s">
        <v>11</v>
      </c>
      <c r="AG101" s="425" t="s">
        <v>12</v>
      </c>
      <c r="AH101" s="307" t="s">
        <v>84</v>
      </c>
      <c r="AI101" s="426" t="s">
        <v>11</v>
      </c>
      <c r="AJ101" s="399" t="s">
        <v>13</v>
      </c>
      <c r="AK101" s="307" t="s">
        <v>84</v>
      </c>
      <c r="AL101" s="40"/>
      <c r="AN101" s="33"/>
      <c r="AO101" s="33"/>
      <c r="AR101" s="45">
        <f>IFERROR(VLOOKUP(AR175,DAY!$A$2:$E$744,7,0),0)</f>
        <v>0</v>
      </c>
    </row>
    <row r="102" spans="2:44" ht="27.75" customHeight="1" x14ac:dyDescent="0.4">
      <c r="B102" s="319"/>
      <c r="C102" s="35" t="s">
        <v>1</v>
      </c>
      <c r="D102" s="87">
        <f>IFERROR(VLOOKUP(D175,DAY!$A$2:$E$3000,3,0),0)</f>
        <v>0</v>
      </c>
      <c r="E102" s="87">
        <f>IFERROR(VLOOKUP(E175,DAY!$A$2:$E$744,3,0),0)</f>
        <v>0</v>
      </c>
      <c r="F102" s="87">
        <f>IFERROR(VLOOKUP(F175,DAY!$A$2:$E$744,3,0),0)</f>
        <v>0</v>
      </c>
      <c r="G102" s="87">
        <f>IFERROR(VLOOKUP(G175,DAY!$A$2:$E$744,3,0),0)</f>
        <v>0</v>
      </c>
      <c r="H102" s="87">
        <f>IFERROR(VLOOKUP(H175,DAY!$A$2:$E$744,3,0),0)</f>
        <v>0</v>
      </c>
      <c r="I102" s="87">
        <f>IFERROR(VLOOKUP(I175,DAY!$A$2:$E$744,3,0),0)</f>
        <v>0</v>
      </c>
      <c r="J102" s="87">
        <f>IFERROR(VLOOKUP(J175,DAY!$A$2:$E$744,3,0),0)</f>
        <v>0</v>
      </c>
      <c r="K102" s="87">
        <f>IFERROR(VLOOKUP(K175,DAY!$A$2:$E$744,3,0),0)</f>
        <v>0</v>
      </c>
      <c r="L102" s="87">
        <f>IFERROR(VLOOKUP(L175,DAY!$A$2:$E$744,3,0),0)</f>
        <v>0</v>
      </c>
      <c r="M102" s="87">
        <f>IFERROR(VLOOKUP(M175,DAY!$A$2:$E$744,3,0),0)</f>
        <v>0</v>
      </c>
      <c r="N102" s="87">
        <f>IFERROR(VLOOKUP(N175,DAY!$A$2:$E$744,3,0),0)</f>
        <v>0</v>
      </c>
      <c r="O102" s="87">
        <f>IFERROR(VLOOKUP(O175,DAY!$A$2:$E$744,3,0),0)</f>
        <v>0</v>
      </c>
      <c r="P102" s="87">
        <f>IFERROR(VLOOKUP(P175,DAY!$A$2:$E$744,3,0),0)</f>
        <v>0</v>
      </c>
      <c r="Q102" s="87">
        <f>IFERROR(VLOOKUP(Q175,DAY!$A$2:$E$744,3,0),0)</f>
        <v>0</v>
      </c>
      <c r="R102" s="87">
        <f>IFERROR(VLOOKUP(R175,DAY!$A$2:$E$744,3,0),0)</f>
        <v>0</v>
      </c>
      <c r="S102" s="87">
        <f>IFERROR(VLOOKUP(S175,DAY!$A$2:$E$744,3,0),0)</f>
        <v>0</v>
      </c>
      <c r="T102" s="87">
        <f>IFERROR(VLOOKUP(T175,DAY!$A$2:$E$744,3,0),0)</f>
        <v>0</v>
      </c>
      <c r="U102" s="87">
        <f>IFERROR(VLOOKUP(U175,DAY!$A$2:$E$744,3,0),0)</f>
        <v>0</v>
      </c>
      <c r="V102" s="87">
        <f>IFERROR(VLOOKUP(V175,DAY!$A$2:$E$744,3,0),0)</f>
        <v>0</v>
      </c>
      <c r="W102" s="87">
        <f>IFERROR(VLOOKUP(W175,DAY!$A$2:$E$744,3,0),0)</f>
        <v>0</v>
      </c>
      <c r="X102" s="87">
        <f>IFERROR(VLOOKUP(X175,DAY!$A$2:$E$744,3,0),0)</f>
        <v>0</v>
      </c>
      <c r="Y102" s="87">
        <f>IFERROR(VLOOKUP(Y175,DAY!$A$2:$E$744,3,0),0)</f>
        <v>0</v>
      </c>
      <c r="Z102" s="87">
        <f>IFERROR(VLOOKUP(Z175,DAY!$A$2:$E$744,3,0),0)</f>
        <v>0</v>
      </c>
      <c r="AA102" s="87">
        <f>IFERROR(VLOOKUP(AA175,DAY!$A$2:$E$744,3,0),0)</f>
        <v>0</v>
      </c>
      <c r="AB102" s="87">
        <f>IFERROR(VLOOKUP(AB175,DAY!$A$2:$E$744,3,0),0)</f>
        <v>0</v>
      </c>
      <c r="AC102" s="87">
        <f>IFERROR(VLOOKUP(AC175,DAY!$A$2:$E$744,3,0),0)</f>
        <v>0</v>
      </c>
      <c r="AD102" s="87">
        <f>IFERROR(VLOOKUP(AD175,DAY!$A$2:$E$744,3,0),0)</f>
        <v>0</v>
      </c>
      <c r="AE102" s="88">
        <f>IFERROR(VLOOKUP(AE175,DAY!$A$2:$E$744,3,0),0)</f>
        <v>0</v>
      </c>
      <c r="AF102" s="424"/>
      <c r="AG102" s="400"/>
      <c r="AH102" s="307"/>
      <c r="AI102" s="424"/>
      <c r="AJ102" s="400"/>
      <c r="AK102" s="307"/>
      <c r="AN102" s="33"/>
      <c r="AO102" s="33"/>
      <c r="AR102" s="188">
        <f>IFERROR(VLOOKUP(AR181,DAY!$A$2:$E$744,2,0),0)</f>
        <v>0</v>
      </c>
    </row>
    <row r="103" spans="2:44" ht="27.75" customHeight="1" x14ac:dyDescent="0.4">
      <c r="B103" s="319"/>
      <c r="C103" s="38" t="s">
        <v>2</v>
      </c>
      <c r="D103" s="89">
        <f>IFERROR(VLOOKUP(D175,DAY!$A$2:$E$3000,4,0),0)</f>
        <v>0</v>
      </c>
      <c r="E103" s="89">
        <f>IFERROR(VLOOKUP(E175,DAY!$A$2:$E$3000,4,0),0)</f>
        <v>0</v>
      </c>
      <c r="F103" s="89">
        <f>IFERROR(VLOOKUP(F175,DAY!$A$2:$E$3000,4,0),0)</f>
        <v>0</v>
      </c>
      <c r="G103" s="89">
        <f>IFERROR(VLOOKUP(G175,DAY!$A$2:$E$3000,4,0),0)</f>
        <v>0</v>
      </c>
      <c r="H103" s="89">
        <f>IFERROR(VLOOKUP(H175,DAY!$A$2:$E$3000,4,0),0)</f>
        <v>0</v>
      </c>
      <c r="I103" s="89">
        <f>IFERROR(VLOOKUP(I175,DAY!$A$2:$E$3000,4,0),0)</f>
        <v>0</v>
      </c>
      <c r="J103" s="89">
        <f>IFERROR(VLOOKUP(J175,DAY!$A$2:$E$3000,4,0),0)</f>
        <v>0</v>
      </c>
      <c r="K103" s="89">
        <f>IFERROR(VLOOKUP(K175,DAY!$A$2:$E$3000,4,0),0)</f>
        <v>0</v>
      </c>
      <c r="L103" s="89">
        <f>IFERROR(VLOOKUP(L175,DAY!$A$2:$E$3000,4,0),0)</f>
        <v>0</v>
      </c>
      <c r="M103" s="89">
        <f>IFERROR(VLOOKUP(M175,DAY!$A$2:$E$3000,4,0),0)</f>
        <v>0</v>
      </c>
      <c r="N103" s="89">
        <f>IFERROR(VLOOKUP(N175,DAY!$A$2:$E$3000,4,0),0)</f>
        <v>0</v>
      </c>
      <c r="O103" s="89">
        <f>IFERROR(VLOOKUP(O175,DAY!$A$2:$E$3000,4,0),0)</f>
        <v>0</v>
      </c>
      <c r="P103" s="89">
        <f>IFERROR(VLOOKUP(P175,DAY!$A$2:$E$3000,4,0),0)</f>
        <v>0</v>
      </c>
      <c r="Q103" s="89">
        <f>IFERROR(VLOOKUP(Q175,DAY!$A$2:$E$3000,4,0),0)</f>
        <v>0</v>
      </c>
      <c r="R103" s="89">
        <f>IFERROR(VLOOKUP(R175,DAY!$A$2:$E$3000,4,0),0)</f>
        <v>0</v>
      </c>
      <c r="S103" s="89">
        <f>IFERROR(VLOOKUP(S175,DAY!$A$2:$E$3000,4,0),0)</f>
        <v>0</v>
      </c>
      <c r="T103" s="89">
        <f>IFERROR(VLOOKUP(T175,DAY!$A$2:$E$3000,4,0),0)</f>
        <v>0</v>
      </c>
      <c r="U103" s="89">
        <f>IFERROR(VLOOKUP(U175,DAY!$A$2:$E$3000,4,0),0)</f>
        <v>0</v>
      </c>
      <c r="V103" s="89">
        <f>IFERROR(VLOOKUP(V175,DAY!$A$2:$E$3000,4,0),0)</f>
        <v>0</v>
      </c>
      <c r="W103" s="89">
        <f>IFERROR(VLOOKUP(W175,DAY!$A$2:$E$3000,4,0),0)</f>
        <v>0</v>
      </c>
      <c r="X103" s="89">
        <f>IFERROR(VLOOKUP(X175,DAY!$A$2:$E$3000,4,0),0)</f>
        <v>0</v>
      </c>
      <c r="Y103" s="89">
        <f>IFERROR(VLOOKUP(Y175,DAY!$A$2:$E$3000,4,0),0)</f>
        <v>0</v>
      </c>
      <c r="Z103" s="89">
        <f>IFERROR(VLOOKUP(Z175,DAY!$A$2:$E$3000,4,0),0)</f>
        <v>0</v>
      </c>
      <c r="AA103" s="89">
        <f>IFERROR(VLOOKUP(AA175,DAY!$A$2:$E$3000,4,0),0)</f>
        <v>0</v>
      </c>
      <c r="AB103" s="89">
        <f>IFERROR(VLOOKUP(AB175,DAY!$A$2:$E$3000,4,0),0)</f>
        <v>0</v>
      </c>
      <c r="AC103" s="89">
        <f>IFERROR(VLOOKUP(AC175,DAY!$A$2:$E$3000,4,0),0)</f>
        <v>0</v>
      </c>
      <c r="AD103" s="89">
        <f>IFERROR(VLOOKUP(AD175,DAY!$A$2:$E$3000,4,0),0)</f>
        <v>0</v>
      </c>
      <c r="AE103" s="89">
        <f>IFERROR(VLOOKUP(AE175,DAY!$A$2:$E$3000,4,0),0)</f>
        <v>0</v>
      </c>
      <c r="AF103" s="424"/>
      <c r="AG103" s="400"/>
      <c r="AH103" s="307"/>
      <c r="AI103" s="424"/>
      <c r="AJ103" s="400"/>
      <c r="AK103" s="307"/>
      <c r="AN103" s="33"/>
      <c r="AO103" s="33"/>
      <c r="AR103" s="199">
        <f>IFERROR(VLOOKUP(AR181,DAY!$A$2:$E$744,3,0),0)</f>
        <v>0</v>
      </c>
    </row>
    <row r="104" spans="2:44" ht="89.25" customHeight="1" x14ac:dyDescent="0.4">
      <c r="B104" s="319"/>
      <c r="C104" s="39" t="s">
        <v>3</v>
      </c>
      <c r="D104" s="90">
        <f>IFERROR(VLOOKUP(D175,DAY!$A$2:$E$3000,5,0),0)</f>
        <v>0</v>
      </c>
      <c r="E104" s="90">
        <f>IFERROR(VLOOKUP(E175,DAY!$A$2:$E$3000,5,0),0)</f>
        <v>0</v>
      </c>
      <c r="F104" s="90">
        <f>IFERROR(VLOOKUP(F175,DAY!$A$2:$E$3000,5,0),0)</f>
        <v>0</v>
      </c>
      <c r="G104" s="90">
        <f>IFERROR(VLOOKUP(G175,DAY!$A$2:$E$3000,5,0),0)</f>
        <v>0</v>
      </c>
      <c r="H104" s="90">
        <f>IFERROR(VLOOKUP(H175,DAY!$A$2:$E$3000,5,0),0)</f>
        <v>0</v>
      </c>
      <c r="I104" s="90">
        <f>IFERROR(VLOOKUP(I175,DAY!$A$2:$E$3000,5,0),0)</f>
        <v>0</v>
      </c>
      <c r="J104" s="90">
        <f>IFERROR(VLOOKUP(J175,DAY!$A$2:$E$3000,5,0),0)</f>
        <v>0</v>
      </c>
      <c r="K104" s="90">
        <f>IFERROR(VLOOKUP(K175,DAY!$A$2:$E$3000,5,0),0)</f>
        <v>0</v>
      </c>
      <c r="L104" s="90">
        <f>IFERROR(VLOOKUP(L175,DAY!$A$2:$E$3000,5,0),0)</f>
        <v>0</v>
      </c>
      <c r="M104" s="90">
        <f>IFERROR(VLOOKUP(M175,DAY!$A$2:$E$3000,5,0),0)</f>
        <v>0</v>
      </c>
      <c r="N104" s="90">
        <f>IFERROR(VLOOKUP(N175,DAY!$A$2:$E$3000,5,0),0)</f>
        <v>0</v>
      </c>
      <c r="O104" s="90">
        <f>IFERROR(VLOOKUP(O175,DAY!$A$2:$E$3000,5,0),0)</f>
        <v>0</v>
      </c>
      <c r="P104" s="90">
        <f>IFERROR(VLOOKUP(P175,DAY!$A$2:$E$3000,5,0),0)</f>
        <v>0</v>
      </c>
      <c r="Q104" s="90">
        <f>IFERROR(VLOOKUP(Q175,DAY!$A$2:$E$3000,5,0),0)</f>
        <v>0</v>
      </c>
      <c r="R104" s="90">
        <f>IFERROR(VLOOKUP(R175,DAY!$A$2:$E$3000,5,0),0)</f>
        <v>0</v>
      </c>
      <c r="S104" s="90">
        <f>IFERROR(VLOOKUP(S175,DAY!$A$2:$E$3000,5,0),0)</f>
        <v>0</v>
      </c>
      <c r="T104" s="90">
        <f>IFERROR(VLOOKUP(T175,DAY!$A$2:$E$3000,5,0),0)</f>
        <v>0</v>
      </c>
      <c r="U104" s="90">
        <f>IFERROR(VLOOKUP(U175,DAY!$A$2:$E$3000,5,0),0)</f>
        <v>0</v>
      </c>
      <c r="V104" s="90">
        <f>IFERROR(VLOOKUP(V175,DAY!$A$2:$E$3000,5,0),0)</f>
        <v>0</v>
      </c>
      <c r="W104" s="90">
        <f>IFERROR(VLOOKUP(W175,DAY!$A$2:$E$3000,5,0),0)</f>
        <v>0</v>
      </c>
      <c r="X104" s="90">
        <f>IFERROR(VLOOKUP(X175,DAY!$A$2:$E$3000,5,0),0)</f>
        <v>0</v>
      </c>
      <c r="Y104" s="90">
        <f>IFERROR(VLOOKUP(Y175,DAY!$A$2:$E$3000,5,0),0)</f>
        <v>0</v>
      </c>
      <c r="Z104" s="90">
        <f>IFERROR(VLOOKUP(Z175,DAY!$A$2:$E$3000,5,0),0)</f>
        <v>0</v>
      </c>
      <c r="AA104" s="90">
        <f>IFERROR(VLOOKUP(AA175,DAY!$A$2:$E$3000,5,0),0)</f>
        <v>0</v>
      </c>
      <c r="AB104" s="90">
        <f>IFERROR(VLOOKUP(AB175,DAY!$A$2:$E$3000,5,0),0)</f>
        <v>0</v>
      </c>
      <c r="AC104" s="90">
        <f>IFERROR(VLOOKUP(AC175,DAY!$A$2:$E$3000,5,0),0)</f>
        <v>0</v>
      </c>
      <c r="AD104" s="90">
        <f>IFERROR(VLOOKUP(AD175,DAY!$A$2:$E$3000,5,0),0)</f>
        <v>0</v>
      </c>
      <c r="AE104" s="90">
        <f>IFERROR(VLOOKUP(AE175,DAY!$A$2:$E$3000,5,0),0)</f>
        <v>0</v>
      </c>
      <c r="AF104" s="424"/>
      <c r="AG104" s="400"/>
      <c r="AH104" s="308"/>
      <c r="AI104" s="424"/>
      <c r="AJ104" s="400"/>
      <c r="AK104" s="308"/>
      <c r="AN104" s="41"/>
      <c r="AO104" s="41"/>
      <c r="AR104" s="199">
        <f>IFERROR(VLOOKUP(AR181,DAY!$A$2:$E$744,4,0),0)</f>
        <v>0</v>
      </c>
    </row>
    <row r="105" spans="2:44" ht="27.75" customHeight="1" x14ac:dyDescent="0.4">
      <c r="B105" s="319"/>
      <c r="C105" s="126" t="s">
        <v>4</v>
      </c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37">
        <f>IF(COUNT(D105:AE105)=0,+(COUNTIF(D105:AE105,"作業"))+(COUNTIF(D105:AE105,"休日")),"")</f>
        <v>0</v>
      </c>
      <c r="AG105" s="138">
        <f>IF(+COUNT(D105:AE105)=0,(COUNTIF(D105:AE105,"休日")),"")</f>
        <v>0</v>
      </c>
      <c r="AH105" s="401">
        <f>IFERROR(IF(COUNTA(D105:AE105)=0,0,IF(COUNTA(D105:AE105)&lt;28,$G$151,IF(AN106&gt;0.284,$G$149,$G$150))),0)</f>
        <v>0</v>
      </c>
      <c r="AI105" s="137">
        <f>IF(COUNT(D106:AE106)=0,+(COUNTIF(D106:AE106,"作業"))+(COUNTIF(D106:AE106,"休日")),"")</f>
        <v>0</v>
      </c>
      <c r="AJ105" s="138">
        <f>IF(COUNT(D106:AE106)=0,(COUNTIF(D106:AE106,"休日")),"")</f>
        <v>0</v>
      </c>
      <c r="AK105" s="401">
        <f>IFERROR(IF(COUNTA(D106:AE106)=0,0,IF(COUNTA(D106:AE106)&lt;28,$G$151,IF(AO106&gt;0.284,$G$147,$G$148))),0)</f>
        <v>0</v>
      </c>
      <c r="AM105" s="40"/>
      <c r="AN105" s="33"/>
      <c r="AO105" s="33"/>
      <c r="AR105" s="39">
        <f>IFERROR(VLOOKUP(AR181,DAY!$A$2:$E$744,5,0),0)</f>
        <v>0</v>
      </c>
    </row>
    <row r="106" spans="2:44" ht="27.75" customHeight="1" thickBot="1" x14ac:dyDescent="0.45">
      <c r="B106" s="366"/>
      <c r="C106" s="127" t="s">
        <v>5</v>
      </c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403">
        <f>IFERROR(AN106,0)</f>
        <v>0</v>
      </c>
      <c r="AG106" s="404"/>
      <c r="AH106" s="402"/>
      <c r="AI106" s="403">
        <f>IFERROR(AO106,0)</f>
        <v>0</v>
      </c>
      <c r="AJ106" s="404"/>
      <c r="AK106" s="402"/>
      <c r="AN106" s="46" t="e">
        <f>ROUNDDOWN(AG105/AF105,3)</f>
        <v>#DIV/0!</v>
      </c>
      <c r="AO106" s="47" t="e">
        <f>ROUNDDOWN(AJ105/AI105,3)</f>
        <v>#DIV/0!</v>
      </c>
      <c r="AR106" s="43">
        <f>IFERROR(VLOOKUP(AR181,DAY!$A$2:$E$744,6,0),0)</f>
        <v>0</v>
      </c>
    </row>
    <row r="107" spans="2:44" ht="27.75" customHeight="1" thickBot="1" x14ac:dyDescent="0.45">
      <c r="B107" s="318" t="s">
        <v>77</v>
      </c>
      <c r="C107" s="32" t="s">
        <v>0</v>
      </c>
      <c r="D107" s="86">
        <f>IFERROR(VLOOKUP(D176,DAY!$A$2:$E$3000,2,0),0)</f>
        <v>0</v>
      </c>
      <c r="E107" s="86">
        <f>IFERROR(VLOOKUP(E176,DAY!$A$2:$E$3000,2,0),0)</f>
        <v>0</v>
      </c>
      <c r="F107" s="86">
        <f>IFERROR(VLOOKUP(F176,DAY!$A$2:$E$3000,2,0),0)</f>
        <v>0</v>
      </c>
      <c r="G107" s="86">
        <f>IFERROR(VLOOKUP(G176,DAY!$A$2:$E$3000,2,0),0)</f>
        <v>0</v>
      </c>
      <c r="H107" s="86">
        <f>IFERROR(VLOOKUP(H176,DAY!$A$2:$E$3000,2,0),0)</f>
        <v>0</v>
      </c>
      <c r="I107" s="86">
        <f>IFERROR(VLOOKUP(I176,DAY!$A$2:$E$3000,2,0),0)</f>
        <v>0</v>
      </c>
      <c r="J107" s="86">
        <f>IFERROR(VLOOKUP(J176,DAY!$A$2:$E$3000,2,0),0)</f>
        <v>0</v>
      </c>
      <c r="K107" s="86">
        <f>IFERROR(VLOOKUP(K176,DAY!$A$2:$E$3000,2,0),0)</f>
        <v>0</v>
      </c>
      <c r="L107" s="86">
        <f>IFERROR(VLOOKUP(L176,DAY!$A$2:$E$3000,2,0),0)</f>
        <v>0</v>
      </c>
      <c r="M107" s="86">
        <f>IFERROR(VLOOKUP(M176,DAY!$A$2:$E$3000,2,0),0)</f>
        <v>0</v>
      </c>
      <c r="N107" s="86">
        <f>IFERROR(VLOOKUP(N176,DAY!$A$2:$E$3000,2,0),0)</f>
        <v>0</v>
      </c>
      <c r="O107" s="86">
        <f>IFERROR(VLOOKUP(O176,DAY!$A$2:$E$3000,2,0),0)</f>
        <v>0</v>
      </c>
      <c r="P107" s="86">
        <f>IFERROR(VLOOKUP(P176,DAY!$A$2:$E$3000,2,0),0)</f>
        <v>0</v>
      </c>
      <c r="Q107" s="86">
        <f>IFERROR(VLOOKUP(Q176,DAY!$A$2:$E$3000,2,0),0)</f>
        <v>0</v>
      </c>
      <c r="R107" s="86">
        <f>IFERROR(VLOOKUP(R176,DAY!$A$2:$E$3000,2,0),0)</f>
        <v>0</v>
      </c>
      <c r="S107" s="86">
        <f>IFERROR(VLOOKUP(S176,DAY!$A$2:$E$3000,2,0),0)</f>
        <v>0</v>
      </c>
      <c r="T107" s="86">
        <f>IFERROR(VLOOKUP(T176,DAY!$A$2:$E$3000,2,0),0)</f>
        <v>0</v>
      </c>
      <c r="U107" s="86">
        <f>IFERROR(VLOOKUP(U176,DAY!$A$2:$E$3000,2,0),0)</f>
        <v>0</v>
      </c>
      <c r="V107" s="86">
        <f>IFERROR(VLOOKUP(V176,DAY!$A$2:$E$3000,2,0),0)</f>
        <v>0</v>
      </c>
      <c r="W107" s="86">
        <f>IFERROR(VLOOKUP(W176,DAY!$A$2:$E$3000,2,0),0)</f>
        <v>0</v>
      </c>
      <c r="X107" s="86">
        <f>IFERROR(VLOOKUP(X176,DAY!$A$2:$E$3000,2,0),0)</f>
        <v>0</v>
      </c>
      <c r="Y107" s="86">
        <f>IFERROR(VLOOKUP(Y176,DAY!$A$2:$E$3000,2,0),0)</f>
        <v>0</v>
      </c>
      <c r="Z107" s="86">
        <f>IFERROR(VLOOKUP(Z176,DAY!$A$2:$E$3000,2,0),0)</f>
        <v>0</v>
      </c>
      <c r="AA107" s="86">
        <f>IFERROR(VLOOKUP(AA176,DAY!$A$2:$E$3000,2,0),0)</f>
        <v>0</v>
      </c>
      <c r="AB107" s="86">
        <f>IFERROR(VLOOKUP(AB176,DAY!$A$2:$E$3000,2,0),0)</f>
        <v>0</v>
      </c>
      <c r="AC107" s="86">
        <f>IFERROR(VLOOKUP(AC176,DAY!$A$2:$E$3000,2,0),0)</f>
        <v>0</v>
      </c>
      <c r="AD107" s="86">
        <f>IFERROR(VLOOKUP(AD176,DAY!$A$2:$E$3000,2,0),0)</f>
        <v>0</v>
      </c>
      <c r="AE107" s="86">
        <f>IFERROR(VLOOKUP(AE176,DAY!$A$2:$E$3000,2,0),0)</f>
        <v>0</v>
      </c>
      <c r="AF107" s="423" t="s">
        <v>11</v>
      </c>
      <c r="AG107" s="425" t="s">
        <v>12</v>
      </c>
      <c r="AH107" s="307" t="s">
        <v>84</v>
      </c>
      <c r="AI107" s="426" t="s">
        <v>11</v>
      </c>
      <c r="AJ107" s="399" t="s">
        <v>13</v>
      </c>
      <c r="AK107" s="307" t="s">
        <v>84</v>
      </c>
      <c r="AL107" s="40"/>
      <c r="AN107" s="33"/>
      <c r="AO107" s="33"/>
      <c r="AR107" s="45">
        <f>IFERROR(VLOOKUP(AR181,DAY!$A$2:$E$744,7,0),0)</f>
        <v>0</v>
      </c>
    </row>
    <row r="108" spans="2:44" ht="27.75" customHeight="1" x14ac:dyDescent="0.4">
      <c r="B108" s="319"/>
      <c r="C108" s="35" t="s">
        <v>1</v>
      </c>
      <c r="D108" s="87">
        <f>IFERROR(VLOOKUP(D176,DAY!$A$2:$E$3000,3,0),0)</f>
        <v>0</v>
      </c>
      <c r="E108" s="87">
        <f>IFERROR(VLOOKUP(E176,DAY!$A$2:$E$3000,3,0),0)</f>
        <v>0</v>
      </c>
      <c r="F108" s="87">
        <f>IFERROR(VLOOKUP(F176,DAY!$A$2:$E$3000,3,0),0)</f>
        <v>0</v>
      </c>
      <c r="G108" s="87">
        <f>IFERROR(VLOOKUP(G176,DAY!$A$2:$E$3000,3,0),0)</f>
        <v>0</v>
      </c>
      <c r="H108" s="87">
        <f>IFERROR(VLOOKUP(H176,DAY!$A$2:$E$3000,3,0),0)</f>
        <v>0</v>
      </c>
      <c r="I108" s="87">
        <f>IFERROR(VLOOKUP(I176,DAY!$A$2:$E$3000,3,0),0)</f>
        <v>0</v>
      </c>
      <c r="J108" s="87">
        <f>IFERROR(VLOOKUP(J176,DAY!$A$2:$E$3000,3,0),0)</f>
        <v>0</v>
      </c>
      <c r="K108" s="87">
        <f>IFERROR(VLOOKUP(K176,DAY!$A$2:$E$3000,3,0),0)</f>
        <v>0</v>
      </c>
      <c r="L108" s="87">
        <f>IFERROR(VLOOKUP(L176,DAY!$A$2:$E$3000,3,0),0)</f>
        <v>0</v>
      </c>
      <c r="M108" s="87">
        <f>IFERROR(VLOOKUP(M176,DAY!$A$2:$E$3000,3,0),0)</f>
        <v>0</v>
      </c>
      <c r="N108" s="87">
        <f>IFERROR(VLOOKUP(N176,DAY!$A$2:$E$3000,3,0),0)</f>
        <v>0</v>
      </c>
      <c r="O108" s="87">
        <f>IFERROR(VLOOKUP(O176,DAY!$A$2:$E$3000,3,0),0)</f>
        <v>0</v>
      </c>
      <c r="P108" s="87">
        <f>IFERROR(VLOOKUP(P176,DAY!$A$2:$E$3000,3,0),0)</f>
        <v>0</v>
      </c>
      <c r="Q108" s="87">
        <f>IFERROR(VLOOKUP(Q176,DAY!$A$2:$E$3000,3,0),0)</f>
        <v>0</v>
      </c>
      <c r="R108" s="87">
        <f>IFERROR(VLOOKUP(R176,DAY!$A$2:$E$3000,3,0),0)</f>
        <v>0</v>
      </c>
      <c r="S108" s="87">
        <f>IFERROR(VLOOKUP(S176,DAY!$A$2:$E$3000,3,0),0)</f>
        <v>0</v>
      </c>
      <c r="T108" s="87">
        <f>IFERROR(VLOOKUP(T176,DAY!$A$2:$E$3000,3,0),0)</f>
        <v>0</v>
      </c>
      <c r="U108" s="87">
        <f>IFERROR(VLOOKUP(U176,DAY!$A$2:$E$3000,3,0),0)</f>
        <v>0</v>
      </c>
      <c r="V108" s="87">
        <f>IFERROR(VLOOKUP(V176,DAY!$A$2:$E$3000,3,0),0)</f>
        <v>0</v>
      </c>
      <c r="W108" s="87">
        <f>IFERROR(VLOOKUP(W176,DAY!$A$2:$E$3000,3,0),0)</f>
        <v>0</v>
      </c>
      <c r="X108" s="87">
        <f>IFERROR(VLOOKUP(X176,DAY!$A$2:$E$3000,3,0),0)</f>
        <v>0</v>
      </c>
      <c r="Y108" s="87">
        <f>IFERROR(VLOOKUP(Y176,DAY!$A$2:$E$3000,3,0),0)</f>
        <v>0</v>
      </c>
      <c r="Z108" s="87">
        <f>IFERROR(VLOOKUP(Z176,DAY!$A$2:$E$3000,3,0),0)</f>
        <v>0</v>
      </c>
      <c r="AA108" s="87">
        <f>IFERROR(VLOOKUP(AA176,DAY!$A$2:$E$3000,3,0),0)</f>
        <v>0</v>
      </c>
      <c r="AB108" s="87">
        <f>IFERROR(VLOOKUP(AB176,DAY!$A$2:$E$3000,3,0),0)</f>
        <v>0</v>
      </c>
      <c r="AC108" s="87">
        <f>IFERROR(VLOOKUP(AC176,DAY!$A$2:$E$3000,3,0),0)</f>
        <v>0</v>
      </c>
      <c r="AD108" s="87">
        <f>IFERROR(VLOOKUP(AD176,DAY!$A$2:$E$3000,3,0),0)</f>
        <v>0</v>
      </c>
      <c r="AE108" s="88">
        <f>IFERROR(VLOOKUP(AE176,DAY!$A$2:$E$3000,3,0),0)</f>
        <v>0</v>
      </c>
      <c r="AF108" s="424"/>
      <c r="AG108" s="400"/>
      <c r="AH108" s="307"/>
      <c r="AI108" s="424"/>
      <c r="AJ108" s="400"/>
      <c r="AK108" s="307"/>
      <c r="AN108" s="33"/>
      <c r="AO108" s="33"/>
      <c r="AR108" s="188">
        <f>IFERROR(VLOOKUP(AR187,DAY!$A$2:$E$744,2,0),0)</f>
        <v>0</v>
      </c>
    </row>
    <row r="109" spans="2:44" ht="27.75" customHeight="1" x14ac:dyDescent="0.4">
      <c r="B109" s="319"/>
      <c r="C109" s="38" t="s">
        <v>2</v>
      </c>
      <c r="D109" s="89">
        <f>IFERROR(VLOOKUP(D176,DAY!$A$2:$E$3000,4,0),0)</f>
        <v>0</v>
      </c>
      <c r="E109" s="89">
        <f>IFERROR(VLOOKUP(E176,DAY!$A$2:$E$3000,4,0),0)</f>
        <v>0</v>
      </c>
      <c r="F109" s="89">
        <f>IFERROR(VLOOKUP(F176,DAY!$A$2:$E$3000,4,0),0)</f>
        <v>0</v>
      </c>
      <c r="G109" s="89">
        <f>IFERROR(VLOOKUP(G176,DAY!$A$2:$E$3000,4,0),0)</f>
        <v>0</v>
      </c>
      <c r="H109" s="89">
        <f>IFERROR(VLOOKUP(H176,DAY!$A$2:$E$3000,4,0),0)</f>
        <v>0</v>
      </c>
      <c r="I109" s="89">
        <f>IFERROR(VLOOKUP(I176,DAY!$A$2:$E$3000,4,0),0)</f>
        <v>0</v>
      </c>
      <c r="J109" s="89">
        <f>IFERROR(VLOOKUP(J176,DAY!$A$2:$E$3000,4,0),0)</f>
        <v>0</v>
      </c>
      <c r="K109" s="89">
        <f>IFERROR(VLOOKUP(K176,DAY!$A$2:$E$3000,4,0),0)</f>
        <v>0</v>
      </c>
      <c r="L109" s="89">
        <f>IFERROR(VLOOKUP(L176,DAY!$A$2:$E$3000,4,0),0)</f>
        <v>0</v>
      </c>
      <c r="M109" s="89">
        <f>IFERROR(VLOOKUP(M176,DAY!$A$2:$E$3000,4,0),0)</f>
        <v>0</v>
      </c>
      <c r="N109" s="89">
        <f>IFERROR(VLOOKUP(N176,DAY!$A$2:$E$3000,4,0),0)</f>
        <v>0</v>
      </c>
      <c r="O109" s="89">
        <f>IFERROR(VLOOKUP(O176,DAY!$A$2:$E$3000,4,0),0)</f>
        <v>0</v>
      </c>
      <c r="P109" s="89">
        <f>IFERROR(VLOOKUP(P176,DAY!$A$2:$E$3000,4,0),0)</f>
        <v>0</v>
      </c>
      <c r="Q109" s="89">
        <f>IFERROR(VLOOKUP(Q176,DAY!$A$2:$E$3000,4,0),0)</f>
        <v>0</v>
      </c>
      <c r="R109" s="89">
        <f>IFERROR(VLOOKUP(R176,DAY!$A$2:$E$3000,4,0),0)</f>
        <v>0</v>
      </c>
      <c r="S109" s="89">
        <f>IFERROR(VLOOKUP(S176,DAY!$A$2:$E$3000,4,0),0)</f>
        <v>0</v>
      </c>
      <c r="T109" s="89">
        <f>IFERROR(VLOOKUP(T176,DAY!$A$2:$E$3000,4,0),0)</f>
        <v>0</v>
      </c>
      <c r="U109" s="89">
        <f>IFERROR(VLOOKUP(U176,DAY!$A$2:$E$3000,4,0),0)</f>
        <v>0</v>
      </c>
      <c r="V109" s="89">
        <f>IFERROR(VLOOKUP(V176,DAY!$A$2:$E$3000,4,0),0)</f>
        <v>0</v>
      </c>
      <c r="W109" s="89">
        <f>IFERROR(VLOOKUP(W176,DAY!$A$2:$E$3000,4,0),0)</f>
        <v>0</v>
      </c>
      <c r="X109" s="89">
        <f>IFERROR(VLOOKUP(X176,DAY!$A$2:$E$3000,4,0),0)</f>
        <v>0</v>
      </c>
      <c r="Y109" s="89">
        <f>IFERROR(VLOOKUP(Y176,DAY!$A$2:$E$3000,4,0),0)</f>
        <v>0</v>
      </c>
      <c r="Z109" s="89">
        <f>IFERROR(VLOOKUP(Z176,DAY!$A$2:$E$3000,4,0),0)</f>
        <v>0</v>
      </c>
      <c r="AA109" s="89">
        <f>IFERROR(VLOOKUP(AA176,DAY!$A$2:$E$3000,4,0),0)</f>
        <v>0</v>
      </c>
      <c r="AB109" s="89">
        <f>IFERROR(VLOOKUP(AB176,DAY!$A$2:$E$3000,4,0),0)</f>
        <v>0</v>
      </c>
      <c r="AC109" s="89">
        <f>IFERROR(VLOOKUP(AC176,DAY!$A$2:$E$3000,4,0),0)</f>
        <v>0</v>
      </c>
      <c r="AD109" s="89">
        <f>IFERROR(VLOOKUP(AD176,DAY!$A$2:$E$3000,4,0),0)</f>
        <v>0</v>
      </c>
      <c r="AE109" s="89">
        <f>IFERROR(VLOOKUP(AE176,DAY!$A$2:$E$3000,4,0),0)</f>
        <v>0</v>
      </c>
      <c r="AF109" s="424"/>
      <c r="AG109" s="400"/>
      <c r="AH109" s="307"/>
      <c r="AI109" s="424"/>
      <c r="AJ109" s="400"/>
      <c r="AK109" s="307"/>
      <c r="AN109" s="33"/>
      <c r="AO109" s="33"/>
      <c r="AR109" s="199">
        <f>IFERROR(VLOOKUP(AR187,DAY!$A$2:$E$744,3,0),0)</f>
        <v>0</v>
      </c>
    </row>
    <row r="110" spans="2:44" ht="89.25" customHeight="1" x14ac:dyDescent="0.4">
      <c r="B110" s="319"/>
      <c r="C110" s="39" t="s">
        <v>3</v>
      </c>
      <c r="D110" s="90">
        <f>IFERROR(VLOOKUP(D176,DAY!$A$2:$E$3000,5,0),0)</f>
        <v>0</v>
      </c>
      <c r="E110" s="90">
        <f>IFERROR(VLOOKUP(E176,DAY!$A$2:$E$3000,5,0),0)</f>
        <v>0</v>
      </c>
      <c r="F110" s="90">
        <f>IFERROR(VLOOKUP(F176,DAY!$A$2:$E$3000,5,0),0)</f>
        <v>0</v>
      </c>
      <c r="G110" s="90">
        <f>IFERROR(VLOOKUP(G176,DAY!$A$2:$E$3000,5,0),0)</f>
        <v>0</v>
      </c>
      <c r="H110" s="90">
        <f>IFERROR(VLOOKUP(H176,DAY!$A$2:$E$3000,5,0),0)</f>
        <v>0</v>
      </c>
      <c r="I110" s="90">
        <f>IFERROR(VLOOKUP(I176,DAY!$A$2:$E$3000,5,0),0)</f>
        <v>0</v>
      </c>
      <c r="J110" s="90">
        <f>IFERROR(VLOOKUP(J176,DAY!$A$2:$E$3000,5,0),0)</f>
        <v>0</v>
      </c>
      <c r="K110" s="90">
        <f>IFERROR(VLOOKUP(K176,DAY!$A$2:$E$3000,5,0),0)</f>
        <v>0</v>
      </c>
      <c r="L110" s="90">
        <f>IFERROR(VLOOKUP(L176,DAY!$A$2:$E$3000,5,0),0)</f>
        <v>0</v>
      </c>
      <c r="M110" s="90">
        <f>IFERROR(VLOOKUP(M176,DAY!$A$2:$E$3000,5,0),0)</f>
        <v>0</v>
      </c>
      <c r="N110" s="90">
        <f>IFERROR(VLOOKUP(N176,DAY!$A$2:$E$3000,5,0),0)</f>
        <v>0</v>
      </c>
      <c r="O110" s="90">
        <f>IFERROR(VLOOKUP(O176,DAY!$A$2:$E$3000,5,0),0)</f>
        <v>0</v>
      </c>
      <c r="P110" s="90">
        <f>IFERROR(VLOOKUP(P176,DAY!$A$2:$E$3000,5,0),0)</f>
        <v>0</v>
      </c>
      <c r="Q110" s="90">
        <f>IFERROR(VLOOKUP(Q176,DAY!$A$2:$E$3000,5,0),0)</f>
        <v>0</v>
      </c>
      <c r="R110" s="90">
        <f>IFERROR(VLOOKUP(R176,DAY!$A$2:$E$3000,5,0),0)</f>
        <v>0</v>
      </c>
      <c r="S110" s="90">
        <f>IFERROR(VLOOKUP(S176,DAY!$A$2:$E$3000,5,0),0)</f>
        <v>0</v>
      </c>
      <c r="T110" s="90">
        <f>IFERROR(VLOOKUP(T176,DAY!$A$2:$E$3000,5,0),0)</f>
        <v>0</v>
      </c>
      <c r="U110" s="90">
        <f>IFERROR(VLOOKUP(U176,DAY!$A$2:$E$3000,5,0),0)</f>
        <v>0</v>
      </c>
      <c r="V110" s="90">
        <f>IFERROR(VLOOKUP(V176,DAY!$A$2:$E$3000,5,0),0)</f>
        <v>0</v>
      </c>
      <c r="W110" s="90">
        <f>IFERROR(VLOOKUP(W176,DAY!$A$2:$E$3000,5,0),0)</f>
        <v>0</v>
      </c>
      <c r="X110" s="90">
        <f>IFERROR(VLOOKUP(X176,DAY!$A$2:$E$3000,5,0),0)</f>
        <v>0</v>
      </c>
      <c r="Y110" s="90">
        <f>IFERROR(VLOOKUP(Y176,DAY!$A$2:$E$3000,5,0),0)</f>
        <v>0</v>
      </c>
      <c r="Z110" s="90">
        <f>IFERROR(VLOOKUP(Z176,DAY!$A$2:$E$3000,5,0),0)</f>
        <v>0</v>
      </c>
      <c r="AA110" s="90">
        <f>IFERROR(VLOOKUP(AA176,DAY!$A$2:$E$3000,5,0),0)</f>
        <v>0</v>
      </c>
      <c r="AB110" s="90">
        <f>IFERROR(VLOOKUP(AB176,DAY!$A$2:$E$3000,5,0),0)</f>
        <v>0</v>
      </c>
      <c r="AC110" s="90">
        <f>IFERROR(VLOOKUP(AC176,DAY!$A$2:$E$3000,5,0),0)</f>
        <v>0</v>
      </c>
      <c r="AD110" s="90">
        <f>IFERROR(VLOOKUP(AD176,DAY!$A$2:$E$3000,5,0),0)</f>
        <v>0</v>
      </c>
      <c r="AE110" s="90">
        <f>IFERROR(VLOOKUP(AE176,DAY!$A$2:$E$3000,5,0),0)</f>
        <v>0</v>
      </c>
      <c r="AF110" s="424"/>
      <c r="AG110" s="400"/>
      <c r="AH110" s="308"/>
      <c r="AI110" s="424"/>
      <c r="AJ110" s="400"/>
      <c r="AK110" s="308"/>
      <c r="AN110" s="41"/>
      <c r="AO110" s="41"/>
      <c r="AR110" s="199">
        <f>IFERROR(VLOOKUP(AR187,DAY!$A$2:$E$744,4,0),0)</f>
        <v>0</v>
      </c>
    </row>
    <row r="111" spans="2:44" ht="27.75" customHeight="1" x14ac:dyDescent="0.4">
      <c r="B111" s="319"/>
      <c r="C111" s="126" t="s">
        <v>4</v>
      </c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37">
        <f>IF(COUNT(D111:AE111)=0,+(COUNTIF(D111:AE111,"作業"))+(COUNTIF(D111:AE111,"休日")),"")</f>
        <v>0</v>
      </c>
      <c r="AG111" s="138">
        <f>IF(+COUNT(D111:AE111)=0,(COUNTIF(D111:AE111,"休日")),"")</f>
        <v>0</v>
      </c>
      <c r="AH111" s="401">
        <f>IFERROR(IF(COUNTA(D111:AE111)=0,0,IF(COUNTA(D111:AE111)&lt;28,$G$151,IF(AN112&gt;0.284,$G$149,$G$150))),0)</f>
        <v>0</v>
      </c>
      <c r="AI111" s="137">
        <f>IF(COUNT(D112:AE112)=0,+(COUNTIF(D112:AE112,"作業"))+(COUNTIF(D112:AE112,"休日")),"")</f>
        <v>0</v>
      </c>
      <c r="AJ111" s="138">
        <f>IF(COUNT(D112:AE112)=0,(COUNTIF(D112:AE112,"休日")),"")</f>
        <v>0</v>
      </c>
      <c r="AK111" s="401">
        <f>IFERROR(IF(COUNTA(D112:AE112)=0,0,IF(COUNTA(D112:AE112)&lt;28,$G$151,IF(AO112&gt;0.284,$G$147,$G$148))),0)</f>
        <v>0</v>
      </c>
      <c r="AM111" s="40"/>
      <c r="AN111" s="33"/>
      <c r="AO111" s="33"/>
      <c r="AR111" s="39">
        <f>IFERROR(VLOOKUP(AR187,DAY!$A$2:$E$744,5,0),0)</f>
        <v>0</v>
      </c>
    </row>
    <row r="112" spans="2:44" ht="27.75" customHeight="1" thickBot="1" x14ac:dyDescent="0.45">
      <c r="B112" s="366"/>
      <c r="C112" s="127" t="s">
        <v>5</v>
      </c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403">
        <f>IFERROR(AN112,0)</f>
        <v>0</v>
      </c>
      <c r="AG112" s="404"/>
      <c r="AH112" s="402"/>
      <c r="AI112" s="403">
        <f>IFERROR(AO112,0)</f>
        <v>0</v>
      </c>
      <c r="AJ112" s="404"/>
      <c r="AK112" s="402"/>
      <c r="AN112" s="46" t="e">
        <f>ROUNDDOWN(AG111/AF111,3)</f>
        <v>#DIV/0!</v>
      </c>
      <c r="AO112" s="47" t="e">
        <f>ROUNDDOWN(AJ111/AI111,3)</f>
        <v>#DIV/0!</v>
      </c>
      <c r="AR112" s="43">
        <f>IFERROR(VLOOKUP(AR187,DAY!$A$2:$E$744,6,0),0)</f>
        <v>0</v>
      </c>
    </row>
    <row r="113" spans="2:44" ht="27.75" customHeight="1" thickBot="1" x14ac:dyDescent="0.45">
      <c r="B113" s="318" t="s">
        <v>78</v>
      </c>
      <c r="C113" s="32" t="s">
        <v>0</v>
      </c>
      <c r="D113" s="86">
        <f>IFERROR(VLOOKUP(D177,DAY!$A$2:$E$3000,2,0),0)</f>
        <v>0</v>
      </c>
      <c r="E113" s="86">
        <f>IFERROR(VLOOKUP(E177,DAY!$A$2:$E$3000,2,0),0)</f>
        <v>0</v>
      </c>
      <c r="F113" s="86">
        <f>IFERROR(VLOOKUP(F177,DAY!$A$2:$E$3000,2,0),0)</f>
        <v>0</v>
      </c>
      <c r="G113" s="86">
        <f>IFERROR(VLOOKUP(G177,DAY!$A$2:$E$3000,2,0),0)</f>
        <v>0</v>
      </c>
      <c r="H113" s="86">
        <f>IFERROR(VLOOKUP(H177,DAY!$A$2:$E$3000,2,0),0)</f>
        <v>0</v>
      </c>
      <c r="I113" s="86">
        <f>IFERROR(VLOOKUP(I177,DAY!$A$2:$E$3000,2,0),0)</f>
        <v>0</v>
      </c>
      <c r="J113" s="86">
        <f>IFERROR(VLOOKUP(J177,DAY!$A$2:$E$3000,2,0),0)</f>
        <v>0</v>
      </c>
      <c r="K113" s="86">
        <f>IFERROR(VLOOKUP(K177,DAY!$A$2:$E$3000,2,0),0)</f>
        <v>0</v>
      </c>
      <c r="L113" s="86">
        <f>IFERROR(VLOOKUP(L177,DAY!$A$2:$E$3000,2,0),0)</f>
        <v>0</v>
      </c>
      <c r="M113" s="86">
        <f>IFERROR(VLOOKUP(M177,DAY!$A$2:$E$3000,2,0),0)</f>
        <v>0</v>
      </c>
      <c r="N113" s="86">
        <f>IFERROR(VLOOKUP(N177,DAY!$A$2:$E$3000,2,0),0)</f>
        <v>0</v>
      </c>
      <c r="O113" s="86">
        <f>IFERROR(VLOOKUP(O177,DAY!$A$2:$E$3000,2,0),0)</f>
        <v>0</v>
      </c>
      <c r="P113" s="86">
        <f>IFERROR(VLOOKUP(P177,DAY!$A$2:$E$3000,2,0),0)</f>
        <v>0</v>
      </c>
      <c r="Q113" s="86">
        <f>IFERROR(VLOOKUP(Q177,DAY!$A$2:$E$3000,2,0),0)</f>
        <v>0</v>
      </c>
      <c r="R113" s="86">
        <f>IFERROR(VLOOKUP(R177,DAY!$A$2:$E$3000,2,0),0)</f>
        <v>0</v>
      </c>
      <c r="S113" s="86">
        <f>IFERROR(VLOOKUP(S177,DAY!$A$2:$E$3000,2,0),0)</f>
        <v>0</v>
      </c>
      <c r="T113" s="86">
        <f>IFERROR(VLOOKUP(T177,DAY!$A$2:$E$3000,2,0),0)</f>
        <v>0</v>
      </c>
      <c r="U113" s="86">
        <f>IFERROR(VLOOKUP(U177,DAY!$A$2:$E$3000,2,0),0)</f>
        <v>0</v>
      </c>
      <c r="V113" s="86">
        <f>IFERROR(VLOOKUP(V177,DAY!$A$2:$E$3000,2,0),0)</f>
        <v>0</v>
      </c>
      <c r="W113" s="86">
        <f>IFERROR(VLOOKUP(W177,DAY!$A$2:$E$3000,2,0),0)</f>
        <v>0</v>
      </c>
      <c r="X113" s="86">
        <f>IFERROR(VLOOKUP(X177,DAY!$A$2:$E$3000,2,0),0)</f>
        <v>0</v>
      </c>
      <c r="Y113" s="86">
        <f>IFERROR(VLOOKUP(Y177,DAY!$A$2:$E$3000,2,0),0)</f>
        <v>0</v>
      </c>
      <c r="Z113" s="86">
        <f>IFERROR(VLOOKUP(Z177,DAY!$A$2:$E$3000,2,0),0)</f>
        <v>0</v>
      </c>
      <c r="AA113" s="86">
        <f>IFERROR(VLOOKUP(AA177,DAY!$A$2:$E$3000,2,0),0)</f>
        <v>0</v>
      </c>
      <c r="AB113" s="86">
        <f>IFERROR(VLOOKUP(AB177,DAY!$A$2:$E$3000,2,0),0)</f>
        <v>0</v>
      </c>
      <c r="AC113" s="86">
        <f>IFERROR(VLOOKUP(AC177,DAY!$A$2:$E$3000,2,0),0)</f>
        <v>0</v>
      </c>
      <c r="AD113" s="86">
        <f>IFERROR(VLOOKUP(AD177,DAY!$A$2:$E$3000,2,0),0)</f>
        <v>0</v>
      </c>
      <c r="AE113" s="86">
        <f>IFERROR(VLOOKUP(AE177,DAY!$A$2:$E$3000,2,0),0)</f>
        <v>0</v>
      </c>
      <c r="AF113" s="423" t="s">
        <v>11</v>
      </c>
      <c r="AG113" s="425" t="s">
        <v>12</v>
      </c>
      <c r="AH113" s="307" t="s">
        <v>84</v>
      </c>
      <c r="AI113" s="426" t="s">
        <v>11</v>
      </c>
      <c r="AJ113" s="399" t="s">
        <v>13</v>
      </c>
      <c r="AK113" s="307" t="s">
        <v>84</v>
      </c>
      <c r="AL113" s="40"/>
      <c r="AN113" s="33"/>
      <c r="AO113" s="33"/>
      <c r="AR113" s="45">
        <f>IFERROR(VLOOKUP(AR187,DAY!$A$2:$E$744,7,0),0)</f>
        <v>0</v>
      </c>
    </row>
    <row r="114" spans="2:44" ht="27.75" customHeight="1" x14ac:dyDescent="0.4">
      <c r="B114" s="319"/>
      <c r="C114" s="35" t="s">
        <v>1</v>
      </c>
      <c r="D114" s="87">
        <f>IFERROR(VLOOKUP(D177,DAY!$A$2:$E$3000,3,0),0)</f>
        <v>0</v>
      </c>
      <c r="E114" s="87">
        <f>IFERROR(VLOOKUP(E177,DAY!$A$2:$E$3000,3,0),0)</f>
        <v>0</v>
      </c>
      <c r="F114" s="87">
        <f>IFERROR(VLOOKUP(F177,DAY!$A$2:$E$3000,3,0),0)</f>
        <v>0</v>
      </c>
      <c r="G114" s="87">
        <f>IFERROR(VLOOKUP(G177,DAY!$A$2:$E$3000,3,0),0)</f>
        <v>0</v>
      </c>
      <c r="H114" s="87">
        <f>IFERROR(VLOOKUP(H177,DAY!$A$2:$E$3000,3,0),0)</f>
        <v>0</v>
      </c>
      <c r="I114" s="87">
        <f>IFERROR(VLOOKUP(I177,DAY!$A$2:$E$3000,3,0),0)</f>
        <v>0</v>
      </c>
      <c r="J114" s="87">
        <f>IFERROR(VLOOKUP(J177,DAY!$A$2:$E$3000,3,0),0)</f>
        <v>0</v>
      </c>
      <c r="K114" s="87">
        <f>IFERROR(VLOOKUP(K177,DAY!$A$2:$E$3000,3,0),0)</f>
        <v>0</v>
      </c>
      <c r="L114" s="87">
        <f>IFERROR(VLOOKUP(L177,DAY!$A$2:$E$3000,3,0),0)</f>
        <v>0</v>
      </c>
      <c r="M114" s="87">
        <f>IFERROR(VLOOKUP(M177,DAY!$A$2:$E$3000,3,0),0)</f>
        <v>0</v>
      </c>
      <c r="N114" s="87">
        <f>IFERROR(VLOOKUP(N177,DAY!$A$2:$E$3000,3,0),0)</f>
        <v>0</v>
      </c>
      <c r="O114" s="87">
        <f>IFERROR(VLOOKUP(O177,DAY!$A$2:$E$3000,3,0),0)</f>
        <v>0</v>
      </c>
      <c r="P114" s="87">
        <f>IFERROR(VLOOKUP(P177,DAY!$A$2:$E$3000,3,0),0)</f>
        <v>0</v>
      </c>
      <c r="Q114" s="87">
        <f>IFERROR(VLOOKUP(Q177,DAY!$A$2:$E$3000,3,0),0)</f>
        <v>0</v>
      </c>
      <c r="R114" s="87">
        <f>IFERROR(VLOOKUP(R177,DAY!$A$2:$E$3000,3,0),0)</f>
        <v>0</v>
      </c>
      <c r="S114" s="87">
        <f>IFERROR(VLOOKUP(S177,DAY!$A$2:$E$3000,3,0),0)</f>
        <v>0</v>
      </c>
      <c r="T114" s="87">
        <f>IFERROR(VLOOKUP(T177,DAY!$A$2:$E$3000,3,0),0)</f>
        <v>0</v>
      </c>
      <c r="U114" s="87">
        <f>IFERROR(VLOOKUP(U177,DAY!$A$2:$E$3000,3,0),0)</f>
        <v>0</v>
      </c>
      <c r="V114" s="87">
        <f>IFERROR(VLOOKUP(V177,DAY!$A$2:$E$3000,3,0),0)</f>
        <v>0</v>
      </c>
      <c r="W114" s="87">
        <f>IFERROR(VLOOKUP(W177,DAY!$A$2:$E$3000,3,0),0)</f>
        <v>0</v>
      </c>
      <c r="X114" s="87">
        <f>IFERROR(VLOOKUP(X177,DAY!$A$2:$E$3000,3,0),0)</f>
        <v>0</v>
      </c>
      <c r="Y114" s="87">
        <f>IFERROR(VLOOKUP(Y177,DAY!$A$2:$E$3000,3,0),0)</f>
        <v>0</v>
      </c>
      <c r="Z114" s="87">
        <f>IFERROR(VLOOKUP(Z177,DAY!$A$2:$E$3000,3,0),0)</f>
        <v>0</v>
      </c>
      <c r="AA114" s="87">
        <f>IFERROR(VLOOKUP(AA177,DAY!$A$2:$E$3000,3,0),0)</f>
        <v>0</v>
      </c>
      <c r="AB114" s="87">
        <f>IFERROR(VLOOKUP(AB177,DAY!$A$2:$E$3000,3,0),0)</f>
        <v>0</v>
      </c>
      <c r="AC114" s="87">
        <f>IFERROR(VLOOKUP(AC177,DAY!$A$2:$E$3000,3,0),0)</f>
        <v>0</v>
      </c>
      <c r="AD114" s="87">
        <f>IFERROR(VLOOKUP(AD177,DAY!$A$2:$E$3000,3,0),0)</f>
        <v>0</v>
      </c>
      <c r="AE114" s="88">
        <f>IFERROR(VLOOKUP(AE177,DAY!$A$2:$E$3000,3,0),0)</f>
        <v>0</v>
      </c>
      <c r="AF114" s="424"/>
      <c r="AG114" s="400"/>
      <c r="AH114" s="307"/>
      <c r="AI114" s="424"/>
      <c r="AJ114" s="400"/>
      <c r="AK114" s="307"/>
      <c r="AN114" s="33"/>
      <c r="AO114" s="33"/>
      <c r="AR114" s="188">
        <f>IFERROR(VLOOKUP(AR193,DAY!$A$2:$E$744,2,0),0)</f>
        <v>0</v>
      </c>
    </row>
    <row r="115" spans="2:44" ht="27.75" customHeight="1" x14ac:dyDescent="0.4">
      <c r="B115" s="319"/>
      <c r="C115" s="38" t="s">
        <v>2</v>
      </c>
      <c r="D115" s="89">
        <f>IFERROR(VLOOKUP(D177,DAY!$A$2:$E$3000,4,0),0)</f>
        <v>0</v>
      </c>
      <c r="E115" s="89">
        <f>IFERROR(VLOOKUP(E177,DAY!$A$2:$E$3000,4,0),0)</f>
        <v>0</v>
      </c>
      <c r="F115" s="89">
        <f>IFERROR(VLOOKUP(F177,DAY!$A$2:$E$3000,4,0),0)</f>
        <v>0</v>
      </c>
      <c r="G115" s="89">
        <f>IFERROR(VLOOKUP(G177,DAY!$A$2:$E$3000,4,0),0)</f>
        <v>0</v>
      </c>
      <c r="H115" s="89">
        <f>IFERROR(VLOOKUP(H177,DAY!$A$2:$E$3000,4,0),0)</f>
        <v>0</v>
      </c>
      <c r="I115" s="89">
        <f>IFERROR(VLOOKUP(I177,DAY!$A$2:$E$3000,4,0),0)</f>
        <v>0</v>
      </c>
      <c r="J115" s="89">
        <f>IFERROR(VLOOKUP(J177,DAY!$A$2:$E$3000,4,0),0)</f>
        <v>0</v>
      </c>
      <c r="K115" s="89">
        <f>IFERROR(VLOOKUP(K177,DAY!$A$2:$E$3000,4,0),0)</f>
        <v>0</v>
      </c>
      <c r="L115" s="89">
        <f>IFERROR(VLOOKUP(L177,DAY!$A$2:$E$3000,4,0),0)</f>
        <v>0</v>
      </c>
      <c r="M115" s="89">
        <f>IFERROR(VLOOKUP(M177,DAY!$A$2:$E$3000,4,0),0)</f>
        <v>0</v>
      </c>
      <c r="N115" s="89">
        <f>IFERROR(VLOOKUP(N177,DAY!$A$2:$E$3000,4,0),0)</f>
        <v>0</v>
      </c>
      <c r="O115" s="89">
        <f>IFERROR(VLOOKUP(O177,DAY!$A$2:$E$3000,4,0),0)</f>
        <v>0</v>
      </c>
      <c r="P115" s="89">
        <f>IFERROR(VLOOKUP(P177,DAY!$A$2:$E$3000,4,0),0)</f>
        <v>0</v>
      </c>
      <c r="Q115" s="89">
        <f>IFERROR(VLOOKUP(Q177,DAY!$A$2:$E$3000,4,0),0)</f>
        <v>0</v>
      </c>
      <c r="R115" s="89">
        <f>IFERROR(VLOOKUP(R177,DAY!$A$2:$E$3000,4,0),0)</f>
        <v>0</v>
      </c>
      <c r="S115" s="89">
        <f>IFERROR(VLOOKUP(S177,DAY!$A$2:$E$3000,4,0),0)</f>
        <v>0</v>
      </c>
      <c r="T115" s="89">
        <f>IFERROR(VLOOKUP(T177,DAY!$A$2:$E$3000,4,0),0)</f>
        <v>0</v>
      </c>
      <c r="U115" s="89">
        <f>IFERROR(VLOOKUP(U177,DAY!$A$2:$E$3000,4,0),0)</f>
        <v>0</v>
      </c>
      <c r="V115" s="89">
        <f>IFERROR(VLOOKUP(V177,DAY!$A$2:$E$3000,4,0),0)</f>
        <v>0</v>
      </c>
      <c r="W115" s="89">
        <f>IFERROR(VLOOKUP(W177,DAY!$A$2:$E$3000,4,0),0)</f>
        <v>0</v>
      </c>
      <c r="X115" s="89">
        <f>IFERROR(VLOOKUP(X177,DAY!$A$2:$E$3000,4,0),0)</f>
        <v>0</v>
      </c>
      <c r="Y115" s="89">
        <f>IFERROR(VLOOKUP(Y177,DAY!$A$2:$E$3000,4,0),0)</f>
        <v>0</v>
      </c>
      <c r="Z115" s="89">
        <f>IFERROR(VLOOKUP(Z177,DAY!$A$2:$E$3000,4,0),0)</f>
        <v>0</v>
      </c>
      <c r="AA115" s="89">
        <f>IFERROR(VLOOKUP(AA177,DAY!$A$2:$E$3000,4,0),0)</f>
        <v>0</v>
      </c>
      <c r="AB115" s="89">
        <f>IFERROR(VLOOKUP(AB177,DAY!$A$2:$E$3000,4,0),0)</f>
        <v>0</v>
      </c>
      <c r="AC115" s="89">
        <f>IFERROR(VLOOKUP(AC177,DAY!$A$2:$E$3000,4,0),0)</f>
        <v>0</v>
      </c>
      <c r="AD115" s="89">
        <f>IFERROR(VLOOKUP(AD177,DAY!$A$2:$E$3000,4,0),0)</f>
        <v>0</v>
      </c>
      <c r="AE115" s="89">
        <f>IFERROR(VLOOKUP(AE177,DAY!$A$2:$E$3000,4,0),0)</f>
        <v>0</v>
      </c>
      <c r="AF115" s="424"/>
      <c r="AG115" s="400"/>
      <c r="AH115" s="307"/>
      <c r="AI115" s="424"/>
      <c r="AJ115" s="400"/>
      <c r="AK115" s="307"/>
      <c r="AN115" s="33"/>
      <c r="AO115" s="33"/>
      <c r="AR115" s="199">
        <f>IFERROR(VLOOKUP(AR193,DAY!$A$2:$E$744,3,0),0)</f>
        <v>0</v>
      </c>
    </row>
    <row r="116" spans="2:44" ht="89.25" customHeight="1" x14ac:dyDescent="0.4">
      <c r="B116" s="319"/>
      <c r="C116" s="39" t="s">
        <v>3</v>
      </c>
      <c r="D116" s="90">
        <f>IFERROR(VLOOKUP(D177,DAY!$A$2:$E$3000,5,0),0)</f>
        <v>0</v>
      </c>
      <c r="E116" s="90">
        <f>IFERROR(VLOOKUP(E177,DAY!$A$2:$E$3000,5,0),0)</f>
        <v>0</v>
      </c>
      <c r="F116" s="90">
        <f>IFERROR(VLOOKUP(F177,DAY!$A$2:$E$3000,5,0),0)</f>
        <v>0</v>
      </c>
      <c r="G116" s="90">
        <f>IFERROR(VLOOKUP(G177,DAY!$A$2:$E$3000,5,0),0)</f>
        <v>0</v>
      </c>
      <c r="H116" s="90">
        <f>IFERROR(VLOOKUP(H177,DAY!$A$2:$E$3000,5,0),0)</f>
        <v>0</v>
      </c>
      <c r="I116" s="90">
        <f>IFERROR(VLOOKUP(I177,DAY!$A$2:$E$3000,5,0),0)</f>
        <v>0</v>
      </c>
      <c r="J116" s="90">
        <f>IFERROR(VLOOKUP(J177,DAY!$A$2:$E$3000,5,0),0)</f>
        <v>0</v>
      </c>
      <c r="K116" s="90">
        <f>IFERROR(VLOOKUP(K177,DAY!$A$2:$E$3000,5,0),0)</f>
        <v>0</v>
      </c>
      <c r="L116" s="90">
        <f>IFERROR(VLOOKUP(L177,DAY!$A$2:$E$3000,5,0),0)</f>
        <v>0</v>
      </c>
      <c r="M116" s="90">
        <f>IFERROR(VLOOKUP(M177,DAY!$A$2:$E$3000,5,0),0)</f>
        <v>0</v>
      </c>
      <c r="N116" s="90">
        <f>IFERROR(VLOOKUP(N177,DAY!$A$2:$E$3000,5,0),0)</f>
        <v>0</v>
      </c>
      <c r="O116" s="90">
        <f>IFERROR(VLOOKUP(O177,DAY!$A$2:$E$3000,5,0),0)</f>
        <v>0</v>
      </c>
      <c r="P116" s="90">
        <f>IFERROR(VLOOKUP(P177,DAY!$A$2:$E$3000,5,0),0)</f>
        <v>0</v>
      </c>
      <c r="Q116" s="90">
        <f>IFERROR(VLOOKUP(Q177,DAY!$A$2:$E$3000,5,0),0)</f>
        <v>0</v>
      </c>
      <c r="R116" s="90">
        <f>IFERROR(VLOOKUP(R177,DAY!$A$2:$E$3000,5,0),0)</f>
        <v>0</v>
      </c>
      <c r="S116" s="90">
        <f>IFERROR(VLOOKUP(S177,DAY!$A$2:$E$3000,5,0),0)</f>
        <v>0</v>
      </c>
      <c r="T116" s="90">
        <f>IFERROR(VLOOKUP(T177,DAY!$A$2:$E$3000,5,0),0)</f>
        <v>0</v>
      </c>
      <c r="U116" s="90">
        <f>IFERROR(VLOOKUP(U177,DAY!$A$2:$E$3000,5,0),0)</f>
        <v>0</v>
      </c>
      <c r="V116" s="90">
        <f>IFERROR(VLOOKUP(V177,DAY!$A$2:$E$3000,5,0),0)</f>
        <v>0</v>
      </c>
      <c r="W116" s="90">
        <f>IFERROR(VLOOKUP(W177,DAY!$A$2:$E$3000,5,0),0)</f>
        <v>0</v>
      </c>
      <c r="X116" s="90">
        <f>IFERROR(VLOOKUP(X177,DAY!$A$2:$E$3000,5,0),0)</f>
        <v>0</v>
      </c>
      <c r="Y116" s="90">
        <f>IFERROR(VLOOKUP(Y177,DAY!$A$2:$E$3000,5,0),0)</f>
        <v>0</v>
      </c>
      <c r="Z116" s="90">
        <f>IFERROR(VLOOKUP(Z177,DAY!$A$2:$E$3000,5,0),0)</f>
        <v>0</v>
      </c>
      <c r="AA116" s="90">
        <f>IFERROR(VLOOKUP(AA177,DAY!$A$2:$E$3000,5,0),0)</f>
        <v>0</v>
      </c>
      <c r="AB116" s="90">
        <f>IFERROR(VLOOKUP(AB177,DAY!$A$2:$E$3000,5,0),0)</f>
        <v>0</v>
      </c>
      <c r="AC116" s="90">
        <f>IFERROR(VLOOKUP(AC177,DAY!$A$2:$E$3000,5,0),0)</f>
        <v>0</v>
      </c>
      <c r="AD116" s="90">
        <f>IFERROR(VLOOKUP(AD177,DAY!$A$2:$E$3000,5,0),0)</f>
        <v>0</v>
      </c>
      <c r="AE116" s="90">
        <f>IFERROR(VLOOKUP(AE177,DAY!$A$2:$E$3000,5,0),0)</f>
        <v>0</v>
      </c>
      <c r="AF116" s="424"/>
      <c r="AG116" s="400"/>
      <c r="AH116" s="308"/>
      <c r="AI116" s="424"/>
      <c r="AJ116" s="400"/>
      <c r="AK116" s="308"/>
      <c r="AN116" s="41"/>
      <c r="AO116" s="41"/>
      <c r="AR116" s="199">
        <f>IFERROR(VLOOKUP(AR193,DAY!$A$2:$E$744,4,0),0)</f>
        <v>0</v>
      </c>
    </row>
    <row r="117" spans="2:44" ht="27.75" customHeight="1" x14ac:dyDescent="0.4">
      <c r="B117" s="319"/>
      <c r="C117" s="126" t="s">
        <v>4</v>
      </c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37">
        <f>IF(COUNT(D117:AE117)=0,+(COUNTIF(D117:AE117,"作業"))+(COUNTIF(D117:AE117,"休日")),"")</f>
        <v>0</v>
      </c>
      <c r="AG117" s="138">
        <f>IF(+COUNT(D117:AE117)=0,(COUNTIF(D117:AE117,"休日")),"")</f>
        <v>0</v>
      </c>
      <c r="AH117" s="401">
        <f>IFERROR(IF(COUNTA(D117:AE117)=0,0,IF(COUNTA(D117:AE117)&lt;28,$G$151,IF(AN118&gt;0.284,$G$149,$G$150))),0)</f>
        <v>0</v>
      </c>
      <c r="AI117" s="137">
        <f>IF(COUNT(D118:AE118)=0,+(COUNTIF(D118:AE118,"作業"))+(COUNTIF(D118:AE118,"休日")),"")</f>
        <v>0</v>
      </c>
      <c r="AJ117" s="138">
        <f>IF(COUNT(D118:AE118)=0,(COUNTIF(D118:AE118,"休日")),"")</f>
        <v>0</v>
      </c>
      <c r="AK117" s="401">
        <f>IFERROR(IF(COUNTA(D118:AE118)=0,0,IF(COUNTA(D118:AE118)&lt;28,$G$151,IF(AO118&gt;0.284,$G$147,$G$148))),0)</f>
        <v>0</v>
      </c>
      <c r="AM117" s="40"/>
      <c r="AN117" s="33"/>
      <c r="AO117" s="33"/>
      <c r="AR117" s="39">
        <f>IFERROR(VLOOKUP(AR193,DAY!$A$2:$E$744,5,0),0)</f>
        <v>0</v>
      </c>
    </row>
    <row r="118" spans="2:44" ht="27.75" customHeight="1" thickBot="1" x14ac:dyDescent="0.45">
      <c r="B118" s="366"/>
      <c r="C118" s="127" t="s">
        <v>5</v>
      </c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403">
        <f>IFERROR(AN118,0)</f>
        <v>0</v>
      </c>
      <c r="AG118" s="404"/>
      <c r="AH118" s="402"/>
      <c r="AI118" s="403">
        <f>IFERROR(AO118,0)</f>
        <v>0</v>
      </c>
      <c r="AJ118" s="404"/>
      <c r="AK118" s="402"/>
      <c r="AN118" s="46" t="e">
        <f>ROUNDDOWN(AG117/AF117,3)</f>
        <v>#DIV/0!</v>
      </c>
      <c r="AO118" s="47" t="e">
        <f>ROUNDDOWN(AJ117/AI117,3)</f>
        <v>#DIV/0!</v>
      </c>
      <c r="AR118" s="43">
        <f>IFERROR(VLOOKUP(AR193,DAY!$A$2:$E$744,6,0),0)</f>
        <v>0</v>
      </c>
    </row>
    <row r="119" spans="2:44" ht="27.75" customHeight="1" thickBot="1" x14ac:dyDescent="0.45">
      <c r="B119" s="318" t="s">
        <v>79</v>
      </c>
      <c r="C119" s="32" t="s">
        <v>0</v>
      </c>
      <c r="D119" s="86">
        <f>IFERROR(VLOOKUP(D178,DAY!$A$2:$E$3000,2,0),0)</f>
        <v>0</v>
      </c>
      <c r="E119" s="86">
        <f>IFERROR(VLOOKUP(E178,DAY!$A$2:$E$3000,2,0),0)</f>
        <v>0</v>
      </c>
      <c r="F119" s="86">
        <f>IFERROR(VLOOKUP(F178,DAY!$A$2:$E$3000,2,0),0)</f>
        <v>0</v>
      </c>
      <c r="G119" s="86">
        <f>IFERROR(VLOOKUP(G178,DAY!$A$2:$E$3000,2,0),0)</f>
        <v>0</v>
      </c>
      <c r="H119" s="86">
        <f>IFERROR(VLOOKUP(H178,DAY!$A$2:$E$3000,2,0),0)</f>
        <v>0</v>
      </c>
      <c r="I119" s="86">
        <f>IFERROR(VLOOKUP(I178,DAY!$A$2:$E$3000,2,0),0)</f>
        <v>0</v>
      </c>
      <c r="J119" s="86">
        <f>IFERROR(VLOOKUP(J178,DAY!$A$2:$E$3000,2,0),0)</f>
        <v>0</v>
      </c>
      <c r="K119" s="86">
        <f>IFERROR(VLOOKUP(K178,DAY!$A$2:$E$3000,2,0),0)</f>
        <v>0</v>
      </c>
      <c r="L119" s="86">
        <f>IFERROR(VLOOKUP(L178,DAY!$A$2:$E$3000,2,0),0)</f>
        <v>0</v>
      </c>
      <c r="M119" s="86">
        <f>IFERROR(VLOOKUP(M178,DAY!$A$2:$E$3000,2,0),0)</f>
        <v>0</v>
      </c>
      <c r="N119" s="86">
        <f>IFERROR(VLOOKUP(N178,DAY!$A$2:$E$3000,2,0),0)</f>
        <v>0</v>
      </c>
      <c r="O119" s="86">
        <f>IFERROR(VLOOKUP(O178,DAY!$A$2:$E$3000,2,0),0)</f>
        <v>0</v>
      </c>
      <c r="P119" s="86">
        <f>IFERROR(VLOOKUP(P178,DAY!$A$2:$E$3000,2,0),0)</f>
        <v>0</v>
      </c>
      <c r="Q119" s="86">
        <f>IFERROR(VLOOKUP(Q178,DAY!$A$2:$E$3000,2,0),0)</f>
        <v>0</v>
      </c>
      <c r="R119" s="86">
        <f>IFERROR(VLOOKUP(R178,DAY!$A$2:$E$3000,2,0),0)</f>
        <v>0</v>
      </c>
      <c r="S119" s="86">
        <f>IFERROR(VLOOKUP(S178,DAY!$A$2:$E$3000,2,0),0)</f>
        <v>0</v>
      </c>
      <c r="T119" s="86">
        <f>IFERROR(VLOOKUP(T178,DAY!$A$2:$E$3000,2,0),0)</f>
        <v>0</v>
      </c>
      <c r="U119" s="86">
        <f>IFERROR(VLOOKUP(U178,DAY!$A$2:$E$3000,2,0),0)</f>
        <v>0</v>
      </c>
      <c r="V119" s="86">
        <f>IFERROR(VLOOKUP(V178,DAY!$A$2:$E$3000,2,0),0)</f>
        <v>0</v>
      </c>
      <c r="W119" s="86">
        <f>IFERROR(VLOOKUP(W178,DAY!$A$2:$E$3000,2,0),0)</f>
        <v>0</v>
      </c>
      <c r="X119" s="86">
        <f>IFERROR(VLOOKUP(X178,DAY!$A$2:$E$3000,2,0),0)</f>
        <v>0</v>
      </c>
      <c r="Y119" s="86">
        <f>IFERROR(VLOOKUP(Y178,DAY!$A$2:$E$3000,2,0),0)</f>
        <v>0</v>
      </c>
      <c r="Z119" s="86">
        <f>IFERROR(VLOOKUP(Z178,DAY!$A$2:$E$3000,2,0),0)</f>
        <v>0</v>
      </c>
      <c r="AA119" s="86">
        <f>IFERROR(VLOOKUP(AA178,DAY!$A$2:$E$3000,2,0),0)</f>
        <v>0</v>
      </c>
      <c r="AB119" s="86">
        <f>IFERROR(VLOOKUP(AB178,DAY!$A$2:$E$3000,2,0),0)</f>
        <v>0</v>
      </c>
      <c r="AC119" s="86">
        <f>IFERROR(VLOOKUP(AC178,DAY!$A$2:$E$3000,2,0),0)</f>
        <v>0</v>
      </c>
      <c r="AD119" s="86">
        <f>IFERROR(VLOOKUP(AD178,DAY!$A$2:$E$3000,2,0),0)</f>
        <v>0</v>
      </c>
      <c r="AE119" s="86">
        <f>IFERROR(VLOOKUP(AE178,DAY!$A$2:$E$3000,2,0),0)</f>
        <v>0</v>
      </c>
      <c r="AF119" s="429" t="s">
        <v>11</v>
      </c>
      <c r="AG119" s="427" t="s">
        <v>12</v>
      </c>
      <c r="AH119" s="317" t="s">
        <v>84</v>
      </c>
      <c r="AI119" s="429" t="s">
        <v>11</v>
      </c>
      <c r="AJ119" s="427" t="s">
        <v>13</v>
      </c>
      <c r="AK119" s="317" t="s">
        <v>84</v>
      </c>
      <c r="AL119" s="40"/>
      <c r="AN119" s="33"/>
      <c r="AO119" s="33"/>
      <c r="AR119" s="45">
        <f>IFERROR(VLOOKUP(AR193,DAY!$A$2:$E$744,7,0),0)</f>
        <v>0</v>
      </c>
    </row>
    <row r="120" spans="2:44" ht="27.75" customHeight="1" x14ac:dyDescent="0.4">
      <c r="B120" s="319"/>
      <c r="C120" s="35" t="s">
        <v>1</v>
      </c>
      <c r="D120" s="87">
        <f>IFERROR(VLOOKUP(D178,DAY!$A$2:$E$3000,3,0),0)</f>
        <v>0</v>
      </c>
      <c r="E120" s="87">
        <f>IFERROR(VLOOKUP(E178,DAY!$A$2:$E$3000,3,0),0)</f>
        <v>0</v>
      </c>
      <c r="F120" s="87">
        <f>IFERROR(VLOOKUP(F178,DAY!$A$2:$E$3000,3,0),0)</f>
        <v>0</v>
      </c>
      <c r="G120" s="87">
        <f>IFERROR(VLOOKUP(G178,DAY!$A$2:$E$3000,3,0),0)</f>
        <v>0</v>
      </c>
      <c r="H120" s="87">
        <f>IFERROR(VLOOKUP(H178,DAY!$A$2:$E$3000,3,0),0)</f>
        <v>0</v>
      </c>
      <c r="I120" s="87">
        <f>IFERROR(VLOOKUP(I178,DAY!$A$2:$E$3000,3,0),0)</f>
        <v>0</v>
      </c>
      <c r="J120" s="87">
        <f>IFERROR(VLOOKUP(J178,DAY!$A$2:$E$3000,3,0),0)</f>
        <v>0</v>
      </c>
      <c r="K120" s="87">
        <f>IFERROR(VLOOKUP(K178,DAY!$A$2:$E$3000,3,0),0)</f>
        <v>0</v>
      </c>
      <c r="L120" s="87">
        <f>IFERROR(VLOOKUP(L178,DAY!$A$2:$E$3000,3,0),0)</f>
        <v>0</v>
      </c>
      <c r="M120" s="87">
        <f>IFERROR(VLOOKUP(M178,DAY!$A$2:$E$3000,3,0),0)</f>
        <v>0</v>
      </c>
      <c r="N120" s="87">
        <f>IFERROR(VLOOKUP(N178,DAY!$A$2:$E$3000,3,0),0)</f>
        <v>0</v>
      </c>
      <c r="O120" s="87">
        <f>IFERROR(VLOOKUP(O178,DAY!$A$2:$E$3000,3,0),0)</f>
        <v>0</v>
      </c>
      <c r="P120" s="87">
        <f>IFERROR(VLOOKUP(P178,DAY!$A$2:$E$3000,3,0),0)</f>
        <v>0</v>
      </c>
      <c r="Q120" s="87">
        <f>IFERROR(VLOOKUP(Q178,DAY!$A$2:$E$3000,3,0),0)</f>
        <v>0</v>
      </c>
      <c r="R120" s="87">
        <f>IFERROR(VLOOKUP(R178,DAY!$A$2:$E$3000,3,0),0)</f>
        <v>0</v>
      </c>
      <c r="S120" s="87">
        <f>IFERROR(VLOOKUP(S178,DAY!$A$2:$E$3000,3,0),0)</f>
        <v>0</v>
      </c>
      <c r="T120" s="87">
        <f>IFERROR(VLOOKUP(T178,DAY!$A$2:$E$3000,3,0),0)</f>
        <v>0</v>
      </c>
      <c r="U120" s="87">
        <f>IFERROR(VLOOKUP(U178,DAY!$A$2:$E$3000,3,0),0)</f>
        <v>0</v>
      </c>
      <c r="V120" s="87">
        <f>IFERROR(VLOOKUP(V178,DAY!$A$2:$E$3000,3,0),0)</f>
        <v>0</v>
      </c>
      <c r="W120" s="87">
        <f>IFERROR(VLOOKUP(W178,DAY!$A$2:$E$3000,3,0),0)</f>
        <v>0</v>
      </c>
      <c r="X120" s="87">
        <f>IFERROR(VLOOKUP(X178,DAY!$A$2:$E$3000,3,0),0)</f>
        <v>0</v>
      </c>
      <c r="Y120" s="87">
        <f>IFERROR(VLOOKUP(Y178,DAY!$A$2:$E$3000,3,0),0)</f>
        <v>0</v>
      </c>
      <c r="Z120" s="87">
        <f>IFERROR(VLOOKUP(Z178,DAY!$A$2:$E$3000,3,0),0)</f>
        <v>0</v>
      </c>
      <c r="AA120" s="87">
        <f>IFERROR(VLOOKUP(AA178,DAY!$A$2:$E$3000,3,0),0)</f>
        <v>0</v>
      </c>
      <c r="AB120" s="87">
        <f>IFERROR(VLOOKUP(AB178,DAY!$A$2:$E$3000,3,0),0)</f>
        <v>0</v>
      </c>
      <c r="AC120" s="87">
        <f>IFERROR(VLOOKUP(AC178,DAY!$A$2:$E$3000,3,0),0)</f>
        <v>0</v>
      </c>
      <c r="AD120" s="87">
        <f>IFERROR(VLOOKUP(AD178,DAY!$A$2:$E$3000,3,0),0)</f>
        <v>0</v>
      </c>
      <c r="AE120" s="88">
        <f>IFERROR(VLOOKUP(AE178,DAY!$A$2:$E$3000,3,0),0)</f>
        <v>0</v>
      </c>
      <c r="AF120" s="430"/>
      <c r="AG120" s="428"/>
      <c r="AH120" s="307"/>
      <c r="AI120" s="430"/>
      <c r="AJ120" s="428"/>
      <c r="AK120" s="307"/>
      <c r="AN120" s="33"/>
      <c r="AO120" s="33"/>
      <c r="AR120" s="188">
        <f>IFERROR(VLOOKUP(AR199,DAY!$A$2:$E$744,2,0),0)</f>
        <v>0</v>
      </c>
    </row>
    <row r="121" spans="2:44" ht="27.75" customHeight="1" x14ac:dyDescent="0.4">
      <c r="B121" s="319"/>
      <c r="C121" s="38" t="s">
        <v>2</v>
      </c>
      <c r="D121" s="89">
        <f>IFERROR(VLOOKUP(D178,DAY!$A$2:$E$3000,4,0),0)</f>
        <v>0</v>
      </c>
      <c r="E121" s="89">
        <f>IFERROR(VLOOKUP(E178,DAY!$A$2:$E$3000,4,0),0)</f>
        <v>0</v>
      </c>
      <c r="F121" s="89">
        <f>IFERROR(VLOOKUP(F178,DAY!$A$2:$E$3000,4,0),0)</f>
        <v>0</v>
      </c>
      <c r="G121" s="89">
        <f>IFERROR(VLOOKUP(G178,DAY!$A$2:$E$3000,4,0),0)</f>
        <v>0</v>
      </c>
      <c r="H121" s="89">
        <f>IFERROR(VLOOKUP(H178,DAY!$A$2:$E$3000,4,0),0)</f>
        <v>0</v>
      </c>
      <c r="I121" s="89">
        <f>IFERROR(VLOOKUP(I178,DAY!$A$2:$E$3000,4,0),0)</f>
        <v>0</v>
      </c>
      <c r="J121" s="89">
        <f>IFERROR(VLOOKUP(J178,DAY!$A$2:$E$3000,4,0),0)</f>
        <v>0</v>
      </c>
      <c r="K121" s="89">
        <f>IFERROR(VLOOKUP(K178,DAY!$A$2:$E$3000,4,0),0)</f>
        <v>0</v>
      </c>
      <c r="L121" s="89">
        <f>IFERROR(VLOOKUP(L178,DAY!$A$2:$E$3000,4,0),0)</f>
        <v>0</v>
      </c>
      <c r="M121" s="89">
        <f>IFERROR(VLOOKUP(M178,DAY!$A$2:$E$3000,4,0),0)</f>
        <v>0</v>
      </c>
      <c r="N121" s="89">
        <f>IFERROR(VLOOKUP(N178,DAY!$A$2:$E$3000,4,0),0)</f>
        <v>0</v>
      </c>
      <c r="O121" s="89">
        <f>IFERROR(VLOOKUP(O178,DAY!$A$2:$E$3000,4,0),0)</f>
        <v>0</v>
      </c>
      <c r="P121" s="89">
        <f>IFERROR(VLOOKUP(P178,DAY!$A$2:$E$3000,4,0),0)</f>
        <v>0</v>
      </c>
      <c r="Q121" s="89">
        <f>IFERROR(VLOOKUP(Q178,DAY!$A$2:$E$3000,4,0),0)</f>
        <v>0</v>
      </c>
      <c r="R121" s="89">
        <f>IFERROR(VLOOKUP(R178,DAY!$A$2:$E$3000,4,0),0)</f>
        <v>0</v>
      </c>
      <c r="S121" s="89">
        <f>IFERROR(VLOOKUP(S178,DAY!$A$2:$E$3000,4,0),0)</f>
        <v>0</v>
      </c>
      <c r="T121" s="89">
        <f>IFERROR(VLOOKUP(T178,DAY!$A$2:$E$3000,4,0),0)</f>
        <v>0</v>
      </c>
      <c r="U121" s="89">
        <f>IFERROR(VLOOKUP(U178,DAY!$A$2:$E$3000,4,0),0)</f>
        <v>0</v>
      </c>
      <c r="V121" s="89">
        <f>IFERROR(VLOOKUP(V178,DAY!$A$2:$E$3000,4,0),0)</f>
        <v>0</v>
      </c>
      <c r="W121" s="89">
        <f>IFERROR(VLOOKUP(W178,DAY!$A$2:$E$3000,4,0),0)</f>
        <v>0</v>
      </c>
      <c r="X121" s="89">
        <f>IFERROR(VLOOKUP(X178,DAY!$A$2:$E$3000,4,0),0)</f>
        <v>0</v>
      </c>
      <c r="Y121" s="89">
        <f>IFERROR(VLOOKUP(Y178,DAY!$A$2:$E$3000,4,0),0)</f>
        <v>0</v>
      </c>
      <c r="Z121" s="89">
        <f>IFERROR(VLOOKUP(Z178,DAY!$A$2:$E$3000,4,0),0)</f>
        <v>0</v>
      </c>
      <c r="AA121" s="89">
        <f>IFERROR(VLOOKUP(AA178,DAY!$A$2:$E$3000,4,0),0)</f>
        <v>0</v>
      </c>
      <c r="AB121" s="89">
        <f>IFERROR(VLOOKUP(AB178,DAY!$A$2:$E$3000,4,0),0)</f>
        <v>0</v>
      </c>
      <c r="AC121" s="89">
        <f>IFERROR(VLOOKUP(AC178,DAY!$A$2:$E$3000,4,0),0)</f>
        <v>0</v>
      </c>
      <c r="AD121" s="89">
        <f>IFERROR(VLOOKUP(AD178,DAY!$A$2:$E$3000,4,0),0)</f>
        <v>0</v>
      </c>
      <c r="AE121" s="89">
        <f>IFERROR(VLOOKUP(AE178,DAY!$A$2:$E$3000,4,0),0)</f>
        <v>0</v>
      </c>
      <c r="AF121" s="430"/>
      <c r="AG121" s="428"/>
      <c r="AH121" s="307"/>
      <c r="AI121" s="430"/>
      <c r="AJ121" s="428"/>
      <c r="AK121" s="307"/>
      <c r="AN121" s="33"/>
      <c r="AO121" s="33"/>
      <c r="AR121" s="199">
        <f>IFERROR(VLOOKUP(AR199,DAY!$A$2:$E$744,3,0),0)</f>
        <v>0</v>
      </c>
    </row>
    <row r="122" spans="2:44" ht="89.25" customHeight="1" x14ac:dyDescent="0.4">
      <c r="B122" s="319"/>
      <c r="C122" s="39" t="s">
        <v>3</v>
      </c>
      <c r="D122" s="90">
        <f>IFERROR(VLOOKUP(D178,DAY!$A$2:$E$3000,5,0),0)</f>
        <v>0</v>
      </c>
      <c r="E122" s="90">
        <f>IFERROR(VLOOKUP(E178,DAY!$A$2:$E$3000,5,0),0)</f>
        <v>0</v>
      </c>
      <c r="F122" s="90">
        <f>IFERROR(VLOOKUP(F178,DAY!$A$2:$E$3000,5,0),0)</f>
        <v>0</v>
      </c>
      <c r="G122" s="90">
        <f>IFERROR(VLOOKUP(G178,DAY!$A$2:$E$3000,5,0),0)</f>
        <v>0</v>
      </c>
      <c r="H122" s="90">
        <f>IFERROR(VLOOKUP(H178,DAY!$A$2:$E$3000,5,0),0)</f>
        <v>0</v>
      </c>
      <c r="I122" s="90">
        <f>IFERROR(VLOOKUP(I178,DAY!$A$2:$E$3000,5,0),0)</f>
        <v>0</v>
      </c>
      <c r="J122" s="90">
        <f>IFERROR(VLOOKUP(J178,DAY!$A$2:$E$3000,5,0),0)</f>
        <v>0</v>
      </c>
      <c r="K122" s="90">
        <f>IFERROR(VLOOKUP(K178,DAY!$A$2:$E$3000,5,0),0)</f>
        <v>0</v>
      </c>
      <c r="L122" s="90">
        <f>IFERROR(VLOOKUP(L178,DAY!$A$2:$E$3000,5,0),0)</f>
        <v>0</v>
      </c>
      <c r="M122" s="90">
        <f>IFERROR(VLOOKUP(M178,DAY!$A$2:$E$3000,5,0),0)</f>
        <v>0</v>
      </c>
      <c r="N122" s="90">
        <f>IFERROR(VLOOKUP(N178,DAY!$A$2:$E$3000,5,0),0)</f>
        <v>0</v>
      </c>
      <c r="O122" s="90">
        <f>IFERROR(VLOOKUP(O178,DAY!$A$2:$E$3000,5,0),0)</f>
        <v>0</v>
      </c>
      <c r="P122" s="90">
        <f>IFERROR(VLOOKUP(P178,DAY!$A$2:$E$3000,5,0),0)</f>
        <v>0</v>
      </c>
      <c r="Q122" s="90">
        <f>IFERROR(VLOOKUP(Q178,DAY!$A$2:$E$3000,5,0),0)</f>
        <v>0</v>
      </c>
      <c r="R122" s="90">
        <f>IFERROR(VLOOKUP(R178,DAY!$A$2:$E$3000,5,0),0)</f>
        <v>0</v>
      </c>
      <c r="S122" s="90">
        <f>IFERROR(VLOOKUP(S178,DAY!$A$2:$E$3000,5,0),0)</f>
        <v>0</v>
      </c>
      <c r="T122" s="90">
        <f>IFERROR(VLOOKUP(T178,DAY!$A$2:$E$3000,5,0),0)</f>
        <v>0</v>
      </c>
      <c r="U122" s="90">
        <f>IFERROR(VLOOKUP(U178,DAY!$A$2:$E$3000,5,0),0)</f>
        <v>0</v>
      </c>
      <c r="V122" s="90">
        <f>IFERROR(VLOOKUP(V178,DAY!$A$2:$E$3000,5,0),0)</f>
        <v>0</v>
      </c>
      <c r="W122" s="90">
        <f>IFERROR(VLOOKUP(W178,DAY!$A$2:$E$3000,5,0),0)</f>
        <v>0</v>
      </c>
      <c r="X122" s="90">
        <f>IFERROR(VLOOKUP(X178,DAY!$A$2:$E$3000,5,0),0)</f>
        <v>0</v>
      </c>
      <c r="Y122" s="90">
        <f>IFERROR(VLOOKUP(Y178,DAY!$A$2:$E$3000,5,0),0)</f>
        <v>0</v>
      </c>
      <c r="Z122" s="90">
        <f>IFERROR(VLOOKUP(Z178,DAY!$A$2:$E$3000,5,0),0)</f>
        <v>0</v>
      </c>
      <c r="AA122" s="90">
        <f>IFERROR(VLOOKUP(AA178,DAY!$A$2:$E$3000,5,0),0)</f>
        <v>0</v>
      </c>
      <c r="AB122" s="90">
        <f>IFERROR(VLOOKUP(AB178,DAY!$A$2:$E$3000,5,0),0)</f>
        <v>0</v>
      </c>
      <c r="AC122" s="90">
        <f>IFERROR(VLOOKUP(AC178,DAY!$A$2:$E$3000,5,0),0)</f>
        <v>0</v>
      </c>
      <c r="AD122" s="90">
        <f>IFERROR(VLOOKUP(AD178,DAY!$A$2:$E$3000,5,0),0)</f>
        <v>0</v>
      </c>
      <c r="AE122" s="90">
        <f>IFERROR(VLOOKUP(AE178,DAY!$A$2:$E$3000,5,0),0)</f>
        <v>0</v>
      </c>
      <c r="AF122" s="423"/>
      <c r="AG122" s="425"/>
      <c r="AH122" s="308"/>
      <c r="AI122" s="423"/>
      <c r="AJ122" s="425"/>
      <c r="AK122" s="308"/>
      <c r="AN122" s="41"/>
      <c r="AO122" s="41"/>
      <c r="AR122" s="199">
        <f>IFERROR(VLOOKUP(AR199,DAY!$A$2:$E$744,4,0),0)</f>
        <v>0</v>
      </c>
    </row>
    <row r="123" spans="2:44" ht="27.75" customHeight="1" x14ac:dyDescent="0.4">
      <c r="B123" s="319"/>
      <c r="C123" s="126" t="s">
        <v>4</v>
      </c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37">
        <f>IF(COUNT(D123:AE123)=0,+(COUNTIF(D123:AE123,"作業"))+(COUNTIF(D123:AE123,"休日")),"")</f>
        <v>0</v>
      </c>
      <c r="AG123" s="138">
        <f>IF(+COUNT(D123:AE123)=0,(COUNTIF(D123:AE123,"休日")),"")</f>
        <v>0</v>
      </c>
      <c r="AH123" s="401">
        <f>IFERROR(IF(COUNTA(D123:AE123)=0,0,IF(COUNTA(D123:AE123)&lt;28,$G$151,IF(AN124&gt;0.284,$G$149,$G$150))),0)</f>
        <v>0</v>
      </c>
      <c r="AI123" s="137">
        <f>IF(COUNT(D124:AE124)=0,+(COUNTIF(D124:AE124,"作業"))+(COUNTIF(D124:AE124,"休日")),"")</f>
        <v>0</v>
      </c>
      <c r="AJ123" s="138">
        <f>IF(COUNT(D124:AE124)=0,(COUNTIF(D124:AE124,"休日")),"")</f>
        <v>0</v>
      </c>
      <c r="AK123" s="401">
        <f>IFERROR(IF(COUNTA(D124:AE124)=0,0,IF(COUNTA(D124:AE124)&lt;28,$G$151,IF(AO124&gt;0.284,$G$147,$G$148))),0)</f>
        <v>0</v>
      </c>
      <c r="AM123" s="40"/>
      <c r="AN123" s="33"/>
      <c r="AO123" s="33"/>
      <c r="AR123" s="39">
        <f>IFERROR(VLOOKUP(AR199,DAY!$A$2:$E$744,5,0),0)</f>
        <v>0</v>
      </c>
    </row>
    <row r="124" spans="2:44" ht="27.75" customHeight="1" thickBot="1" x14ac:dyDescent="0.45">
      <c r="B124" s="366"/>
      <c r="C124" s="127" t="s">
        <v>5</v>
      </c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403">
        <f>IFERROR(AN124,0)</f>
        <v>0</v>
      </c>
      <c r="AG124" s="404"/>
      <c r="AH124" s="402"/>
      <c r="AI124" s="403">
        <f>IFERROR(AO124,0)</f>
        <v>0</v>
      </c>
      <c r="AJ124" s="404"/>
      <c r="AK124" s="402"/>
      <c r="AN124" s="46" t="e">
        <f>ROUNDDOWN(AG123/AF123,3)</f>
        <v>#DIV/0!</v>
      </c>
      <c r="AO124" s="47" t="e">
        <f>ROUNDDOWN(AJ123/AI123,3)</f>
        <v>#DIV/0!</v>
      </c>
      <c r="AR124" s="43">
        <f>IFERROR(VLOOKUP(AR199,DAY!$A$2:$E$744,6,0),0)</f>
        <v>0</v>
      </c>
    </row>
    <row r="125" spans="2:44" ht="27.75" customHeight="1" thickBot="1" x14ac:dyDescent="0.45">
      <c r="B125" s="318" t="s">
        <v>80</v>
      </c>
      <c r="C125" s="32" t="s">
        <v>0</v>
      </c>
      <c r="D125" s="86">
        <f>IFERROR(VLOOKUP(D179,DAY!$A$2:$E$3000,2,0),0)</f>
        <v>0</v>
      </c>
      <c r="E125" s="86">
        <f>IFERROR(VLOOKUP(E179,DAY!$A$2:$E$3000,2,0),0)</f>
        <v>0</v>
      </c>
      <c r="F125" s="86">
        <f>IFERROR(VLOOKUP(F179,DAY!$A$2:$E$3000,2,0),0)</f>
        <v>0</v>
      </c>
      <c r="G125" s="86">
        <f>IFERROR(VLOOKUP(G179,DAY!$A$2:$E$3000,2,0),0)</f>
        <v>0</v>
      </c>
      <c r="H125" s="86">
        <f>IFERROR(VLOOKUP(H179,DAY!$A$2:$E$3000,2,0),0)</f>
        <v>0</v>
      </c>
      <c r="I125" s="86">
        <f>IFERROR(VLOOKUP(I179,DAY!$A$2:$E$3000,2,0),0)</f>
        <v>0</v>
      </c>
      <c r="J125" s="86">
        <f>IFERROR(VLOOKUP(J179,DAY!$A$2:$E$3000,2,0),0)</f>
        <v>0</v>
      </c>
      <c r="K125" s="86">
        <f>IFERROR(VLOOKUP(K179,DAY!$A$2:$E$3000,2,0),0)</f>
        <v>0</v>
      </c>
      <c r="L125" s="86">
        <f>IFERROR(VLOOKUP(L179,DAY!$A$2:$E$3000,2,0),0)</f>
        <v>0</v>
      </c>
      <c r="M125" s="86">
        <f>IFERROR(VLOOKUP(M179,DAY!$A$2:$E$3000,2,0),0)</f>
        <v>0</v>
      </c>
      <c r="N125" s="86">
        <f>IFERROR(VLOOKUP(N179,DAY!$A$2:$E$3000,2,0),0)</f>
        <v>0</v>
      </c>
      <c r="O125" s="86">
        <f>IFERROR(VLOOKUP(O179,DAY!$A$2:$E$3000,2,0),0)</f>
        <v>0</v>
      </c>
      <c r="P125" s="86">
        <f>IFERROR(VLOOKUP(P179,DAY!$A$2:$E$3000,2,0),0)</f>
        <v>0</v>
      </c>
      <c r="Q125" s="86">
        <f>IFERROR(VLOOKUP(Q179,DAY!$A$2:$E$3000,2,0),0)</f>
        <v>0</v>
      </c>
      <c r="R125" s="86">
        <f>IFERROR(VLOOKUP(R179,DAY!$A$2:$E$3000,2,0),0)</f>
        <v>0</v>
      </c>
      <c r="S125" s="86">
        <f>IFERROR(VLOOKUP(S179,DAY!$A$2:$E$3000,2,0),0)</f>
        <v>0</v>
      </c>
      <c r="T125" s="86">
        <f>IFERROR(VLOOKUP(T179,DAY!$A$2:$E$3000,2,0),0)</f>
        <v>0</v>
      </c>
      <c r="U125" s="86">
        <f>IFERROR(VLOOKUP(U179,DAY!$A$2:$E$3000,2,0),0)</f>
        <v>0</v>
      </c>
      <c r="V125" s="86">
        <f>IFERROR(VLOOKUP(V179,DAY!$A$2:$E$3000,2,0),0)</f>
        <v>0</v>
      </c>
      <c r="W125" s="86">
        <f>IFERROR(VLOOKUP(W179,DAY!$A$2:$E$3000,2,0),0)</f>
        <v>0</v>
      </c>
      <c r="X125" s="86">
        <f>IFERROR(VLOOKUP(X179,DAY!$A$2:$E$3000,2,0),0)</f>
        <v>0</v>
      </c>
      <c r="Y125" s="86">
        <f>IFERROR(VLOOKUP(Y179,DAY!$A$2:$E$3000,2,0),0)</f>
        <v>0</v>
      </c>
      <c r="Z125" s="86">
        <f>IFERROR(VLOOKUP(Z179,DAY!$A$2:$E$3000,2,0),0)</f>
        <v>0</v>
      </c>
      <c r="AA125" s="86">
        <f>IFERROR(VLOOKUP(AA179,DAY!$A$2:$E$3000,2,0),0)</f>
        <v>0</v>
      </c>
      <c r="AB125" s="86">
        <f>IFERROR(VLOOKUP(AB179,DAY!$A$2:$E$3000,2,0),0)</f>
        <v>0</v>
      </c>
      <c r="AC125" s="86">
        <f>IFERROR(VLOOKUP(AC179,DAY!$A$2:$E$3000,2,0),0)</f>
        <v>0</v>
      </c>
      <c r="AD125" s="86">
        <f>IFERROR(VLOOKUP(AD179,DAY!$A$2:$E$3000,2,0),0)</f>
        <v>0</v>
      </c>
      <c r="AE125" s="86">
        <f>IFERROR(VLOOKUP(AE179,DAY!$A$2:$E$3000,2,0),0)</f>
        <v>0</v>
      </c>
      <c r="AF125" s="423" t="s">
        <v>11</v>
      </c>
      <c r="AG125" s="425" t="s">
        <v>12</v>
      </c>
      <c r="AH125" s="307" t="s">
        <v>84</v>
      </c>
      <c r="AI125" s="426" t="s">
        <v>11</v>
      </c>
      <c r="AJ125" s="399" t="s">
        <v>13</v>
      </c>
      <c r="AK125" s="307" t="s">
        <v>84</v>
      </c>
      <c r="AL125" s="40"/>
      <c r="AN125" s="33"/>
      <c r="AO125" s="33"/>
      <c r="AR125" s="45">
        <f>IFERROR(VLOOKUP(AR199,DAY!$A$2:$E$744,7,0),0)</f>
        <v>0</v>
      </c>
    </row>
    <row r="126" spans="2:44" ht="27.75" customHeight="1" x14ac:dyDescent="0.4">
      <c r="B126" s="319"/>
      <c r="C126" s="35" t="s">
        <v>1</v>
      </c>
      <c r="D126" s="87">
        <f>IFERROR(VLOOKUP(D179,DAY!$A$2:$E$3000,3,0),0)</f>
        <v>0</v>
      </c>
      <c r="E126" s="87">
        <f>IFERROR(VLOOKUP(E179,DAY!$A$2:$E$3000,3,0),0)</f>
        <v>0</v>
      </c>
      <c r="F126" s="87">
        <f>IFERROR(VLOOKUP(F179,DAY!$A$2:$E$3000,3,0),0)</f>
        <v>0</v>
      </c>
      <c r="G126" s="87">
        <f>IFERROR(VLOOKUP(G179,DAY!$A$2:$E$3000,3,0),0)</f>
        <v>0</v>
      </c>
      <c r="H126" s="87">
        <f>IFERROR(VLOOKUP(H179,DAY!$A$2:$E$3000,3,0),0)</f>
        <v>0</v>
      </c>
      <c r="I126" s="87">
        <f>IFERROR(VLOOKUP(I179,DAY!$A$2:$E$3000,3,0),0)</f>
        <v>0</v>
      </c>
      <c r="J126" s="87">
        <f>IFERROR(VLOOKUP(J179,DAY!$A$2:$E$3000,3,0),0)</f>
        <v>0</v>
      </c>
      <c r="K126" s="87">
        <f>IFERROR(VLOOKUP(K179,DAY!$A$2:$E$3000,3,0),0)</f>
        <v>0</v>
      </c>
      <c r="L126" s="87">
        <f>IFERROR(VLOOKUP(L179,DAY!$A$2:$E$3000,3,0),0)</f>
        <v>0</v>
      </c>
      <c r="M126" s="87">
        <f>IFERROR(VLOOKUP(M179,DAY!$A$2:$E$3000,3,0),0)</f>
        <v>0</v>
      </c>
      <c r="N126" s="87">
        <f>IFERROR(VLOOKUP(N179,DAY!$A$2:$E$3000,3,0),0)</f>
        <v>0</v>
      </c>
      <c r="O126" s="87">
        <f>IFERROR(VLOOKUP(O179,DAY!$A$2:$E$3000,3,0),0)</f>
        <v>0</v>
      </c>
      <c r="P126" s="87">
        <f>IFERROR(VLOOKUP(P179,DAY!$A$2:$E$3000,3,0),0)</f>
        <v>0</v>
      </c>
      <c r="Q126" s="87">
        <f>IFERROR(VLOOKUP(Q179,DAY!$A$2:$E$3000,3,0),0)</f>
        <v>0</v>
      </c>
      <c r="R126" s="87">
        <f>IFERROR(VLOOKUP(R179,DAY!$A$2:$E$3000,3,0),0)</f>
        <v>0</v>
      </c>
      <c r="S126" s="87">
        <f>IFERROR(VLOOKUP(S179,DAY!$A$2:$E$3000,3,0),0)</f>
        <v>0</v>
      </c>
      <c r="T126" s="87">
        <f>IFERROR(VLOOKUP(T179,DAY!$A$2:$E$3000,3,0),0)</f>
        <v>0</v>
      </c>
      <c r="U126" s="87">
        <f>IFERROR(VLOOKUP(U179,DAY!$A$2:$E$3000,3,0),0)</f>
        <v>0</v>
      </c>
      <c r="V126" s="87">
        <f>IFERROR(VLOOKUP(V179,DAY!$A$2:$E$3000,3,0),0)</f>
        <v>0</v>
      </c>
      <c r="W126" s="87">
        <f>IFERROR(VLOOKUP(W179,DAY!$A$2:$E$3000,3,0),0)</f>
        <v>0</v>
      </c>
      <c r="X126" s="87">
        <f>IFERROR(VLOOKUP(X179,DAY!$A$2:$E$3000,3,0),0)</f>
        <v>0</v>
      </c>
      <c r="Y126" s="87">
        <f>IFERROR(VLOOKUP(Y179,DAY!$A$2:$E$3000,3,0),0)</f>
        <v>0</v>
      </c>
      <c r="Z126" s="87">
        <f>IFERROR(VLOOKUP(Z179,DAY!$A$2:$E$3000,3,0),0)</f>
        <v>0</v>
      </c>
      <c r="AA126" s="87">
        <f>IFERROR(VLOOKUP(AA179,DAY!$A$2:$E$3000,3,0),0)</f>
        <v>0</v>
      </c>
      <c r="AB126" s="87">
        <f>IFERROR(VLOOKUP(AB179,DAY!$A$2:$E$3000,3,0),0)</f>
        <v>0</v>
      </c>
      <c r="AC126" s="87">
        <f>IFERROR(VLOOKUP(AC179,DAY!$A$2:$E$3000,3,0),0)</f>
        <v>0</v>
      </c>
      <c r="AD126" s="87">
        <f>IFERROR(VLOOKUP(AD179,DAY!$A$2:$E$3000,3,0),0)</f>
        <v>0</v>
      </c>
      <c r="AE126" s="88">
        <f>IFERROR(VLOOKUP(AE179,DAY!$A$2:$E$3000,3,0),0)</f>
        <v>0</v>
      </c>
      <c r="AF126" s="424"/>
      <c r="AG126" s="400"/>
      <c r="AH126" s="307"/>
      <c r="AI126" s="424"/>
      <c r="AJ126" s="400"/>
      <c r="AK126" s="307"/>
      <c r="AN126" s="33"/>
      <c r="AO126" s="33"/>
      <c r="AR126" s="188">
        <f>IFERROR(VLOOKUP(AR205,DAY!$A$2:$E$744,2,0),0)</f>
        <v>0</v>
      </c>
    </row>
    <row r="127" spans="2:44" ht="27.75" customHeight="1" x14ac:dyDescent="0.4">
      <c r="B127" s="319"/>
      <c r="C127" s="38" t="s">
        <v>2</v>
      </c>
      <c r="D127" s="89">
        <f>IFERROR(VLOOKUP(D179,DAY!$A$2:$E$3000,4,0),0)</f>
        <v>0</v>
      </c>
      <c r="E127" s="89">
        <f>IFERROR(VLOOKUP(E179,DAY!$A$2:$E$3000,4,0),0)</f>
        <v>0</v>
      </c>
      <c r="F127" s="89">
        <f>IFERROR(VLOOKUP(F179,DAY!$A$2:$E$3000,4,0),0)</f>
        <v>0</v>
      </c>
      <c r="G127" s="89">
        <f>IFERROR(VLOOKUP(G179,DAY!$A$2:$E$3000,4,0),0)</f>
        <v>0</v>
      </c>
      <c r="H127" s="89">
        <f>IFERROR(VLOOKUP(H179,DAY!$A$2:$E$3000,4,0),0)</f>
        <v>0</v>
      </c>
      <c r="I127" s="89">
        <f>IFERROR(VLOOKUP(I179,DAY!$A$2:$E$3000,4,0),0)</f>
        <v>0</v>
      </c>
      <c r="J127" s="89">
        <f>IFERROR(VLOOKUP(J179,DAY!$A$2:$E$3000,4,0),0)</f>
        <v>0</v>
      </c>
      <c r="K127" s="89">
        <f>IFERROR(VLOOKUP(K179,DAY!$A$2:$E$3000,4,0),0)</f>
        <v>0</v>
      </c>
      <c r="L127" s="89">
        <f>IFERROR(VLOOKUP(L179,DAY!$A$2:$E$3000,4,0),0)</f>
        <v>0</v>
      </c>
      <c r="M127" s="89">
        <f>IFERROR(VLOOKUP(M179,DAY!$A$2:$E$3000,4,0),0)</f>
        <v>0</v>
      </c>
      <c r="N127" s="89">
        <f>IFERROR(VLOOKUP(N179,DAY!$A$2:$E$3000,4,0),0)</f>
        <v>0</v>
      </c>
      <c r="O127" s="89">
        <f>IFERROR(VLOOKUP(O179,DAY!$A$2:$E$3000,4,0),0)</f>
        <v>0</v>
      </c>
      <c r="P127" s="89">
        <f>IFERROR(VLOOKUP(P179,DAY!$A$2:$E$3000,4,0),0)</f>
        <v>0</v>
      </c>
      <c r="Q127" s="89">
        <f>IFERROR(VLOOKUP(Q179,DAY!$A$2:$E$3000,4,0),0)</f>
        <v>0</v>
      </c>
      <c r="R127" s="89">
        <f>IFERROR(VLOOKUP(R179,DAY!$A$2:$E$3000,4,0),0)</f>
        <v>0</v>
      </c>
      <c r="S127" s="89">
        <f>IFERROR(VLOOKUP(S179,DAY!$A$2:$E$3000,4,0),0)</f>
        <v>0</v>
      </c>
      <c r="T127" s="89">
        <f>IFERROR(VLOOKUP(T179,DAY!$A$2:$E$3000,4,0),0)</f>
        <v>0</v>
      </c>
      <c r="U127" s="89">
        <f>IFERROR(VLOOKUP(U179,DAY!$A$2:$E$3000,4,0),0)</f>
        <v>0</v>
      </c>
      <c r="V127" s="89">
        <f>IFERROR(VLOOKUP(V179,DAY!$A$2:$E$3000,4,0),0)</f>
        <v>0</v>
      </c>
      <c r="W127" s="89">
        <f>IFERROR(VLOOKUP(W179,DAY!$A$2:$E$3000,4,0),0)</f>
        <v>0</v>
      </c>
      <c r="X127" s="89">
        <f>IFERROR(VLOOKUP(X179,DAY!$A$2:$E$3000,4,0),0)</f>
        <v>0</v>
      </c>
      <c r="Y127" s="89">
        <f>IFERROR(VLOOKUP(Y179,DAY!$A$2:$E$3000,4,0),0)</f>
        <v>0</v>
      </c>
      <c r="Z127" s="89">
        <f>IFERROR(VLOOKUP(Z179,DAY!$A$2:$E$3000,4,0),0)</f>
        <v>0</v>
      </c>
      <c r="AA127" s="89">
        <f>IFERROR(VLOOKUP(AA179,DAY!$A$2:$E$3000,4,0),0)</f>
        <v>0</v>
      </c>
      <c r="AB127" s="89">
        <f>IFERROR(VLOOKUP(AB179,DAY!$A$2:$E$3000,4,0),0)</f>
        <v>0</v>
      </c>
      <c r="AC127" s="89">
        <f>IFERROR(VLOOKUP(AC179,DAY!$A$2:$E$3000,4,0),0)</f>
        <v>0</v>
      </c>
      <c r="AD127" s="89">
        <f>IFERROR(VLOOKUP(AD179,DAY!$A$2:$E$3000,4,0),0)</f>
        <v>0</v>
      </c>
      <c r="AE127" s="89">
        <f>IFERROR(VLOOKUP(AE179,DAY!$A$2:$E$3000,4,0),0)</f>
        <v>0</v>
      </c>
      <c r="AF127" s="424"/>
      <c r="AG127" s="400"/>
      <c r="AH127" s="307"/>
      <c r="AI127" s="424"/>
      <c r="AJ127" s="400"/>
      <c r="AK127" s="307"/>
      <c r="AN127" s="33"/>
      <c r="AO127" s="33"/>
      <c r="AR127" s="199">
        <f>IFERROR(VLOOKUP(AR205,DAY!$A$2:$E$744,3,0),0)</f>
        <v>0</v>
      </c>
    </row>
    <row r="128" spans="2:44" ht="89.25" customHeight="1" x14ac:dyDescent="0.4">
      <c r="B128" s="319"/>
      <c r="C128" s="39" t="s">
        <v>3</v>
      </c>
      <c r="D128" s="90">
        <f>IFERROR(VLOOKUP(D179,DAY!$A$2:$E$3000,5,0),0)</f>
        <v>0</v>
      </c>
      <c r="E128" s="90">
        <f>IFERROR(VLOOKUP(E179,DAY!$A$2:$E$3000,5,0),0)</f>
        <v>0</v>
      </c>
      <c r="F128" s="90">
        <f>IFERROR(VLOOKUP(F179,DAY!$A$2:$E$3000,5,0),0)</f>
        <v>0</v>
      </c>
      <c r="G128" s="90">
        <f>IFERROR(VLOOKUP(G179,DAY!$A$2:$E$3000,5,0),0)</f>
        <v>0</v>
      </c>
      <c r="H128" s="90">
        <f>IFERROR(VLOOKUP(H179,DAY!$A$2:$E$3000,5,0),0)</f>
        <v>0</v>
      </c>
      <c r="I128" s="90">
        <f>IFERROR(VLOOKUP(I179,DAY!$A$2:$E$3000,5,0),0)</f>
        <v>0</v>
      </c>
      <c r="J128" s="90">
        <f>IFERROR(VLOOKUP(J179,DAY!$A$2:$E$3000,5,0),0)</f>
        <v>0</v>
      </c>
      <c r="K128" s="90">
        <f>IFERROR(VLOOKUP(K179,DAY!$A$2:$E$3000,5,0),0)</f>
        <v>0</v>
      </c>
      <c r="L128" s="90">
        <f>IFERROR(VLOOKUP(L179,DAY!$A$2:$E$3000,5,0),0)</f>
        <v>0</v>
      </c>
      <c r="M128" s="90">
        <f>IFERROR(VLOOKUP(M179,DAY!$A$2:$E$3000,5,0),0)</f>
        <v>0</v>
      </c>
      <c r="N128" s="90">
        <f>IFERROR(VLOOKUP(N179,DAY!$A$2:$E$3000,5,0),0)</f>
        <v>0</v>
      </c>
      <c r="O128" s="90">
        <f>IFERROR(VLOOKUP(O179,DAY!$A$2:$E$3000,5,0),0)</f>
        <v>0</v>
      </c>
      <c r="P128" s="90">
        <f>IFERROR(VLOOKUP(P179,DAY!$A$2:$E$3000,5,0),0)</f>
        <v>0</v>
      </c>
      <c r="Q128" s="90">
        <f>IFERROR(VLOOKUP(Q179,DAY!$A$2:$E$3000,5,0),0)</f>
        <v>0</v>
      </c>
      <c r="R128" s="90">
        <f>IFERROR(VLOOKUP(R179,DAY!$A$2:$E$3000,5,0),0)</f>
        <v>0</v>
      </c>
      <c r="S128" s="90">
        <f>IFERROR(VLOOKUP(S179,DAY!$A$2:$E$3000,5,0),0)</f>
        <v>0</v>
      </c>
      <c r="T128" s="90">
        <f>IFERROR(VLOOKUP(T179,DAY!$A$2:$E$3000,5,0),0)</f>
        <v>0</v>
      </c>
      <c r="U128" s="90">
        <f>IFERROR(VLOOKUP(U179,DAY!$A$2:$E$3000,5,0),0)</f>
        <v>0</v>
      </c>
      <c r="V128" s="90">
        <f>IFERROR(VLOOKUP(V179,DAY!$A$2:$E$3000,5,0),0)</f>
        <v>0</v>
      </c>
      <c r="W128" s="90">
        <f>IFERROR(VLOOKUP(W179,DAY!$A$2:$E$3000,5,0),0)</f>
        <v>0</v>
      </c>
      <c r="X128" s="90">
        <f>IFERROR(VLOOKUP(X179,DAY!$A$2:$E$3000,5,0),0)</f>
        <v>0</v>
      </c>
      <c r="Y128" s="90">
        <f>IFERROR(VLOOKUP(Y179,DAY!$A$2:$E$3000,5,0),0)</f>
        <v>0</v>
      </c>
      <c r="Z128" s="90">
        <f>IFERROR(VLOOKUP(Z179,DAY!$A$2:$E$3000,5,0),0)</f>
        <v>0</v>
      </c>
      <c r="AA128" s="90">
        <f>IFERROR(VLOOKUP(AA179,DAY!$A$2:$E$3000,5,0),0)</f>
        <v>0</v>
      </c>
      <c r="AB128" s="90">
        <f>IFERROR(VLOOKUP(AB179,DAY!$A$2:$E$3000,5,0),0)</f>
        <v>0</v>
      </c>
      <c r="AC128" s="90">
        <f>IFERROR(VLOOKUP(AC179,DAY!$A$2:$E$3000,5,0),0)</f>
        <v>0</v>
      </c>
      <c r="AD128" s="90">
        <f>IFERROR(VLOOKUP(AD179,DAY!$A$2:$E$3000,5,0),0)</f>
        <v>0</v>
      </c>
      <c r="AE128" s="90">
        <f>IFERROR(VLOOKUP(AE179,DAY!$A$2:$E$3000,5,0),0)</f>
        <v>0</v>
      </c>
      <c r="AF128" s="424"/>
      <c r="AG128" s="400"/>
      <c r="AH128" s="308"/>
      <c r="AI128" s="424"/>
      <c r="AJ128" s="400"/>
      <c r="AK128" s="308"/>
      <c r="AN128" s="41"/>
      <c r="AO128" s="41"/>
      <c r="AR128" s="199">
        <f>IFERROR(VLOOKUP(AR205,DAY!$A$2:$E$744,4,0),0)</f>
        <v>0</v>
      </c>
    </row>
    <row r="129" spans="2:63" ht="27.75" customHeight="1" x14ac:dyDescent="0.4">
      <c r="B129" s="319"/>
      <c r="C129" s="126" t="s">
        <v>4</v>
      </c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37">
        <f>IF(COUNT(D129:AE129)=0,+(COUNTIF(D129:AE129,"作業"))+(COUNTIF(D129:AE129,"休日")),"")</f>
        <v>0</v>
      </c>
      <c r="AG129" s="138">
        <f>IF(+COUNT(D129:AE129)=0,(COUNTIF(D129:AE129,"休日")),"")</f>
        <v>0</v>
      </c>
      <c r="AH129" s="401">
        <f>IFERROR(IF(COUNTA(D129:AE129)=0,0,IF(COUNTA(D129:AE129)&lt;28,$G$151,IF(AN130&gt;0.284,$G$149,$G$150))),0)</f>
        <v>0</v>
      </c>
      <c r="AI129" s="137">
        <f>IF(COUNT(D130:AE130)=0,+(COUNTIF(D130:AE130,"作業"))+(COUNTIF(D130:AE130,"休日")),"")</f>
        <v>0</v>
      </c>
      <c r="AJ129" s="138">
        <f>IF(COUNT(D130:AE130)=0,(COUNTIF(D130:AE130,"休日")),"")</f>
        <v>0</v>
      </c>
      <c r="AK129" s="401">
        <f>IFERROR(IF(COUNTA(D130:AE130)=0,0,IF(COUNTA(D130:AE130)&lt;28,$G$151,IF(AO130&gt;0.284,$G$147,$G$148))),0)</f>
        <v>0</v>
      </c>
      <c r="AM129" s="40"/>
      <c r="AN129" s="33"/>
      <c r="AO129" s="33"/>
      <c r="AR129" s="39">
        <f>IFERROR(VLOOKUP(AR205,DAY!$A$2:$E$744,5,0),0)</f>
        <v>0</v>
      </c>
    </row>
    <row r="130" spans="2:63" ht="27.75" customHeight="1" thickBot="1" x14ac:dyDescent="0.45">
      <c r="B130" s="366"/>
      <c r="C130" s="127" t="s">
        <v>5</v>
      </c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403">
        <f>IFERROR(AN130,0)</f>
        <v>0</v>
      </c>
      <c r="AG130" s="404"/>
      <c r="AH130" s="402"/>
      <c r="AI130" s="403">
        <f>IFERROR(AO130,0)</f>
        <v>0</v>
      </c>
      <c r="AJ130" s="404"/>
      <c r="AK130" s="402"/>
      <c r="AN130" s="46" t="e">
        <f>ROUNDDOWN(AG129/AF129,3)</f>
        <v>#DIV/0!</v>
      </c>
      <c r="AO130" s="47" t="e">
        <f>ROUNDDOWN(AJ129/AI129,3)</f>
        <v>#DIV/0!</v>
      </c>
      <c r="AR130" s="43">
        <f>IFERROR(VLOOKUP(AR205,DAY!$A$2:$E$744,6,0),0)</f>
        <v>0</v>
      </c>
    </row>
    <row r="131" spans="2:63" ht="27.75" customHeight="1" thickBot="1" x14ac:dyDescent="0.45">
      <c r="B131" s="318" t="s">
        <v>81</v>
      </c>
      <c r="C131" s="32" t="s">
        <v>0</v>
      </c>
      <c r="D131" s="86">
        <f>IFERROR(VLOOKUP(D180,DAY!$A$2:$E$3000,2,0),0)</f>
        <v>0</v>
      </c>
      <c r="E131" s="86">
        <f>IFERROR(VLOOKUP(E180,DAY!$A$2:$E$3000,2,0),0)</f>
        <v>0</v>
      </c>
      <c r="F131" s="86">
        <f>IFERROR(VLOOKUP(F180,DAY!$A$2:$E$3000,2,0),0)</f>
        <v>0</v>
      </c>
      <c r="G131" s="86">
        <f>IFERROR(VLOOKUP(G180,DAY!$A$2:$E$3000,2,0),0)</f>
        <v>0</v>
      </c>
      <c r="H131" s="86">
        <f>IFERROR(VLOOKUP(H180,DAY!$A$2:$E$3000,2,0),0)</f>
        <v>0</v>
      </c>
      <c r="I131" s="86">
        <f>IFERROR(VLOOKUP(I180,DAY!$A$2:$E$3000,2,0),0)</f>
        <v>0</v>
      </c>
      <c r="J131" s="86">
        <f>IFERROR(VLOOKUP(J180,DAY!$A$2:$E$3000,2,0),0)</f>
        <v>0</v>
      </c>
      <c r="K131" s="86">
        <f>IFERROR(VLOOKUP(K180,DAY!$A$2:$E$3000,2,0),0)</f>
        <v>0</v>
      </c>
      <c r="L131" s="86">
        <f>IFERROR(VLOOKUP(L180,DAY!$A$2:$E$3000,2,0),0)</f>
        <v>0</v>
      </c>
      <c r="M131" s="86">
        <f>IFERROR(VLOOKUP(M180,DAY!$A$2:$E$3000,2,0),0)</f>
        <v>0</v>
      </c>
      <c r="N131" s="86">
        <f>IFERROR(VLOOKUP(N180,DAY!$A$2:$E$3000,2,0),0)</f>
        <v>0</v>
      </c>
      <c r="O131" s="86">
        <f>IFERROR(VLOOKUP(O180,DAY!$A$2:$E$3000,2,0),0)</f>
        <v>0</v>
      </c>
      <c r="P131" s="86">
        <f>IFERROR(VLOOKUP(P180,DAY!$A$2:$E$3000,2,0),0)</f>
        <v>0</v>
      </c>
      <c r="Q131" s="86">
        <f>IFERROR(VLOOKUP(Q180,DAY!$A$2:$E$3000,2,0),0)</f>
        <v>0</v>
      </c>
      <c r="R131" s="86">
        <f>IFERROR(VLOOKUP(R180,DAY!$A$2:$E$3000,2,0),0)</f>
        <v>0</v>
      </c>
      <c r="S131" s="86">
        <f>IFERROR(VLOOKUP(S180,DAY!$A$2:$E$3000,2,0),0)</f>
        <v>0</v>
      </c>
      <c r="T131" s="86">
        <f>IFERROR(VLOOKUP(T180,DAY!$A$2:$E$3000,2,0),0)</f>
        <v>0</v>
      </c>
      <c r="U131" s="86">
        <f>IFERROR(VLOOKUP(U180,DAY!$A$2:$E$3000,2,0),0)</f>
        <v>0</v>
      </c>
      <c r="V131" s="86">
        <f>IFERROR(VLOOKUP(V180,DAY!$A$2:$E$3000,2,0),0)</f>
        <v>0</v>
      </c>
      <c r="W131" s="86">
        <f>IFERROR(VLOOKUP(W180,DAY!$A$2:$E$3000,2,0),0)</f>
        <v>0</v>
      </c>
      <c r="X131" s="86">
        <f>IFERROR(VLOOKUP(X180,DAY!$A$2:$E$3000,2,0),0)</f>
        <v>0</v>
      </c>
      <c r="Y131" s="86">
        <f>IFERROR(VLOOKUP(Y180,DAY!$A$2:$E$3000,2,0),0)</f>
        <v>0</v>
      </c>
      <c r="Z131" s="86">
        <f>IFERROR(VLOOKUP(Z180,DAY!$A$2:$E$3000,2,0),0)</f>
        <v>0</v>
      </c>
      <c r="AA131" s="86">
        <f>IFERROR(VLOOKUP(AA180,DAY!$A$2:$E$3000,2,0),0)</f>
        <v>0</v>
      </c>
      <c r="AB131" s="86">
        <f>IFERROR(VLOOKUP(AB180,DAY!$A$2:$E$3000,2,0),0)</f>
        <v>0</v>
      </c>
      <c r="AC131" s="86">
        <f>IFERROR(VLOOKUP(AC180,DAY!$A$2:$E$3000,2,0),0)</f>
        <v>0</v>
      </c>
      <c r="AD131" s="86">
        <f>IFERROR(VLOOKUP(AD180,DAY!$A$2:$E$3000,2,0),0)</f>
        <v>0</v>
      </c>
      <c r="AE131" s="86">
        <f>IFERROR(VLOOKUP(AE180,DAY!$A$2:$E$3000,2,0),0)</f>
        <v>0</v>
      </c>
      <c r="AF131" s="423" t="s">
        <v>11</v>
      </c>
      <c r="AG131" s="425" t="s">
        <v>12</v>
      </c>
      <c r="AH131" s="307" t="s">
        <v>84</v>
      </c>
      <c r="AI131" s="426" t="s">
        <v>11</v>
      </c>
      <c r="AJ131" s="399" t="s">
        <v>13</v>
      </c>
      <c r="AK131" s="307" t="s">
        <v>84</v>
      </c>
      <c r="AL131" s="40"/>
      <c r="AN131" s="33"/>
      <c r="AO131" s="33"/>
      <c r="AR131" s="45">
        <f>IFERROR(VLOOKUP(AR205,DAY!$A$2:$E$744,7,0),0)</f>
        <v>0</v>
      </c>
    </row>
    <row r="132" spans="2:63" ht="27.75" customHeight="1" x14ac:dyDescent="0.4">
      <c r="B132" s="319"/>
      <c r="C132" s="35" t="s">
        <v>1</v>
      </c>
      <c r="D132" s="87">
        <f>IFERROR(VLOOKUP(D180,DAY!$A$2:$E$3000,3,0),0)</f>
        <v>0</v>
      </c>
      <c r="E132" s="87">
        <f>IFERROR(VLOOKUP(E180,DAY!$A$2:$E$3000,3,0),0)</f>
        <v>0</v>
      </c>
      <c r="F132" s="87">
        <f>IFERROR(VLOOKUP(F180,DAY!$A$2:$E$3000,3,0),0)</f>
        <v>0</v>
      </c>
      <c r="G132" s="87">
        <f>IFERROR(VLOOKUP(G180,DAY!$A$2:$E$3000,3,0),0)</f>
        <v>0</v>
      </c>
      <c r="H132" s="87">
        <f>IFERROR(VLOOKUP(H180,DAY!$A$2:$E$3000,3,0),0)</f>
        <v>0</v>
      </c>
      <c r="I132" s="87">
        <f>IFERROR(VLOOKUP(I180,DAY!$A$2:$E$3000,3,0),0)</f>
        <v>0</v>
      </c>
      <c r="J132" s="87">
        <f>IFERROR(VLOOKUP(J180,DAY!$A$2:$E$3000,3,0),0)</f>
        <v>0</v>
      </c>
      <c r="K132" s="87">
        <f>IFERROR(VLOOKUP(K180,DAY!$A$2:$E$3000,3,0),0)</f>
        <v>0</v>
      </c>
      <c r="L132" s="87">
        <f>IFERROR(VLOOKUP(L180,DAY!$A$2:$E$3000,3,0),0)</f>
        <v>0</v>
      </c>
      <c r="M132" s="87">
        <f>IFERROR(VLOOKUP(M180,DAY!$A$2:$E$3000,3,0),0)</f>
        <v>0</v>
      </c>
      <c r="N132" s="87">
        <f>IFERROR(VLOOKUP(N180,DAY!$A$2:$E$3000,3,0),0)</f>
        <v>0</v>
      </c>
      <c r="O132" s="87">
        <f>IFERROR(VLOOKUP(O180,DAY!$A$2:$E$3000,3,0),0)</f>
        <v>0</v>
      </c>
      <c r="P132" s="87">
        <f>IFERROR(VLOOKUP(P180,DAY!$A$2:$E$3000,3,0),0)</f>
        <v>0</v>
      </c>
      <c r="Q132" s="87">
        <f>IFERROR(VLOOKUP(Q180,DAY!$A$2:$E$3000,3,0),0)</f>
        <v>0</v>
      </c>
      <c r="R132" s="87">
        <f>IFERROR(VLOOKUP(R180,DAY!$A$2:$E$3000,3,0),0)</f>
        <v>0</v>
      </c>
      <c r="S132" s="87">
        <f>IFERROR(VLOOKUP(S180,DAY!$A$2:$E$3000,3,0),0)</f>
        <v>0</v>
      </c>
      <c r="T132" s="87">
        <f>IFERROR(VLOOKUP(T180,DAY!$A$2:$E$3000,3,0),0)</f>
        <v>0</v>
      </c>
      <c r="U132" s="87">
        <f>IFERROR(VLOOKUP(U180,DAY!$A$2:$E$3000,3,0),0)</f>
        <v>0</v>
      </c>
      <c r="V132" s="87">
        <f>IFERROR(VLOOKUP(V180,DAY!$A$2:$E$3000,3,0),0)</f>
        <v>0</v>
      </c>
      <c r="W132" s="87">
        <f>IFERROR(VLOOKUP(W180,DAY!$A$2:$E$3000,3,0),0)</f>
        <v>0</v>
      </c>
      <c r="X132" s="87">
        <f>IFERROR(VLOOKUP(X180,DAY!$A$2:$E$3000,3,0),0)</f>
        <v>0</v>
      </c>
      <c r="Y132" s="87">
        <f>IFERROR(VLOOKUP(Y180,DAY!$A$2:$E$3000,3,0),0)</f>
        <v>0</v>
      </c>
      <c r="Z132" s="87">
        <f>IFERROR(VLOOKUP(Z180,DAY!$A$2:$E$3000,3,0),0)</f>
        <v>0</v>
      </c>
      <c r="AA132" s="87">
        <f>IFERROR(VLOOKUP(AA180,DAY!$A$2:$E$3000,3,0),0)</f>
        <v>0</v>
      </c>
      <c r="AB132" s="87">
        <f>IFERROR(VLOOKUP(AB180,DAY!$A$2:$E$3000,3,0),0)</f>
        <v>0</v>
      </c>
      <c r="AC132" s="87">
        <f>IFERROR(VLOOKUP(AC180,DAY!$A$2:$E$3000,3,0),0)</f>
        <v>0</v>
      </c>
      <c r="AD132" s="87">
        <f>IFERROR(VLOOKUP(AD180,DAY!$A$2:$E$3000,3,0),0)</f>
        <v>0</v>
      </c>
      <c r="AE132" s="88">
        <f>IFERROR(VLOOKUP(AE180,DAY!$A$2:$E$3000,3,0),0)</f>
        <v>0</v>
      </c>
      <c r="AF132" s="424"/>
      <c r="AG132" s="400"/>
      <c r="AH132" s="307"/>
      <c r="AI132" s="424"/>
      <c r="AJ132" s="400"/>
      <c r="AK132" s="307"/>
      <c r="AN132" s="33"/>
      <c r="AO132" s="33"/>
      <c r="AR132" s="188">
        <f>IFERROR(VLOOKUP(AR211,DAY!$A$2:$E$744,2,0),0)</f>
        <v>0</v>
      </c>
    </row>
    <row r="133" spans="2:63" ht="27.75" customHeight="1" x14ac:dyDescent="0.4">
      <c r="B133" s="319"/>
      <c r="C133" s="38" t="s">
        <v>2</v>
      </c>
      <c r="D133" s="89">
        <f>IFERROR(VLOOKUP(D180,DAY!$A$2:$E$3000,4,0),0)</f>
        <v>0</v>
      </c>
      <c r="E133" s="89">
        <f>IFERROR(VLOOKUP(E180,DAY!$A$2:$E$3000,4,0),0)</f>
        <v>0</v>
      </c>
      <c r="F133" s="89">
        <f>IFERROR(VLOOKUP(F180,DAY!$A$2:$E$3000,4,0),0)</f>
        <v>0</v>
      </c>
      <c r="G133" s="89">
        <f>IFERROR(VLOOKUP(G180,DAY!$A$2:$E$3000,4,0),0)</f>
        <v>0</v>
      </c>
      <c r="H133" s="89">
        <f>IFERROR(VLOOKUP(H180,DAY!$A$2:$E$3000,4,0),0)</f>
        <v>0</v>
      </c>
      <c r="I133" s="89">
        <f>IFERROR(VLOOKUP(I180,DAY!$A$2:$E$3000,4,0),0)</f>
        <v>0</v>
      </c>
      <c r="J133" s="89">
        <f>IFERROR(VLOOKUP(J180,DAY!$A$2:$E$3000,4,0),0)</f>
        <v>0</v>
      </c>
      <c r="K133" s="89">
        <f>IFERROR(VLOOKUP(K180,DAY!$A$2:$E$3000,4,0),0)</f>
        <v>0</v>
      </c>
      <c r="L133" s="89">
        <f>IFERROR(VLOOKUP(L180,DAY!$A$2:$E$3000,4,0),0)</f>
        <v>0</v>
      </c>
      <c r="M133" s="89">
        <f>IFERROR(VLOOKUP(M180,DAY!$A$2:$E$3000,4,0),0)</f>
        <v>0</v>
      </c>
      <c r="N133" s="89">
        <f>IFERROR(VLOOKUP(N180,DAY!$A$2:$E$3000,4,0),0)</f>
        <v>0</v>
      </c>
      <c r="O133" s="89">
        <f>IFERROR(VLOOKUP(O180,DAY!$A$2:$E$3000,4,0),0)</f>
        <v>0</v>
      </c>
      <c r="P133" s="89">
        <f>IFERROR(VLOOKUP(P180,DAY!$A$2:$E$3000,4,0),0)</f>
        <v>0</v>
      </c>
      <c r="Q133" s="89">
        <f>IFERROR(VLOOKUP(Q180,DAY!$A$2:$E$3000,4,0),0)</f>
        <v>0</v>
      </c>
      <c r="R133" s="89">
        <f>IFERROR(VLOOKUP(R180,DAY!$A$2:$E$3000,4,0),0)</f>
        <v>0</v>
      </c>
      <c r="S133" s="89">
        <f>IFERROR(VLOOKUP(S180,DAY!$A$2:$E$3000,4,0),0)</f>
        <v>0</v>
      </c>
      <c r="T133" s="89">
        <f>IFERROR(VLOOKUP(T180,DAY!$A$2:$E$3000,4,0),0)</f>
        <v>0</v>
      </c>
      <c r="U133" s="89">
        <f>IFERROR(VLOOKUP(U180,DAY!$A$2:$E$3000,4,0),0)</f>
        <v>0</v>
      </c>
      <c r="V133" s="89">
        <f>IFERROR(VLOOKUP(V180,DAY!$A$2:$E$3000,4,0),0)</f>
        <v>0</v>
      </c>
      <c r="W133" s="89">
        <f>IFERROR(VLOOKUP(W180,DAY!$A$2:$E$3000,4,0),0)</f>
        <v>0</v>
      </c>
      <c r="X133" s="89">
        <f>IFERROR(VLOOKUP(X180,DAY!$A$2:$E$3000,4,0),0)</f>
        <v>0</v>
      </c>
      <c r="Y133" s="89">
        <f>IFERROR(VLOOKUP(Y180,DAY!$A$2:$E$3000,4,0),0)</f>
        <v>0</v>
      </c>
      <c r="Z133" s="89">
        <f>IFERROR(VLOOKUP(Z180,DAY!$A$2:$E$3000,4,0),0)</f>
        <v>0</v>
      </c>
      <c r="AA133" s="89">
        <f>IFERROR(VLOOKUP(AA180,DAY!$A$2:$E$3000,4,0),0)</f>
        <v>0</v>
      </c>
      <c r="AB133" s="89">
        <f>IFERROR(VLOOKUP(AB180,DAY!$A$2:$E$3000,4,0),0)</f>
        <v>0</v>
      </c>
      <c r="AC133" s="89">
        <f>IFERROR(VLOOKUP(AC180,DAY!$A$2:$E$3000,4,0),0)</f>
        <v>0</v>
      </c>
      <c r="AD133" s="89">
        <f>IFERROR(VLOOKUP(AD180,DAY!$A$2:$E$3000,4,0),0)</f>
        <v>0</v>
      </c>
      <c r="AE133" s="89">
        <f>IFERROR(VLOOKUP(AE180,DAY!$A$2:$E$3000,4,0),0)</f>
        <v>0</v>
      </c>
      <c r="AF133" s="424"/>
      <c r="AG133" s="400"/>
      <c r="AH133" s="307"/>
      <c r="AI133" s="424"/>
      <c r="AJ133" s="400"/>
      <c r="AK133" s="307"/>
      <c r="AN133" s="33"/>
      <c r="AO133" s="33"/>
      <c r="AR133" s="199">
        <f>IFERROR(VLOOKUP(AR211,DAY!$A$2:$E$744,3,0),0)</f>
        <v>0</v>
      </c>
    </row>
    <row r="134" spans="2:63" ht="89.25" customHeight="1" x14ac:dyDescent="0.4">
      <c r="B134" s="319"/>
      <c r="C134" s="39" t="s">
        <v>3</v>
      </c>
      <c r="D134" s="90">
        <f>IFERROR(VLOOKUP(D180,DAY!$A$2:$E$3000,5,0),0)</f>
        <v>0</v>
      </c>
      <c r="E134" s="90">
        <f>IFERROR(VLOOKUP(E180,DAY!$A$2:$E$3000,5,0),0)</f>
        <v>0</v>
      </c>
      <c r="F134" s="90">
        <f>IFERROR(VLOOKUP(F180,DAY!$A$2:$E$3000,5,0),0)</f>
        <v>0</v>
      </c>
      <c r="G134" s="90">
        <f>IFERROR(VLOOKUP(G180,DAY!$A$2:$E$3000,5,0),0)</f>
        <v>0</v>
      </c>
      <c r="H134" s="90">
        <f>IFERROR(VLOOKUP(H180,DAY!$A$2:$E$3000,5,0),0)</f>
        <v>0</v>
      </c>
      <c r="I134" s="90">
        <f>IFERROR(VLOOKUP(I180,DAY!$A$2:$E$3000,5,0),0)</f>
        <v>0</v>
      </c>
      <c r="J134" s="90">
        <f>IFERROR(VLOOKUP(J180,DAY!$A$2:$E$3000,5,0),0)</f>
        <v>0</v>
      </c>
      <c r="K134" s="90">
        <f>IFERROR(VLOOKUP(K180,DAY!$A$2:$E$3000,5,0),0)</f>
        <v>0</v>
      </c>
      <c r="L134" s="90">
        <f>IFERROR(VLOOKUP(L180,DAY!$A$2:$E$3000,5,0),0)</f>
        <v>0</v>
      </c>
      <c r="M134" s="90">
        <f>IFERROR(VLOOKUP(M180,DAY!$A$2:$E$3000,5,0),0)</f>
        <v>0</v>
      </c>
      <c r="N134" s="90">
        <f>IFERROR(VLOOKUP(N180,DAY!$A$2:$E$3000,5,0),0)</f>
        <v>0</v>
      </c>
      <c r="O134" s="90">
        <f>IFERROR(VLOOKUP(O180,DAY!$A$2:$E$3000,5,0),0)</f>
        <v>0</v>
      </c>
      <c r="P134" s="90">
        <f>IFERROR(VLOOKUP(P180,DAY!$A$2:$E$3000,5,0),0)</f>
        <v>0</v>
      </c>
      <c r="Q134" s="90">
        <f>IFERROR(VLOOKUP(Q180,DAY!$A$2:$E$3000,5,0),0)</f>
        <v>0</v>
      </c>
      <c r="R134" s="90">
        <f>IFERROR(VLOOKUP(R180,DAY!$A$2:$E$3000,5,0),0)</f>
        <v>0</v>
      </c>
      <c r="S134" s="90">
        <f>IFERROR(VLOOKUP(S180,DAY!$A$2:$E$3000,5,0),0)</f>
        <v>0</v>
      </c>
      <c r="T134" s="90">
        <f>IFERROR(VLOOKUP(T180,DAY!$A$2:$E$3000,5,0),0)</f>
        <v>0</v>
      </c>
      <c r="U134" s="90">
        <f>IFERROR(VLOOKUP(U180,DAY!$A$2:$E$3000,5,0),0)</f>
        <v>0</v>
      </c>
      <c r="V134" s="90">
        <f>IFERROR(VLOOKUP(V180,DAY!$A$2:$E$3000,5,0),0)</f>
        <v>0</v>
      </c>
      <c r="W134" s="90">
        <f>IFERROR(VLOOKUP(W180,DAY!$A$2:$E$3000,5,0),0)</f>
        <v>0</v>
      </c>
      <c r="X134" s="90">
        <f>IFERROR(VLOOKUP(X180,DAY!$A$2:$E$3000,5,0),0)</f>
        <v>0</v>
      </c>
      <c r="Y134" s="90">
        <f>IFERROR(VLOOKUP(Y180,DAY!$A$2:$E$3000,5,0),0)</f>
        <v>0</v>
      </c>
      <c r="Z134" s="90">
        <f>IFERROR(VLOOKUP(Z180,DAY!$A$2:$E$3000,5,0),0)</f>
        <v>0</v>
      </c>
      <c r="AA134" s="90">
        <f>IFERROR(VLOOKUP(AA180,DAY!$A$2:$E$3000,5,0),0)</f>
        <v>0</v>
      </c>
      <c r="AB134" s="90">
        <f>IFERROR(VLOOKUP(AB180,DAY!$A$2:$E$3000,5,0),0)</f>
        <v>0</v>
      </c>
      <c r="AC134" s="90">
        <f>IFERROR(VLOOKUP(AC180,DAY!$A$2:$E$3000,5,0),0)</f>
        <v>0</v>
      </c>
      <c r="AD134" s="90">
        <f>IFERROR(VLOOKUP(AD180,DAY!$A$2:$E$3000,5,0),0)</f>
        <v>0</v>
      </c>
      <c r="AE134" s="90">
        <f>IFERROR(VLOOKUP(AE180,DAY!$A$2:$E$3000,5,0),0)</f>
        <v>0</v>
      </c>
      <c r="AF134" s="424"/>
      <c r="AG134" s="400"/>
      <c r="AH134" s="308"/>
      <c r="AI134" s="424"/>
      <c r="AJ134" s="400"/>
      <c r="AK134" s="308"/>
      <c r="AN134" s="41"/>
      <c r="AO134" s="41"/>
      <c r="AR134" s="199">
        <f>IFERROR(VLOOKUP(AR211,DAY!$A$2:$E$744,4,0),0)</f>
        <v>0</v>
      </c>
    </row>
    <row r="135" spans="2:63" ht="27.75" customHeight="1" x14ac:dyDescent="0.4">
      <c r="B135" s="319"/>
      <c r="C135" s="126" t="s">
        <v>4</v>
      </c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37">
        <f>IF(COUNT(D135:AE135)=0,+(COUNTIF(D135:AE135,"作業"))+(COUNTIF(D135:AE135,"休日")),"")</f>
        <v>0</v>
      </c>
      <c r="AG135" s="138">
        <f>IF(+COUNT(D135:AE135)=0,(COUNTIF(D135:AE135,"休日")),"")</f>
        <v>0</v>
      </c>
      <c r="AH135" s="401">
        <f>IFERROR(IF(COUNTA(D135:AE135)=0,0,IF(COUNTA(D135:AE135)&lt;28,$G$151,IF(AN136&gt;0.284,$G$149,$G$150))),0)</f>
        <v>0</v>
      </c>
      <c r="AI135" s="137">
        <f>IF(COUNT(D136:AE136)=0,+(COUNTIF(D136:AE136,"作業"))+(COUNTIF(D136:AE136,"休日")),"")</f>
        <v>0</v>
      </c>
      <c r="AJ135" s="138">
        <f>IF(COUNT(D136:AE136)=0,(COUNTIF(D136:AE136,"休日")),"")</f>
        <v>0</v>
      </c>
      <c r="AK135" s="401">
        <f>IFERROR(IF(COUNTA(D136:AE136)=0,0,IF(COUNTA(D136:AE136)&lt;28,$G$151,IF(AO136&gt;0.284,$G$147,$G$148))),0)</f>
        <v>0</v>
      </c>
      <c r="AM135" s="40"/>
      <c r="AN135" s="33"/>
      <c r="AO135" s="33"/>
      <c r="AR135" s="39">
        <f>IFERROR(VLOOKUP(AR211,DAY!$A$2:$E$744,5,0),0)</f>
        <v>0</v>
      </c>
    </row>
    <row r="136" spans="2:63" ht="27.75" customHeight="1" thickBot="1" x14ac:dyDescent="0.45">
      <c r="B136" s="366"/>
      <c r="C136" s="127" t="s">
        <v>5</v>
      </c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403">
        <f>IFERROR(AN136,0)</f>
        <v>0</v>
      </c>
      <c r="AG136" s="404"/>
      <c r="AH136" s="402"/>
      <c r="AI136" s="403">
        <f>IFERROR(AO136,0)</f>
        <v>0</v>
      </c>
      <c r="AJ136" s="404"/>
      <c r="AK136" s="402"/>
      <c r="AN136" s="46" t="e">
        <f>ROUNDDOWN(AG135/AF135,3)</f>
        <v>#DIV/0!</v>
      </c>
      <c r="AO136" s="47" t="e">
        <f>ROUNDDOWN(AJ135/AI135,3)</f>
        <v>#DIV/0!</v>
      </c>
      <c r="AR136" s="43">
        <f>IFERROR(VLOOKUP(AR211,DAY!$A$2:$E$744,6,0),0)</f>
        <v>0</v>
      </c>
    </row>
    <row r="137" spans="2:63" ht="21.75" hidden="1" customHeight="1" thickBot="1" x14ac:dyDescent="0.45">
      <c r="B137" s="23"/>
      <c r="C137" s="51"/>
      <c r="D137" s="51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322"/>
      <c r="AG137" s="322"/>
      <c r="AH137" s="190"/>
      <c r="AI137" s="322"/>
      <c r="AJ137" s="322"/>
      <c r="AK137" s="96"/>
      <c r="AL137" s="40"/>
      <c r="AN137" s="33"/>
      <c r="AO137" s="33"/>
      <c r="AR137" s="45">
        <f>IFERROR(VLOOKUP(AR211,DAY!$A$2:$E$744,7,0),0)</f>
        <v>0</v>
      </c>
      <c r="BK137" s="160"/>
    </row>
    <row r="138" spans="2:63" ht="15" hidden="1" customHeight="1" x14ac:dyDescent="0.4">
      <c r="B138" s="23"/>
      <c r="C138" s="51"/>
      <c r="D138" s="51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N138" s="33"/>
      <c r="AO138" s="33"/>
    </row>
    <row r="139" spans="2:63" hidden="1" x14ac:dyDescent="0.4">
      <c r="B139" s="23"/>
      <c r="C139" s="51"/>
      <c r="D139" s="51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N139" s="33"/>
      <c r="AO139" s="33"/>
    </row>
    <row r="140" spans="2:63" hidden="1" x14ac:dyDescent="0.4">
      <c r="B140" s="23"/>
      <c r="C140" s="51"/>
      <c r="D140" s="51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N140" s="33"/>
      <c r="AO140" s="33"/>
    </row>
    <row r="141" spans="2:63" ht="15" hidden="1" customHeight="1" x14ac:dyDescent="0.4">
      <c r="B141" s="23"/>
      <c r="C141" s="51"/>
      <c r="D141" s="51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AN141" s="33"/>
      <c r="AO141" s="33"/>
    </row>
    <row r="142" spans="2:63" ht="15" hidden="1" customHeight="1" x14ac:dyDescent="0.4">
      <c r="B142" s="23"/>
      <c r="C142" s="51"/>
      <c r="D142" s="51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AN142" s="33"/>
      <c r="AO142" s="33"/>
    </row>
    <row r="143" spans="2:63" hidden="1" x14ac:dyDescent="0.4">
      <c r="B143" s="23"/>
      <c r="C143" s="51"/>
      <c r="D143" s="51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AN143" s="33"/>
      <c r="AO143" s="33"/>
    </row>
    <row r="144" spans="2:63" ht="26.25" hidden="1" x14ac:dyDescent="0.4">
      <c r="B144" s="23"/>
      <c r="C144" s="51"/>
      <c r="D144" s="51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112"/>
      <c r="AB144" s="113"/>
      <c r="AC144" s="113"/>
      <c r="AD144" s="113"/>
      <c r="AE144" s="113"/>
      <c r="AF144" s="114"/>
      <c r="AG144" s="114"/>
      <c r="AH144" s="114"/>
      <c r="AI144" s="113"/>
      <c r="AJ144" s="113"/>
      <c r="AK144" s="113"/>
      <c r="AN144" s="33"/>
      <c r="AO144" s="33"/>
    </row>
    <row r="145" spans="2:37" hidden="1" x14ac:dyDescent="0.4"/>
    <row r="146" spans="2:37" hidden="1" x14ac:dyDescent="0.4">
      <c r="B146" s="55"/>
      <c r="C146" s="56"/>
      <c r="D146" s="199"/>
      <c r="E146" s="57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9"/>
      <c r="AK146" s="62"/>
    </row>
    <row r="147" spans="2:37" ht="21" hidden="1" x14ac:dyDescent="0.4">
      <c r="B147" s="60"/>
      <c r="C147" s="30"/>
      <c r="D147" s="61" t="s">
        <v>87</v>
      </c>
      <c r="E147" s="61" t="s">
        <v>87</v>
      </c>
      <c r="F147" s="62"/>
      <c r="G147" s="57" t="s">
        <v>82</v>
      </c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 t="s">
        <v>49</v>
      </c>
      <c r="AB147" s="62">
        <v>0</v>
      </c>
      <c r="AC147" s="62"/>
      <c r="AD147" s="62"/>
      <c r="AE147" s="62"/>
      <c r="AF147" s="97"/>
      <c r="AG147" s="62"/>
      <c r="AH147" s="62"/>
      <c r="AI147" s="62"/>
      <c r="AJ147" s="63"/>
      <c r="AK147" s="62"/>
    </row>
    <row r="148" spans="2:37" ht="31.5" hidden="1" x14ac:dyDescent="0.4">
      <c r="B148" s="60"/>
      <c r="C148" s="30"/>
      <c r="D148" s="61" t="s">
        <v>19</v>
      </c>
      <c r="E148" s="61" t="s">
        <v>19</v>
      </c>
      <c r="F148" s="62"/>
      <c r="G148" s="57" t="s">
        <v>14</v>
      </c>
      <c r="H148" s="62"/>
      <c r="I148" s="62"/>
      <c r="J148" s="62"/>
      <c r="K148" s="171" t="s">
        <v>121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6"/>
      <c r="Z148" s="62"/>
      <c r="AA148" s="21" t="s">
        <v>50</v>
      </c>
      <c r="AB148" s="62">
        <v>1</v>
      </c>
      <c r="AC148" s="62"/>
      <c r="AD148" s="62"/>
      <c r="AE148" s="62"/>
      <c r="AF148" s="97"/>
      <c r="AG148" s="62"/>
      <c r="AH148" s="62"/>
      <c r="AI148" s="62"/>
      <c r="AJ148" s="63"/>
      <c r="AK148" s="62"/>
    </row>
    <row r="149" spans="2:37" ht="31.5" hidden="1" customHeight="1" x14ac:dyDescent="0.4">
      <c r="B149" s="60"/>
      <c r="C149" s="30"/>
      <c r="D149" s="61" t="s">
        <v>99</v>
      </c>
      <c r="E149" s="61" t="s">
        <v>99</v>
      </c>
      <c r="F149" s="62"/>
      <c r="G149" s="57" t="s">
        <v>105</v>
      </c>
      <c r="H149" s="62"/>
      <c r="I149" s="62"/>
      <c r="J149" s="62"/>
      <c r="K149" s="171" t="s">
        <v>122</v>
      </c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6"/>
      <c r="Z149" s="62"/>
      <c r="AA149" s="62" t="s">
        <v>51</v>
      </c>
      <c r="AB149" s="62">
        <v>2</v>
      </c>
      <c r="AC149" s="62"/>
      <c r="AD149" s="62"/>
      <c r="AE149" s="62"/>
      <c r="AF149" s="97"/>
      <c r="AG149" s="62"/>
      <c r="AH149" s="62"/>
      <c r="AI149" s="62"/>
      <c r="AJ149" s="63"/>
      <c r="AK149" s="62"/>
    </row>
    <row r="150" spans="2:37" ht="31.5" hidden="1" customHeight="1" x14ac:dyDescent="0.4">
      <c r="B150" s="60"/>
      <c r="C150" s="30"/>
      <c r="D150" s="61" t="s">
        <v>88</v>
      </c>
      <c r="E150" s="61" t="s">
        <v>88</v>
      </c>
      <c r="F150" s="62"/>
      <c r="G150" s="57" t="s">
        <v>104</v>
      </c>
      <c r="H150" s="62"/>
      <c r="I150" s="62"/>
      <c r="J150" s="62"/>
      <c r="K150" s="171" t="s">
        <v>123</v>
      </c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6"/>
      <c r="Z150" s="62"/>
      <c r="AA150" s="62" t="s">
        <v>52</v>
      </c>
      <c r="AB150" s="62">
        <v>3</v>
      </c>
      <c r="AC150" s="62"/>
      <c r="AD150" s="62"/>
      <c r="AE150" s="62"/>
      <c r="AF150" s="62"/>
      <c r="AG150" s="62"/>
      <c r="AH150" s="62"/>
      <c r="AI150" s="62"/>
      <c r="AJ150" s="63"/>
      <c r="AK150" s="62"/>
    </row>
    <row r="151" spans="2:37" ht="31.5" hidden="1" customHeight="1" x14ac:dyDescent="0.4">
      <c r="B151" s="60"/>
      <c r="C151" s="30"/>
      <c r="D151" s="61" t="s">
        <v>89</v>
      </c>
      <c r="E151" s="61" t="s">
        <v>89</v>
      </c>
      <c r="F151" s="62"/>
      <c r="G151" s="62" t="s">
        <v>83</v>
      </c>
      <c r="H151" s="62"/>
      <c r="I151" s="62"/>
      <c r="J151" s="62"/>
      <c r="K151" s="171" t="s">
        <v>124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6"/>
      <c r="Z151" s="62"/>
      <c r="AA151" s="62" t="s">
        <v>53</v>
      </c>
      <c r="AB151" s="62">
        <v>4</v>
      </c>
      <c r="AC151" s="62"/>
      <c r="AD151" s="62"/>
      <c r="AE151" s="62"/>
      <c r="AF151" s="62"/>
      <c r="AG151" s="62"/>
      <c r="AH151" s="62"/>
      <c r="AI151" s="62"/>
      <c r="AJ151" s="63"/>
      <c r="AK151" s="62"/>
    </row>
    <row r="152" spans="2:37" ht="21" hidden="1" customHeight="1" x14ac:dyDescent="0.4">
      <c r="B152" s="60"/>
      <c r="C152" s="30"/>
      <c r="D152" s="61"/>
      <c r="E152" s="61"/>
      <c r="F152" s="62"/>
      <c r="G152" s="62"/>
      <c r="H152" s="62"/>
      <c r="I152" s="62"/>
      <c r="J152" s="62"/>
      <c r="K152" s="6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6"/>
      <c r="Z152" s="62"/>
      <c r="AA152" s="62" t="s">
        <v>54</v>
      </c>
      <c r="AB152" s="62">
        <v>5</v>
      </c>
      <c r="AC152" s="62"/>
      <c r="AD152" s="62"/>
      <c r="AE152" s="62"/>
      <c r="AF152" s="62"/>
      <c r="AG152" s="62"/>
      <c r="AH152" s="62"/>
      <c r="AI152" s="62"/>
      <c r="AJ152" s="63"/>
      <c r="AK152" s="62"/>
    </row>
    <row r="153" spans="2:37" ht="21" hidden="1" customHeight="1" x14ac:dyDescent="0.4">
      <c r="B153" s="60"/>
      <c r="C153" s="30"/>
      <c r="D153" s="61"/>
      <c r="E153" s="61"/>
      <c r="F153" s="62"/>
      <c r="G153" s="62"/>
      <c r="H153" s="62"/>
      <c r="I153" s="62"/>
      <c r="J153" s="62"/>
      <c r="K153" s="6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6"/>
      <c r="Z153" s="62"/>
      <c r="AA153" s="62" t="s">
        <v>55</v>
      </c>
      <c r="AB153" s="62">
        <v>6</v>
      </c>
      <c r="AC153" s="62"/>
      <c r="AD153" s="62"/>
      <c r="AE153" s="62"/>
      <c r="AF153" s="62"/>
      <c r="AG153" s="62"/>
      <c r="AH153" s="62"/>
      <c r="AI153" s="62"/>
      <c r="AJ153" s="63"/>
      <c r="AK153" s="62"/>
    </row>
    <row r="154" spans="2:37" ht="21" hidden="1" customHeight="1" x14ac:dyDescent="0.4">
      <c r="B154" s="60"/>
      <c r="C154" s="30"/>
      <c r="D154" s="61"/>
      <c r="E154" s="61"/>
      <c r="F154" s="62"/>
      <c r="G154" s="62"/>
      <c r="H154" s="62"/>
      <c r="I154" s="62"/>
      <c r="J154" s="62"/>
      <c r="K154" s="6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6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3"/>
      <c r="AK154" s="62"/>
    </row>
    <row r="155" spans="2:37" ht="21" hidden="1" customHeight="1" x14ac:dyDescent="0.4">
      <c r="B155" s="60"/>
      <c r="C155" s="30"/>
      <c r="D155" s="54"/>
      <c r="E155" s="61"/>
      <c r="F155" s="62"/>
      <c r="G155" s="62"/>
      <c r="H155" s="62"/>
      <c r="I155" s="62"/>
      <c r="J155" s="62"/>
      <c r="K155" s="6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6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3"/>
      <c r="AK155" s="62"/>
    </row>
    <row r="156" spans="2:37" ht="15" hidden="1" customHeight="1" x14ac:dyDescent="0.4">
      <c r="B156" s="60"/>
      <c r="C156" s="30"/>
      <c r="D156" s="30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3"/>
      <c r="AK156" s="62"/>
    </row>
    <row r="157" spans="2:37" ht="15" hidden="1" customHeight="1" x14ac:dyDescent="0.4">
      <c r="B157" s="60"/>
      <c r="C157" s="30"/>
      <c r="D157" s="30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3"/>
      <c r="AK157" s="62"/>
    </row>
    <row r="158" spans="2:37" ht="15" hidden="1" customHeight="1" x14ac:dyDescent="0.4">
      <c r="B158" s="60"/>
      <c r="C158" s="30"/>
      <c r="D158" s="30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3"/>
      <c r="AK158" s="62"/>
    </row>
    <row r="159" spans="2:37" hidden="1" x14ac:dyDescent="0.4">
      <c r="B159" s="60"/>
      <c r="C159" s="30"/>
      <c r="D159" s="30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3"/>
      <c r="AK159" s="62"/>
    </row>
    <row r="160" spans="2:37" hidden="1" x14ac:dyDescent="0.4">
      <c r="B160" s="60"/>
      <c r="C160" s="30"/>
      <c r="D160" s="30">
        <v>1</v>
      </c>
      <c r="E160" s="30">
        <v>2</v>
      </c>
      <c r="F160" s="30">
        <v>3</v>
      </c>
      <c r="G160" s="30">
        <v>4</v>
      </c>
      <c r="H160" s="30">
        <v>5</v>
      </c>
      <c r="I160" s="30">
        <v>6</v>
      </c>
      <c r="J160" s="30">
        <v>7</v>
      </c>
      <c r="K160" s="30">
        <v>8</v>
      </c>
      <c r="L160" s="30">
        <v>9</v>
      </c>
      <c r="M160" s="30">
        <v>10</v>
      </c>
      <c r="N160" s="30">
        <v>11</v>
      </c>
      <c r="O160" s="30">
        <v>12</v>
      </c>
      <c r="P160" s="30">
        <v>13</v>
      </c>
      <c r="Q160" s="30">
        <v>14</v>
      </c>
      <c r="R160" s="30">
        <v>15</v>
      </c>
      <c r="S160" s="30">
        <v>16</v>
      </c>
      <c r="T160" s="30">
        <v>17</v>
      </c>
      <c r="U160" s="30">
        <v>18</v>
      </c>
      <c r="V160" s="30">
        <v>19</v>
      </c>
      <c r="W160" s="30">
        <v>20</v>
      </c>
      <c r="X160" s="30">
        <v>21</v>
      </c>
      <c r="Y160" s="30">
        <v>22</v>
      </c>
      <c r="Z160" s="30">
        <v>23</v>
      </c>
      <c r="AA160" s="30">
        <v>24</v>
      </c>
      <c r="AB160" s="30">
        <v>25</v>
      </c>
      <c r="AC160" s="30">
        <v>26</v>
      </c>
      <c r="AD160" s="30">
        <v>27</v>
      </c>
      <c r="AE160" s="30">
        <v>28</v>
      </c>
      <c r="AF160" s="62"/>
      <c r="AG160" s="62"/>
      <c r="AH160" s="62"/>
      <c r="AI160" s="62"/>
      <c r="AJ160" s="63"/>
      <c r="AK160" s="62"/>
    </row>
    <row r="161" spans="2:53" hidden="1" x14ac:dyDescent="0.4">
      <c r="B161" s="68"/>
      <c r="C161" s="69">
        <v>1</v>
      </c>
      <c r="D161" s="70">
        <f>H5</f>
        <v>0</v>
      </c>
      <c r="E161" s="70">
        <f>D161+1</f>
        <v>1</v>
      </c>
      <c r="F161" s="70">
        <f>E161+1</f>
        <v>2</v>
      </c>
      <c r="G161" s="70">
        <f t="shared" ref="G161:V176" si="0">F161+1</f>
        <v>3</v>
      </c>
      <c r="H161" s="70">
        <f t="shared" si="0"/>
        <v>4</v>
      </c>
      <c r="I161" s="70">
        <f t="shared" si="0"/>
        <v>5</v>
      </c>
      <c r="J161" s="70">
        <f t="shared" si="0"/>
        <v>6</v>
      </c>
      <c r="K161" s="70">
        <f t="shared" si="0"/>
        <v>7</v>
      </c>
      <c r="L161" s="70">
        <f t="shared" si="0"/>
        <v>8</v>
      </c>
      <c r="M161" s="70">
        <f t="shared" si="0"/>
        <v>9</v>
      </c>
      <c r="N161" s="70">
        <f t="shared" si="0"/>
        <v>10</v>
      </c>
      <c r="O161" s="70">
        <f t="shared" si="0"/>
        <v>11</v>
      </c>
      <c r="P161" s="70">
        <f t="shared" si="0"/>
        <v>12</v>
      </c>
      <c r="Q161" s="70">
        <f t="shared" si="0"/>
        <v>13</v>
      </c>
      <c r="R161" s="70">
        <f t="shared" si="0"/>
        <v>14</v>
      </c>
      <c r="S161" s="70">
        <f t="shared" si="0"/>
        <v>15</v>
      </c>
      <c r="T161" s="70">
        <f t="shared" si="0"/>
        <v>16</v>
      </c>
      <c r="U161" s="70">
        <f t="shared" si="0"/>
        <v>17</v>
      </c>
      <c r="V161" s="70">
        <f t="shared" si="0"/>
        <v>18</v>
      </c>
      <c r="W161" s="70">
        <f t="shared" ref="W161:AE176" si="1">V161+1</f>
        <v>19</v>
      </c>
      <c r="X161" s="70">
        <f t="shared" si="1"/>
        <v>20</v>
      </c>
      <c r="Y161" s="70">
        <f t="shared" si="1"/>
        <v>21</v>
      </c>
      <c r="Z161" s="70">
        <f t="shared" si="1"/>
        <v>22</v>
      </c>
      <c r="AA161" s="70">
        <f t="shared" si="1"/>
        <v>23</v>
      </c>
      <c r="AB161" s="70">
        <f t="shared" si="1"/>
        <v>24</v>
      </c>
      <c r="AC161" s="70">
        <f t="shared" si="1"/>
        <v>25</v>
      </c>
      <c r="AD161" s="70">
        <f t="shared" si="1"/>
        <v>26</v>
      </c>
      <c r="AE161" s="70">
        <f>AD161+1</f>
        <v>27</v>
      </c>
      <c r="AF161" s="71"/>
      <c r="AG161" s="71"/>
      <c r="AH161" s="71"/>
      <c r="AI161" s="71"/>
      <c r="AJ161" s="72"/>
      <c r="AK161" s="71"/>
      <c r="AN161" s="73"/>
      <c r="AO161" s="73"/>
    </row>
    <row r="162" spans="2:53" hidden="1" x14ac:dyDescent="0.4">
      <c r="B162" s="68"/>
      <c r="C162" s="69">
        <v>2</v>
      </c>
      <c r="D162" s="70">
        <f>AE161+1</f>
        <v>28</v>
      </c>
      <c r="E162" s="70">
        <f>D162+1</f>
        <v>29</v>
      </c>
      <c r="F162" s="70">
        <f>E162+1</f>
        <v>30</v>
      </c>
      <c r="G162" s="70">
        <f t="shared" si="0"/>
        <v>31</v>
      </c>
      <c r="H162" s="70">
        <f t="shared" si="0"/>
        <v>32</v>
      </c>
      <c r="I162" s="70">
        <f t="shared" si="0"/>
        <v>33</v>
      </c>
      <c r="J162" s="70">
        <f t="shared" si="0"/>
        <v>34</v>
      </c>
      <c r="K162" s="70">
        <f t="shared" si="0"/>
        <v>35</v>
      </c>
      <c r="L162" s="70">
        <f t="shared" si="0"/>
        <v>36</v>
      </c>
      <c r="M162" s="70">
        <f t="shared" si="0"/>
        <v>37</v>
      </c>
      <c r="N162" s="70">
        <f t="shared" si="0"/>
        <v>38</v>
      </c>
      <c r="O162" s="70">
        <f t="shared" si="0"/>
        <v>39</v>
      </c>
      <c r="P162" s="70">
        <f t="shared" si="0"/>
        <v>40</v>
      </c>
      <c r="Q162" s="70">
        <f t="shared" si="0"/>
        <v>41</v>
      </c>
      <c r="R162" s="70">
        <f t="shared" si="0"/>
        <v>42</v>
      </c>
      <c r="S162" s="70">
        <f t="shared" si="0"/>
        <v>43</v>
      </c>
      <c r="T162" s="70">
        <f t="shared" si="0"/>
        <v>44</v>
      </c>
      <c r="U162" s="70">
        <f t="shared" si="0"/>
        <v>45</v>
      </c>
      <c r="V162" s="70">
        <f t="shared" si="0"/>
        <v>46</v>
      </c>
      <c r="W162" s="70">
        <f t="shared" si="1"/>
        <v>47</v>
      </c>
      <c r="X162" s="70">
        <f t="shared" si="1"/>
        <v>48</v>
      </c>
      <c r="Y162" s="70">
        <f t="shared" si="1"/>
        <v>49</v>
      </c>
      <c r="Z162" s="70">
        <f t="shared" si="1"/>
        <v>50</v>
      </c>
      <c r="AA162" s="70">
        <f t="shared" si="1"/>
        <v>51</v>
      </c>
      <c r="AB162" s="70">
        <f t="shared" si="1"/>
        <v>52</v>
      </c>
      <c r="AC162" s="70">
        <f t="shared" si="1"/>
        <v>53</v>
      </c>
      <c r="AD162" s="70">
        <f t="shared" si="1"/>
        <v>54</v>
      </c>
      <c r="AE162" s="70">
        <f t="shared" si="1"/>
        <v>55</v>
      </c>
      <c r="AF162" s="71"/>
      <c r="AG162" s="71"/>
      <c r="AH162" s="71"/>
      <c r="AI162" s="71"/>
      <c r="AJ162" s="72"/>
      <c r="AK162" s="71"/>
      <c r="AM162" s="73"/>
      <c r="AN162" s="73"/>
      <c r="AO162" s="73"/>
      <c r="AP162" s="73"/>
      <c r="AQ162" s="73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</row>
    <row r="163" spans="2:53" hidden="1" x14ac:dyDescent="0.4">
      <c r="B163" s="68"/>
      <c r="C163" s="69">
        <v>3</v>
      </c>
      <c r="D163" s="70">
        <f t="shared" ref="D163:D200" si="2">AE162+1</f>
        <v>56</v>
      </c>
      <c r="E163" s="70">
        <f t="shared" ref="E163:T178" si="3">D163+1</f>
        <v>57</v>
      </c>
      <c r="F163" s="70">
        <f t="shared" si="3"/>
        <v>58</v>
      </c>
      <c r="G163" s="70">
        <f t="shared" si="3"/>
        <v>59</v>
      </c>
      <c r="H163" s="70">
        <f t="shared" si="3"/>
        <v>60</v>
      </c>
      <c r="I163" s="70">
        <f t="shared" si="3"/>
        <v>61</v>
      </c>
      <c r="J163" s="70">
        <f t="shared" si="3"/>
        <v>62</v>
      </c>
      <c r="K163" s="70">
        <f t="shared" si="3"/>
        <v>63</v>
      </c>
      <c r="L163" s="70">
        <f t="shared" si="3"/>
        <v>64</v>
      </c>
      <c r="M163" s="70">
        <f t="shared" si="3"/>
        <v>65</v>
      </c>
      <c r="N163" s="70">
        <f t="shared" si="3"/>
        <v>66</v>
      </c>
      <c r="O163" s="70">
        <f t="shared" si="3"/>
        <v>67</v>
      </c>
      <c r="P163" s="70">
        <f t="shared" si="3"/>
        <v>68</v>
      </c>
      <c r="Q163" s="70">
        <f t="shared" si="3"/>
        <v>69</v>
      </c>
      <c r="R163" s="70">
        <f t="shared" si="3"/>
        <v>70</v>
      </c>
      <c r="S163" s="70">
        <f t="shared" si="3"/>
        <v>71</v>
      </c>
      <c r="T163" s="70">
        <f t="shared" si="3"/>
        <v>72</v>
      </c>
      <c r="U163" s="70">
        <f t="shared" si="0"/>
        <v>73</v>
      </c>
      <c r="V163" s="70">
        <f t="shared" si="0"/>
        <v>74</v>
      </c>
      <c r="W163" s="70">
        <f t="shared" si="1"/>
        <v>75</v>
      </c>
      <c r="X163" s="70">
        <f t="shared" si="1"/>
        <v>76</v>
      </c>
      <c r="Y163" s="70">
        <f t="shared" si="1"/>
        <v>77</v>
      </c>
      <c r="Z163" s="70">
        <f t="shared" si="1"/>
        <v>78</v>
      </c>
      <c r="AA163" s="70">
        <f t="shared" si="1"/>
        <v>79</v>
      </c>
      <c r="AB163" s="70">
        <f t="shared" si="1"/>
        <v>80</v>
      </c>
      <c r="AC163" s="70">
        <f t="shared" si="1"/>
        <v>81</v>
      </c>
      <c r="AD163" s="70">
        <f t="shared" si="1"/>
        <v>82</v>
      </c>
      <c r="AE163" s="70">
        <f t="shared" si="1"/>
        <v>83</v>
      </c>
      <c r="AF163" s="71"/>
      <c r="AG163" s="71"/>
      <c r="AH163" s="71"/>
      <c r="AI163" s="71"/>
      <c r="AJ163" s="72"/>
      <c r="AK163" s="71"/>
      <c r="AM163" s="73"/>
      <c r="AN163" s="73"/>
      <c r="AO163" s="73"/>
      <c r="AP163" s="73"/>
      <c r="AQ163" s="73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</row>
    <row r="164" spans="2:53" s="74" customFormat="1" ht="8.25" hidden="1" customHeight="1" x14ac:dyDescent="0.4">
      <c r="B164" s="68"/>
      <c r="C164" s="69">
        <v>4</v>
      </c>
      <c r="D164" s="70">
        <f t="shared" si="2"/>
        <v>84</v>
      </c>
      <c r="E164" s="70">
        <f t="shared" si="3"/>
        <v>85</v>
      </c>
      <c r="F164" s="70">
        <f t="shared" si="3"/>
        <v>86</v>
      </c>
      <c r="G164" s="70">
        <f t="shared" si="3"/>
        <v>87</v>
      </c>
      <c r="H164" s="70">
        <f t="shared" si="3"/>
        <v>88</v>
      </c>
      <c r="I164" s="70">
        <f t="shared" si="3"/>
        <v>89</v>
      </c>
      <c r="J164" s="70">
        <f t="shared" si="3"/>
        <v>90</v>
      </c>
      <c r="K164" s="70">
        <f t="shared" si="3"/>
        <v>91</v>
      </c>
      <c r="L164" s="70">
        <f t="shared" si="3"/>
        <v>92</v>
      </c>
      <c r="M164" s="70">
        <f t="shared" si="3"/>
        <v>93</v>
      </c>
      <c r="N164" s="70">
        <f t="shared" si="3"/>
        <v>94</v>
      </c>
      <c r="O164" s="70">
        <f t="shared" si="3"/>
        <v>95</v>
      </c>
      <c r="P164" s="70">
        <f t="shared" si="3"/>
        <v>96</v>
      </c>
      <c r="Q164" s="70">
        <f t="shared" si="3"/>
        <v>97</v>
      </c>
      <c r="R164" s="70">
        <f t="shared" si="3"/>
        <v>98</v>
      </c>
      <c r="S164" s="70">
        <f t="shared" si="3"/>
        <v>99</v>
      </c>
      <c r="T164" s="70">
        <f t="shared" si="3"/>
        <v>100</v>
      </c>
      <c r="U164" s="70">
        <f t="shared" si="0"/>
        <v>101</v>
      </c>
      <c r="V164" s="70">
        <f t="shared" si="0"/>
        <v>102</v>
      </c>
      <c r="W164" s="70">
        <f t="shared" si="1"/>
        <v>103</v>
      </c>
      <c r="X164" s="70">
        <f t="shared" si="1"/>
        <v>104</v>
      </c>
      <c r="Y164" s="70">
        <f t="shared" si="1"/>
        <v>105</v>
      </c>
      <c r="Z164" s="70">
        <f t="shared" si="1"/>
        <v>106</v>
      </c>
      <c r="AA164" s="70">
        <f t="shared" si="1"/>
        <v>107</v>
      </c>
      <c r="AB164" s="70">
        <f t="shared" si="1"/>
        <v>108</v>
      </c>
      <c r="AC164" s="70">
        <f t="shared" si="1"/>
        <v>109</v>
      </c>
      <c r="AD164" s="70">
        <f t="shared" si="1"/>
        <v>110</v>
      </c>
      <c r="AE164" s="70">
        <f t="shared" si="1"/>
        <v>111</v>
      </c>
      <c r="AF164" s="71"/>
      <c r="AG164" s="71"/>
      <c r="AH164" s="71"/>
      <c r="AI164" s="71"/>
      <c r="AJ164" s="72"/>
      <c r="AK164" s="71"/>
      <c r="AL164" s="73"/>
      <c r="AM164" s="73"/>
      <c r="AN164" s="73"/>
      <c r="AO164" s="73"/>
      <c r="AP164" s="73"/>
      <c r="AQ164" s="73"/>
    </row>
    <row r="165" spans="2:53" s="74" customFormat="1" ht="8.25" hidden="1" customHeight="1" x14ac:dyDescent="0.4">
      <c r="B165" s="68"/>
      <c r="C165" s="69">
        <v>5</v>
      </c>
      <c r="D165" s="70">
        <f t="shared" si="2"/>
        <v>112</v>
      </c>
      <c r="E165" s="70">
        <f t="shared" si="3"/>
        <v>113</v>
      </c>
      <c r="F165" s="70">
        <f t="shared" si="3"/>
        <v>114</v>
      </c>
      <c r="G165" s="70">
        <f t="shared" si="3"/>
        <v>115</v>
      </c>
      <c r="H165" s="70">
        <f t="shared" si="3"/>
        <v>116</v>
      </c>
      <c r="I165" s="70">
        <f t="shared" si="3"/>
        <v>117</v>
      </c>
      <c r="J165" s="70">
        <f t="shared" si="3"/>
        <v>118</v>
      </c>
      <c r="K165" s="70">
        <f t="shared" si="3"/>
        <v>119</v>
      </c>
      <c r="L165" s="70">
        <f t="shared" si="3"/>
        <v>120</v>
      </c>
      <c r="M165" s="70">
        <f t="shared" si="3"/>
        <v>121</v>
      </c>
      <c r="N165" s="70">
        <f t="shared" si="3"/>
        <v>122</v>
      </c>
      <c r="O165" s="70">
        <f t="shared" si="3"/>
        <v>123</v>
      </c>
      <c r="P165" s="70">
        <f t="shared" si="3"/>
        <v>124</v>
      </c>
      <c r="Q165" s="70">
        <f t="shared" si="3"/>
        <v>125</v>
      </c>
      <c r="R165" s="70">
        <f t="shared" si="3"/>
        <v>126</v>
      </c>
      <c r="S165" s="70">
        <f t="shared" si="3"/>
        <v>127</v>
      </c>
      <c r="T165" s="70">
        <f t="shared" si="3"/>
        <v>128</v>
      </c>
      <c r="U165" s="70">
        <f t="shared" si="0"/>
        <v>129</v>
      </c>
      <c r="V165" s="70">
        <f t="shared" si="0"/>
        <v>130</v>
      </c>
      <c r="W165" s="70">
        <f t="shared" si="1"/>
        <v>131</v>
      </c>
      <c r="X165" s="70">
        <f t="shared" si="1"/>
        <v>132</v>
      </c>
      <c r="Y165" s="70">
        <f t="shared" si="1"/>
        <v>133</v>
      </c>
      <c r="Z165" s="70">
        <f t="shared" si="1"/>
        <v>134</v>
      </c>
      <c r="AA165" s="70">
        <f t="shared" si="1"/>
        <v>135</v>
      </c>
      <c r="AB165" s="70">
        <f t="shared" si="1"/>
        <v>136</v>
      </c>
      <c r="AC165" s="70">
        <f t="shared" si="1"/>
        <v>137</v>
      </c>
      <c r="AD165" s="70">
        <f t="shared" si="1"/>
        <v>138</v>
      </c>
      <c r="AE165" s="70">
        <f t="shared" si="1"/>
        <v>139</v>
      </c>
      <c r="AF165" s="71"/>
      <c r="AG165" s="71"/>
      <c r="AH165" s="71"/>
      <c r="AI165" s="71"/>
      <c r="AJ165" s="72"/>
      <c r="AK165" s="71"/>
      <c r="AL165" s="73"/>
      <c r="AM165" s="73"/>
      <c r="AN165" s="73"/>
      <c r="AO165" s="73"/>
      <c r="AP165" s="73"/>
      <c r="AQ165" s="73"/>
    </row>
    <row r="166" spans="2:53" s="74" customFormat="1" ht="8.25" hidden="1" customHeight="1" x14ac:dyDescent="0.4">
      <c r="B166" s="68"/>
      <c r="C166" s="69">
        <v>6</v>
      </c>
      <c r="D166" s="70">
        <f t="shared" si="2"/>
        <v>140</v>
      </c>
      <c r="E166" s="70">
        <f t="shared" si="3"/>
        <v>141</v>
      </c>
      <c r="F166" s="70">
        <f t="shared" si="3"/>
        <v>142</v>
      </c>
      <c r="G166" s="70">
        <f t="shared" si="3"/>
        <v>143</v>
      </c>
      <c r="H166" s="70">
        <f t="shared" si="3"/>
        <v>144</v>
      </c>
      <c r="I166" s="70">
        <f t="shared" si="3"/>
        <v>145</v>
      </c>
      <c r="J166" s="70">
        <f t="shared" si="3"/>
        <v>146</v>
      </c>
      <c r="K166" s="70">
        <f t="shared" si="3"/>
        <v>147</v>
      </c>
      <c r="L166" s="70">
        <f t="shared" si="3"/>
        <v>148</v>
      </c>
      <c r="M166" s="70">
        <f t="shared" si="3"/>
        <v>149</v>
      </c>
      <c r="N166" s="70">
        <f t="shared" si="3"/>
        <v>150</v>
      </c>
      <c r="O166" s="70">
        <f t="shared" si="3"/>
        <v>151</v>
      </c>
      <c r="P166" s="70">
        <f t="shared" si="3"/>
        <v>152</v>
      </c>
      <c r="Q166" s="70">
        <f t="shared" si="3"/>
        <v>153</v>
      </c>
      <c r="R166" s="70">
        <f t="shared" si="3"/>
        <v>154</v>
      </c>
      <c r="S166" s="70">
        <f t="shared" si="3"/>
        <v>155</v>
      </c>
      <c r="T166" s="70">
        <f t="shared" si="3"/>
        <v>156</v>
      </c>
      <c r="U166" s="70">
        <f t="shared" si="0"/>
        <v>157</v>
      </c>
      <c r="V166" s="70">
        <f t="shared" si="0"/>
        <v>158</v>
      </c>
      <c r="W166" s="70">
        <f t="shared" si="1"/>
        <v>159</v>
      </c>
      <c r="X166" s="70">
        <f t="shared" si="1"/>
        <v>160</v>
      </c>
      <c r="Y166" s="70">
        <f t="shared" si="1"/>
        <v>161</v>
      </c>
      <c r="Z166" s="70">
        <f t="shared" si="1"/>
        <v>162</v>
      </c>
      <c r="AA166" s="70">
        <f t="shared" si="1"/>
        <v>163</v>
      </c>
      <c r="AB166" s="70">
        <f t="shared" si="1"/>
        <v>164</v>
      </c>
      <c r="AC166" s="70">
        <f t="shared" si="1"/>
        <v>165</v>
      </c>
      <c r="AD166" s="70">
        <f t="shared" si="1"/>
        <v>166</v>
      </c>
      <c r="AE166" s="70">
        <f t="shared" si="1"/>
        <v>167</v>
      </c>
      <c r="AF166" s="71"/>
      <c r="AG166" s="71"/>
      <c r="AH166" s="71"/>
      <c r="AI166" s="71"/>
      <c r="AJ166" s="72"/>
      <c r="AK166" s="71"/>
      <c r="AL166" s="73"/>
      <c r="AM166" s="73"/>
      <c r="AN166" s="73"/>
      <c r="AO166" s="73"/>
      <c r="AP166" s="73"/>
      <c r="AQ166" s="73"/>
    </row>
    <row r="167" spans="2:53" s="74" customFormat="1" ht="8.25" hidden="1" customHeight="1" x14ac:dyDescent="0.4">
      <c r="B167" s="68"/>
      <c r="C167" s="69">
        <v>7</v>
      </c>
      <c r="D167" s="70">
        <f t="shared" si="2"/>
        <v>168</v>
      </c>
      <c r="E167" s="70">
        <f t="shared" si="3"/>
        <v>169</v>
      </c>
      <c r="F167" s="70">
        <f t="shared" si="3"/>
        <v>170</v>
      </c>
      <c r="G167" s="70">
        <f t="shared" si="3"/>
        <v>171</v>
      </c>
      <c r="H167" s="70">
        <f t="shared" si="3"/>
        <v>172</v>
      </c>
      <c r="I167" s="70">
        <f t="shared" si="3"/>
        <v>173</v>
      </c>
      <c r="J167" s="70">
        <f t="shared" si="3"/>
        <v>174</v>
      </c>
      <c r="K167" s="70">
        <f t="shared" si="3"/>
        <v>175</v>
      </c>
      <c r="L167" s="70">
        <f t="shared" si="3"/>
        <v>176</v>
      </c>
      <c r="M167" s="70">
        <f t="shared" si="3"/>
        <v>177</v>
      </c>
      <c r="N167" s="70">
        <f t="shared" si="3"/>
        <v>178</v>
      </c>
      <c r="O167" s="70">
        <f t="shared" si="3"/>
        <v>179</v>
      </c>
      <c r="P167" s="70">
        <f t="shared" si="3"/>
        <v>180</v>
      </c>
      <c r="Q167" s="70">
        <f t="shared" si="3"/>
        <v>181</v>
      </c>
      <c r="R167" s="70">
        <f t="shared" si="3"/>
        <v>182</v>
      </c>
      <c r="S167" s="70">
        <f t="shared" si="3"/>
        <v>183</v>
      </c>
      <c r="T167" s="70">
        <f t="shared" si="3"/>
        <v>184</v>
      </c>
      <c r="U167" s="70">
        <f t="shared" si="0"/>
        <v>185</v>
      </c>
      <c r="V167" s="70">
        <f t="shared" si="0"/>
        <v>186</v>
      </c>
      <c r="W167" s="70">
        <f t="shared" si="1"/>
        <v>187</v>
      </c>
      <c r="X167" s="70">
        <f t="shared" si="1"/>
        <v>188</v>
      </c>
      <c r="Y167" s="70">
        <f t="shared" si="1"/>
        <v>189</v>
      </c>
      <c r="Z167" s="70">
        <f t="shared" si="1"/>
        <v>190</v>
      </c>
      <c r="AA167" s="70">
        <f t="shared" si="1"/>
        <v>191</v>
      </c>
      <c r="AB167" s="70">
        <f t="shared" si="1"/>
        <v>192</v>
      </c>
      <c r="AC167" s="70">
        <f t="shared" si="1"/>
        <v>193</v>
      </c>
      <c r="AD167" s="70">
        <f t="shared" si="1"/>
        <v>194</v>
      </c>
      <c r="AE167" s="70">
        <f t="shared" si="1"/>
        <v>195</v>
      </c>
      <c r="AF167" s="71"/>
      <c r="AG167" s="71"/>
      <c r="AH167" s="71"/>
      <c r="AI167" s="71"/>
      <c r="AJ167" s="72"/>
      <c r="AK167" s="71"/>
      <c r="AL167" s="73"/>
      <c r="AM167" s="73"/>
      <c r="AN167" s="73"/>
      <c r="AO167" s="73"/>
      <c r="AP167" s="73"/>
      <c r="AQ167" s="73"/>
    </row>
    <row r="168" spans="2:53" s="74" customFormat="1" ht="8.25" hidden="1" customHeight="1" x14ac:dyDescent="0.4">
      <c r="B168" s="68"/>
      <c r="C168" s="69">
        <v>8</v>
      </c>
      <c r="D168" s="70">
        <f t="shared" si="2"/>
        <v>196</v>
      </c>
      <c r="E168" s="70">
        <f t="shared" si="3"/>
        <v>197</v>
      </c>
      <c r="F168" s="70">
        <f t="shared" si="3"/>
        <v>198</v>
      </c>
      <c r="G168" s="70">
        <f t="shared" si="3"/>
        <v>199</v>
      </c>
      <c r="H168" s="70">
        <f t="shared" si="3"/>
        <v>200</v>
      </c>
      <c r="I168" s="70">
        <f t="shared" si="3"/>
        <v>201</v>
      </c>
      <c r="J168" s="70">
        <f t="shared" si="3"/>
        <v>202</v>
      </c>
      <c r="K168" s="70">
        <f t="shared" si="3"/>
        <v>203</v>
      </c>
      <c r="L168" s="70">
        <f t="shared" si="3"/>
        <v>204</v>
      </c>
      <c r="M168" s="70">
        <f t="shared" si="3"/>
        <v>205</v>
      </c>
      <c r="N168" s="70">
        <f t="shared" si="3"/>
        <v>206</v>
      </c>
      <c r="O168" s="70">
        <f t="shared" si="3"/>
        <v>207</v>
      </c>
      <c r="P168" s="70">
        <f t="shared" si="3"/>
        <v>208</v>
      </c>
      <c r="Q168" s="70">
        <f t="shared" si="3"/>
        <v>209</v>
      </c>
      <c r="R168" s="70">
        <f t="shared" si="3"/>
        <v>210</v>
      </c>
      <c r="S168" s="70">
        <f t="shared" si="3"/>
        <v>211</v>
      </c>
      <c r="T168" s="70">
        <f t="shared" si="3"/>
        <v>212</v>
      </c>
      <c r="U168" s="70">
        <f t="shared" si="0"/>
        <v>213</v>
      </c>
      <c r="V168" s="70">
        <f t="shared" si="0"/>
        <v>214</v>
      </c>
      <c r="W168" s="70">
        <f t="shared" si="1"/>
        <v>215</v>
      </c>
      <c r="X168" s="70">
        <f t="shared" si="1"/>
        <v>216</v>
      </c>
      <c r="Y168" s="70">
        <f t="shared" si="1"/>
        <v>217</v>
      </c>
      <c r="Z168" s="70">
        <f t="shared" si="1"/>
        <v>218</v>
      </c>
      <c r="AA168" s="70">
        <f t="shared" si="1"/>
        <v>219</v>
      </c>
      <c r="AB168" s="70">
        <f t="shared" si="1"/>
        <v>220</v>
      </c>
      <c r="AC168" s="70">
        <f t="shared" si="1"/>
        <v>221</v>
      </c>
      <c r="AD168" s="70">
        <f t="shared" si="1"/>
        <v>222</v>
      </c>
      <c r="AE168" s="70">
        <f t="shared" si="1"/>
        <v>223</v>
      </c>
      <c r="AF168" s="71"/>
      <c r="AG168" s="71"/>
      <c r="AH168" s="71"/>
      <c r="AI168" s="71"/>
      <c r="AJ168" s="72"/>
      <c r="AK168" s="71"/>
      <c r="AL168" s="73"/>
      <c r="AM168" s="73"/>
      <c r="AN168" s="73"/>
      <c r="AO168" s="73"/>
      <c r="AP168" s="73"/>
      <c r="AQ168" s="73"/>
    </row>
    <row r="169" spans="2:53" s="74" customFormat="1" ht="8.25" hidden="1" customHeight="1" x14ac:dyDescent="0.4">
      <c r="B169" s="68"/>
      <c r="C169" s="69">
        <v>9</v>
      </c>
      <c r="D169" s="70">
        <f t="shared" si="2"/>
        <v>224</v>
      </c>
      <c r="E169" s="70">
        <f t="shared" si="3"/>
        <v>225</v>
      </c>
      <c r="F169" s="70">
        <f t="shared" si="3"/>
        <v>226</v>
      </c>
      <c r="G169" s="70">
        <f t="shared" si="3"/>
        <v>227</v>
      </c>
      <c r="H169" s="70">
        <f t="shared" si="3"/>
        <v>228</v>
      </c>
      <c r="I169" s="70">
        <f t="shared" si="3"/>
        <v>229</v>
      </c>
      <c r="J169" s="70">
        <f t="shared" si="3"/>
        <v>230</v>
      </c>
      <c r="K169" s="70">
        <f t="shared" si="3"/>
        <v>231</v>
      </c>
      <c r="L169" s="70">
        <f t="shared" si="3"/>
        <v>232</v>
      </c>
      <c r="M169" s="70">
        <f t="shared" si="3"/>
        <v>233</v>
      </c>
      <c r="N169" s="70">
        <f t="shared" si="3"/>
        <v>234</v>
      </c>
      <c r="O169" s="70">
        <f t="shared" si="3"/>
        <v>235</v>
      </c>
      <c r="P169" s="70">
        <f t="shared" si="3"/>
        <v>236</v>
      </c>
      <c r="Q169" s="70">
        <f t="shared" si="3"/>
        <v>237</v>
      </c>
      <c r="R169" s="70">
        <f t="shared" si="3"/>
        <v>238</v>
      </c>
      <c r="S169" s="70">
        <f t="shared" si="3"/>
        <v>239</v>
      </c>
      <c r="T169" s="70">
        <f t="shared" si="3"/>
        <v>240</v>
      </c>
      <c r="U169" s="70">
        <f t="shared" si="0"/>
        <v>241</v>
      </c>
      <c r="V169" s="70">
        <f t="shared" si="0"/>
        <v>242</v>
      </c>
      <c r="W169" s="70">
        <f t="shared" si="1"/>
        <v>243</v>
      </c>
      <c r="X169" s="70">
        <f t="shared" si="1"/>
        <v>244</v>
      </c>
      <c r="Y169" s="70">
        <f t="shared" si="1"/>
        <v>245</v>
      </c>
      <c r="Z169" s="70">
        <f t="shared" si="1"/>
        <v>246</v>
      </c>
      <c r="AA169" s="70">
        <f t="shared" si="1"/>
        <v>247</v>
      </c>
      <c r="AB169" s="70">
        <f t="shared" si="1"/>
        <v>248</v>
      </c>
      <c r="AC169" s="70">
        <f t="shared" si="1"/>
        <v>249</v>
      </c>
      <c r="AD169" s="70">
        <f t="shared" si="1"/>
        <v>250</v>
      </c>
      <c r="AE169" s="70">
        <f t="shared" si="1"/>
        <v>251</v>
      </c>
      <c r="AF169" s="71"/>
      <c r="AG169" s="71"/>
      <c r="AH169" s="71"/>
      <c r="AI169" s="71"/>
      <c r="AJ169" s="72"/>
      <c r="AK169" s="71"/>
      <c r="AL169" s="73"/>
      <c r="AM169" s="73"/>
      <c r="AN169" s="73"/>
      <c r="AO169" s="73"/>
      <c r="AP169" s="73"/>
      <c r="AQ169" s="73"/>
    </row>
    <row r="170" spans="2:53" s="74" customFormat="1" ht="8.25" hidden="1" customHeight="1" x14ac:dyDescent="0.4">
      <c r="B170" s="68"/>
      <c r="C170" s="69">
        <v>10</v>
      </c>
      <c r="D170" s="70">
        <f t="shared" si="2"/>
        <v>252</v>
      </c>
      <c r="E170" s="70">
        <f t="shared" si="3"/>
        <v>253</v>
      </c>
      <c r="F170" s="70">
        <f t="shared" si="3"/>
        <v>254</v>
      </c>
      <c r="G170" s="70">
        <f t="shared" si="3"/>
        <v>255</v>
      </c>
      <c r="H170" s="70">
        <f t="shared" si="3"/>
        <v>256</v>
      </c>
      <c r="I170" s="70">
        <f t="shared" si="3"/>
        <v>257</v>
      </c>
      <c r="J170" s="70">
        <f t="shared" si="3"/>
        <v>258</v>
      </c>
      <c r="K170" s="70">
        <f t="shared" si="3"/>
        <v>259</v>
      </c>
      <c r="L170" s="70">
        <f t="shared" si="3"/>
        <v>260</v>
      </c>
      <c r="M170" s="70">
        <f t="shared" si="3"/>
        <v>261</v>
      </c>
      <c r="N170" s="70">
        <f t="shared" si="3"/>
        <v>262</v>
      </c>
      <c r="O170" s="70">
        <f t="shared" si="3"/>
        <v>263</v>
      </c>
      <c r="P170" s="70">
        <f t="shared" si="3"/>
        <v>264</v>
      </c>
      <c r="Q170" s="70">
        <f t="shared" si="3"/>
        <v>265</v>
      </c>
      <c r="R170" s="70">
        <f t="shared" si="3"/>
        <v>266</v>
      </c>
      <c r="S170" s="70">
        <f t="shared" si="3"/>
        <v>267</v>
      </c>
      <c r="T170" s="70">
        <f t="shared" si="3"/>
        <v>268</v>
      </c>
      <c r="U170" s="70">
        <f t="shared" si="0"/>
        <v>269</v>
      </c>
      <c r="V170" s="70">
        <f t="shared" si="0"/>
        <v>270</v>
      </c>
      <c r="W170" s="70">
        <f t="shared" si="1"/>
        <v>271</v>
      </c>
      <c r="X170" s="70">
        <f t="shared" si="1"/>
        <v>272</v>
      </c>
      <c r="Y170" s="70">
        <f t="shared" si="1"/>
        <v>273</v>
      </c>
      <c r="Z170" s="70">
        <f t="shared" si="1"/>
        <v>274</v>
      </c>
      <c r="AA170" s="70">
        <f t="shared" si="1"/>
        <v>275</v>
      </c>
      <c r="AB170" s="70">
        <f t="shared" si="1"/>
        <v>276</v>
      </c>
      <c r="AC170" s="70">
        <f t="shared" si="1"/>
        <v>277</v>
      </c>
      <c r="AD170" s="70">
        <f t="shared" si="1"/>
        <v>278</v>
      </c>
      <c r="AE170" s="70">
        <f t="shared" si="1"/>
        <v>279</v>
      </c>
      <c r="AF170" s="71"/>
      <c r="AG170" s="71"/>
      <c r="AH170" s="71"/>
      <c r="AI170" s="71"/>
      <c r="AJ170" s="72"/>
      <c r="AK170" s="71"/>
      <c r="AL170" s="73"/>
      <c r="AM170" s="73"/>
      <c r="AN170" s="73"/>
      <c r="AO170" s="73"/>
      <c r="AP170" s="73"/>
      <c r="AQ170" s="73"/>
    </row>
    <row r="171" spans="2:53" s="74" customFormat="1" ht="8.25" hidden="1" customHeight="1" x14ac:dyDescent="0.4">
      <c r="B171" s="68"/>
      <c r="C171" s="69">
        <v>11</v>
      </c>
      <c r="D171" s="70">
        <f t="shared" si="2"/>
        <v>280</v>
      </c>
      <c r="E171" s="70">
        <f t="shared" si="3"/>
        <v>281</v>
      </c>
      <c r="F171" s="70">
        <f t="shared" si="3"/>
        <v>282</v>
      </c>
      <c r="G171" s="70">
        <f t="shared" si="3"/>
        <v>283</v>
      </c>
      <c r="H171" s="70">
        <f t="shared" si="3"/>
        <v>284</v>
      </c>
      <c r="I171" s="70">
        <f t="shared" si="3"/>
        <v>285</v>
      </c>
      <c r="J171" s="70">
        <f t="shared" si="3"/>
        <v>286</v>
      </c>
      <c r="K171" s="70">
        <f t="shared" si="3"/>
        <v>287</v>
      </c>
      <c r="L171" s="70">
        <f t="shared" si="3"/>
        <v>288</v>
      </c>
      <c r="M171" s="70">
        <f t="shared" si="3"/>
        <v>289</v>
      </c>
      <c r="N171" s="70">
        <f t="shared" si="3"/>
        <v>290</v>
      </c>
      <c r="O171" s="70">
        <f t="shared" si="3"/>
        <v>291</v>
      </c>
      <c r="P171" s="70">
        <f t="shared" si="3"/>
        <v>292</v>
      </c>
      <c r="Q171" s="70">
        <f t="shared" si="3"/>
        <v>293</v>
      </c>
      <c r="R171" s="70">
        <f t="shared" si="3"/>
        <v>294</v>
      </c>
      <c r="S171" s="70">
        <f t="shared" si="3"/>
        <v>295</v>
      </c>
      <c r="T171" s="70">
        <f t="shared" si="3"/>
        <v>296</v>
      </c>
      <c r="U171" s="70">
        <f t="shared" si="0"/>
        <v>297</v>
      </c>
      <c r="V171" s="70">
        <f t="shared" si="0"/>
        <v>298</v>
      </c>
      <c r="W171" s="70">
        <f t="shared" si="1"/>
        <v>299</v>
      </c>
      <c r="X171" s="70">
        <f t="shared" si="1"/>
        <v>300</v>
      </c>
      <c r="Y171" s="70">
        <f t="shared" si="1"/>
        <v>301</v>
      </c>
      <c r="Z171" s="70">
        <f t="shared" si="1"/>
        <v>302</v>
      </c>
      <c r="AA171" s="70">
        <f t="shared" si="1"/>
        <v>303</v>
      </c>
      <c r="AB171" s="70">
        <f t="shared" si="1"/>
        <v>304</v>
      </c>
      <c r="AC171" s="70">
        <f t="shared" si="1"/>
        <v>305</v>
      </c>
      <c r="AD171" s="70">
        <f t="shared" si="1"/>
        <v>306</v>
      </c>
      <c r="AE171" s="70">
        <f t="shared" si="1"/>
        <v>307</v>
      </c>
      <c r="AF171" s="71"/>
      <c r="AG171" s="71"/>
      <c r="AH171" s="71"/>
      <c r="AI171" s="71"/>
      <c r="AJ171" s="72"/>
      <c r="AK171" s="71"/>
      <c r="AL171" s="73"/>
      <c r="AM171" s="73"/>
      <c r="AN171" s="73"/>
      <c r="AO171" s="73"/>
      <c r="AP171" s="73"/>
      <c r="AQ171" s="73"/>
    </row>
    <row r="172" spans="2:53" s="74" customFormat="1" ht="8.25" hidden="1" customHeight="1" x14ac:dyDescent="0.4">
      <c r="B172" s="68"/>
      <c r="C172" s="69">
        <v>12</v>
      </c>
      <c r="D172" s="70">
        <f t="shared" si="2"/>
        <v>308</v>
      </c>
      <c r="E172" s="70">
        <f t="shared" si="3"/>
        <v>309</v>
      </c>
      <c r="F172" s="70">
        <f t="shared" si="3"/>
        <v>310</v>
      </c>
      <c r="G172" s="70">
        <f t="shared" si="3"/>
        <v>311</v>
      </c>
      <c r="H172" s="70">
        <f t="shared" si="3"/>
        <v>312</v>
      </c>
      <c r="I172" s="70">
        <f t="shared" si="3"/>
        <v>313</v>
      </c>
      <c r="J172" s="70">
        <f t="shared" si="3"/>
        <v>314</v>
      </c>
      <c r="K172" s="70">
        <f t="shared" si="3"/>
        <v>315</v>
      </c>
      <c r="L172" s="70">
        <f t="shared" si="3"/>
        <v>316</v>
      </c>
      <c r="M172" s="70">
        <f t="shared" si="3"/>
        <v>317</v>
      </c>
      <c r="N172" s="70">
        <f t="shared" si="3"/>
        <v>318</v>
      </c>
      <c r="O172" s="70">
        <f t="shared" si="3"/>
        <v>319</v>
      </c>
      <c r="P172" s="70">
        <f t="shared" si="3"/>
        <v>320</v>
      </c>
      <c r="Q172" s="70">
        <f t="shared" si="3"/>
        <v>321</v>
      </c>
      <c r="R172" s="70">
        <f t="shared" si="3"/>
        <v>322</v>
      </c>
      <c r="S172" s="70">
        <f t="shared" si="3"/>
        <v>323</v>
      </c>
      <c r="T172" s="70">
        <f t="shared" si="3"/>
        <v>324</v>
      </c>
      <c r="U172" s="70">
        <f t="shared" si="0"/>
        <v>325</v>
      </c>
      <c r="V172" s="70">
        <f t="shared" si="0"/>
        <v>326</v>
      </c>
      <c r="W172" s="70">
        <f t="shared" si="1"/>
        <v>327</v>
      </c>
      <c r="X172" s="70">
        <f t="shared" si="1"/>
        <v>328</v>
      </c>
      <c r="Y172" s="70">
        <f t="shared" si="1"/>
        <v>329</v>
      </c>
      <c r="Z172" s="70">
        <f t="shared" si="1"/>
        <v>330</v>
      </c>
      <c r="AA172" s="70">
        <f t="shared" si="1"/>
        <v>331</v>
      </c>
      <c r="AB172" s="70">
        <f t="shared" si="1"/>
        <v>332</v>
      </c>
      <c r="AC172" s="70">
        <f t="shared" si="1"/>
        <v>333</v>
      </c>
      <c r="AD172" s="70">
        <f t="shared" si="1"/>
        <v>334</v>
      </c>
      <c r="AE172" s="70">
        <f t="shared" si="1"/>
        <v>335</v>
      </c>
      <c r="AF172" s="71"/>
      <c r="AG172" s="71"/>
      <c r="AH172" s="71"/>
      <c r="AI172" s="71"/>
      <c r="AJ172" s="72"/>
      <c r="AK172" s="71"/>
      <c r="AL172" s="73"/>
      <c r="AM172" s="73"/>
      <c r="AN172" s="75"/>
      <c r="AO172" s="75"/>
      <c r="AP172" s="73"/>
      <c r="AQ172" s="73"/>
    </row>
    <row r="173" spans="2:53" s="74" customFormat="1" ht="8.25" hidden="1" customHeight="1" x14ac:dyDescent="0.4">
      <c r="B173" s="68"/>
      <c r="C173" s="69">
        <v>13</v>
      </c>
      <c r="D173" s="70">
        <f t="shared" si="2"/>
        <v>336</v>
      </c>
      <c r="E173" s="70">
        <f t="shared" si="3"/>
        <v>337</v>
      </c>
      <c r="F173" s="70">
        <f t="shared" si="3"/>
        <v>338</v>
      </c>
      <c r="G173" s="70">
        <f t="shared" si="3"/>
        <v>339</v>
      </c>
      <c r="H173" s="70">
        <f t="shared" si="3"/>
        <v>340</v>
      </c>
      <c r="I173" s="70">
        <f t="shared" si="3"/>
        <v>341</v>
      </c>
      <c r="J173" s="70">
        <f t="shared" si="3"/>
        <v>342</v>
      </c>
      <c r="K173" s="70">
        <f t="shared" si="3"/>
        <v>343</v>
      </c>
      <c r="L173" s="70">
        <f t="shared" si="3"/>
        <v>344</v>
      </c>
      <c r="M173" s="70">
        <f t="shared" si="3"/>
        <v>345</v>
      </c>
      <c r="N173" s="70">
        <f t="shared" si="3"/>
        <v>346</v>
      </c>
      <c r="O173" s="70">
        <f t="shared" si="3"/>
        <v>347</v>
      </c>
      <c r="P173" s="70">
        <f t="shared" si="3"/>
        <v>348</v>
      </c>
      <c r="Q173" s="70">
        <f t="shared" si="3"/>
        <v>349</v>
      </c>
      <c r="R173" s="70">
        <f t="shared" si="3"/>
        <v>350</v>
      </c>
      <c r="S173" s="70">
        <f t="shared" si="3"/>
        <v>351</v>
      </c>
      <c r="T173" s="70">
        <f t="shared" si="3"/>
        <v>352</v>
      </c>
      <c r="U173" s="70">
        <f t="shared" si="0"/>
        <v>353</v>
      </c>
      <c r="V173" s="70">
        <f t="shared" si="0"/>
        <v>354</v>
      </c>
      <c r="W173" s="70">
        <f t="shared" si="1"/>
        <v>355</v>
      </c>
      <c r="X173" s="70">
        <f t="shared" si="1"/>
        <v>356</v>
      </c>
      <c r="Y173" s="70">
        <f t="shared" si="1"/>
        <v>357</v>
      </c>
      <c r="Z173" s="70">
        <f t="shared" si="1"/>
        <v>358</v>
      </c>
      <c r="AA173" s="70">
        <f t="shared" si="1"/>
        <v>359</v>
      </c>
      <c r="AB173" s="70">
        <f t="shared" si="1"/>
        <v>360</v>
      </c>
      <c r="AC173" s="70">
        <f t="shared" si="1"/>
        <v>361</v>
      </c>
      <c r="AD173" s="70">
        <f t="shared" si="1"/>
        <v>362</v>
      </c>
      <c r="AE173" s="70">
        <f t="shared" si="1"/>
        <v>363</v>
      </c>
      <c r="AF173" s="71"/>
      <c r="AG173" s="71"/>
      <c r="AH173" s="71"/>
      <c r="AI173" s="71"/>
      <c r="AJ173" s="72"/>
      <c r="AK173" s="71"/>
      <c r="AL173" s="73"/>
      <c r="AM173" s="75"/>
      <c r="AN173" s="75"/>
      <c r="AO173" s="75"/>
      <c r="AP173" s="73"/>
      <c r="AQ173" s="73"/>
    </row>
    <row r="174" spans="2:53" s="74" customFormat="1" ht="8.25" hidden="1" customHeight="1" x14ac:dyDescent="0.4">
      <c r="B174" s="68"/>
      <c r="C174" s="69">
        <v>14</v>
      </c>
      <c r="D174" s="70">
        <f t="shared" si="2"/>
        <v>364</v>
      </c>
      <c r="E174" s="70">
        <f t="shared" si="3"/>
        <v>365</v>
      </c>
      <c r="F174" s="70">
        <f t="shared" si="3"/>
        <v>366</v>
      </c>
      <c r="G174" s="70">
        <f t="shared" si="3"/>
        <v>367</v>
      </c>
      <c r="H174" s="70">
        <f t="shared" si="3"/>
        <v>368</v>
      </c>
      <c r="I174" s="70">
        <f t="shared" si="3"/>
        <v>369</v>
      </c>
      <c r="J174" s="70">
        <f t="shared" si="3"/>
        <v>370</v>
      </c>
      <c r="K174" s="70">
        <f t="shared" si="3"/>
        <v>371</v>
      </c>
      <c r="L174" s="70">
        <f t="shared" si="3"/>
        <v>372</v>
      </c>
      <c r="M174" s="70">
        <f t="shared" si="3"/>
        <v>373</v>
      </c>
      <c r="N174" s="70">
        <f t="shared" si="3"/>
        <v>374</v>
      </c>
      <c r="O174" s="70">
        <f t="shared" si="3"/>
        <v>375</v>
      </c>
      <c r="P174" s="70">
        <f t="shared" si="3"/>
        <v>376</v>
      </c>
      <c r="Q174" s="70">
        <f t="shared" si="3"/>
        <v>377</v>
      </c>
      <c r="R174" s="70">
        <f t="shared" si="3"/>
        <v>378</v>
      </c>
      <c r="S174" s="70">
        <f t="shared" si="3"/>
        <v>379</v>
      </c>
      <c r="T174" s="70">
        <f t="shared" si="3"/>
        <v>380</v>
      </c>
      <c r="U174" s="70">
        <f t="shared" si="0"/>
        <v>381</v>
      </c>
      <c r="V174" s="70">
        <f t="shared" si="0"/>
        <v>382</v>
      </c>
      <c r="W174" s="70">
        <f t="shared" si="1"/>
        <v>383</v>
      </c>
      <c r="X174" s="70">
        <f t="shared" si="1"/>
        <v>384</v>
      </c>
      <c r="Y174" s="70">
        <f t="shared" si="1"/>
        <v>385</v>
      </c>
      <c r="Z174" s="70">
        <f t="shared" si="1"/>
        <v>386</v>
      </c>
      <c r="AA174" s="70">
        <f t="shared" si="1"/>
        <v>387</v>
      </c>
      <c r="AB174" s="70">
        <f t="shared" si="1"/>
        <v>388</v>
      </c>
      <c r="AC174" s="70">
        <f t="shared" si="1"/>
        <v>389</v>
      </c>
      <c r="AD174" s="70">
        <f t="shared" si="1"/>
        <v>390</v>
      </c>
      <c r="AE174" s="70">
        <f t="shared" si="1"/>
        <v>391</v>
      </c>
      <c r="AF174" s="71"/>
      <c r="AG174" s="71"/>
      <c r="AH174" s="71"/>
      <c r="AI174" s="71"/>
      <c r="AJ174" s="72"/>
      <c r="AK174" s="71"/>
      <c r="AL174" s="73"/>
      <c r="AM174" s="75"/>
      <c r="AN174" s="75"/>
      <c r="AO174" s="75"/>
      <c r="AP174" s="73"/>
      <c r="AQ174" s="73"/>
    </row>
    <row r="175" spans="2:53" s="74" customFormat="1" ht="8.25" hidden="1" customHeight="1" x14ac:dyDescent="0.4">
      <c r="B175" s="68"/>
      <c r="C175" s="69">
        <v>15</v>
      </c>
      <c r="D175" s="70">
        <f t="shared" si="2"/>
        <v>392</v>
      </c>
      <c r="E175" s="70">
        <f t="shared" si="3"/>
        <v>393</v>
      </c>
      <c r="F175" s="70">
        <f t="shared" si="3"/>
        <v>394</v>
      </c>
      <c r="G175" s="70">
        <f t="shared" si="3"/>
        <v>395</v>
      </c>
      <c r="H175" s="70">
        <f t="shared" si="3"/>
        <v>396</v>
      </c>
      <c r="I175" s="70">
        <f t="shared" si="3"/>
        <v>397</v>
      </c>
      <c r="J175" s="70">
        <f t="shared" si="3"/>
        <v>398</v>
      </c>
      <c r="K175" s="70">
        <f t="shared" si="3"/>
        <v>399</v>
      </c>
      <c r="L175" s="70">
        <f t="shared" si="3"/>
        <v>400</v>
      </c>
      <c r="M175" s="70">
        <f t="shared" si="3"/>
        <v>401</v>
      </c>
      <c r="N175" s="70">
        <f t="shared" si="3"/>
        <v>402</v>
      </c>
      <c r="O175" s="70">
        <f t="shared" si="3"/>
        <v>403</v>
      </c>
      <c r="P175" s="70">
        <f t="shared" si="3"/>
        <v>404</v>
      </c>
      <c r="Q175" s="70">
        <f t="shared" si="3"/>
        <v>405</v>
      </c>
      <c r="R175" s="70">
        <f t="shared" si="3"/>
        <v>406</v>
      </c>
      <c r="S175" s="70">
        <f t="shared" si="3"/>
        <v>407</v>
      </c>
      <c r="T175" s="70">
        <f t="shared" si="3"/>
        <v>408</v>
      </c>
      <c r="U175" s="70">
        <f t="shared" si="0"/>
        <v>409</v>
      </c>
      <c r="V175" s="70">
        <f t="shared" si="0"/>
        <v>410</v>
      </c>
      <c r="W175" s="70">
        <f t="shared" si="1"/>
        <v>411</v>
      </c>
      <c r="X175" s="70">
        <f t="shared" si="1"/>
        <v>412</v>
      </c>
      <c r="Y175" s="70">
        <f t="shared" si="1"/>
        <v>413</v>
      </c>
      <c r="Z175" s="70">
        <f t="shared" si="1"/>
        <v>414</v>
      </c>
      <c r="AA175" s="70">
        <f t="shared" si="1"/>
        <v>415</v>
      </c>
      <c r="AB175" s="70">
        <f t="shared" si="1"/>
        <v>416</v>
      </c>
      <c r="AC175" s="70">
        <f t="shared" si="1"/>
        <v>417</v>
      </c>
      <c r="AD175" s="70">
        <f t="shared" si="1"/>
        <v>418</v>
      </c>
      <c r="AE175" s="70">
        <f t="shared" si="1"/>
        <v>419</v>
      </c>
      <c r="AF175" s="71"/>
      <c r="AG175" s="71"/>
      <c r="AH175" s="71"/>
      <c r="AI175" s="71"/>
      <c r="AJ175" s="72"/>
      <c r="AK175" s="71"/>
      <c r="AL175" s="75"/>
      <c r="AM175" s="75"/>
      <c r="AN175" s="75"/>
      <c r="AO175" s="75"/>
      <c r="AP175" s="73"/>
      <c r="AQ175" s="73"/>
    </row>
    <row r="176" spans="2:53" s="74" customFormat="1" ht="8.25" hidden="1" customHeight="1" x14ac:dyDescent="0.4">
      <c r="B176" s="68"/>
      <c r="C176" s="69">
        <v>16</v>
      </c>
      <c r="D176" s="70">
        <f t="shared" si="2"/>
        <v>420</v>
      </c>
      <c r="E176" s="70">
        <f t="shared" si="3"/>
        <v>421</v>
      </c>
      <c r="F176" s="70">
        <f t="shared" si="3"/>
        <v>422</v>
      </c>
      <c r="G176" s="70">
        <f t="shared" si="3"/>
        <v>423</v>
      </c>
      <c r="H176" s="70">
        <f t="shared" si="3"/>
        <v>424</v>
      </c>
      <c r="I176" s="70">
        <f t="shared" si="3"/>
        <v>425</v>
      </c>
      <c r="J176" s="70">
        <f t="shared" si="3"/>
        <v>426</v>
      </c>
      <c r="K176" s="70">
        <f t="shared" si="3"/>
        <v>427</v>
      </c>
      <c r="L176" s="70">
        <f t="shared" si="3"/>
        <v>428</v>
      </c>
      <c r="M176" s="70">
        <f t="shared" si="3"/>
        <v>429</v>
      </c>
      <c r="N176" s="70">
        <f t="shared" si="3"/>
        <v>430</v>
      </c>
      <c r="O176" s="70">
        <f t="shared" si="3"/>
        <v>431</v>
      </c>
      <c r="P176" s="70">
        <f t="shared" si="3"/>
        <v>432</v>
      </c>
      <c r="Q176" s="70">
        <f t="shared" si="3"/>
        <v>433</v>
      </c>
      <c r="R176" s="70">
        <f t="shared" si="3"/>
        <v>434</v>
      </c>
      <c r="S176" s="70">
        <f t="shared" si="3"/>
        <v>435</v>
      </c>
      <c r="T176" s="70">
        <f t="shared" si="3"/>
        <v>436</v>
      </c>
      <c r="U176" s="70">
        <f t="shared" si="0"/>
        <v>437</v>
      </c>
      <c r="V176" s="70">
        <f t="shared" si="0"/>
        <v>438</v>
      </c>
      <c r="W176" s="70">
        <f t="shared" si="1"/>
        <v>439</v>
      </c>
      <c r="X176" s="70">
        <f t="shared" si="1"/>
        <v>440</v>
      </c>
      <c r="Y176" s="70">
        <f t="shared" si="1"/>
        <v>441</v>
      </c>
      <c r="Z176" s="70">
        <f t="shared" si="1"/>
        <v>442</v>
      </c>
      <c r="AA176" s="70">
        <f t="shared" si="1"/>
        <v>443</v>
      </c>
      <c r="AB176" s="70">
        <f t="shared" si="1"/>
        <v>444</v>
      </c>
      <c r="AC176" s="70">
        <f t="shared" si="1"/>
        <v>445</v>
      </c>
      <c r="AD176" s="70">
        <f t="shared" si="1"/>
        <v>446</v>
      </c>
      <c r="AE176" s="70">
        <f t="shared" si="1"/>
        <v>447</v>
      </c>
      <c r="AF176" s="71"/>
      <c r="AG176" s="71"/>
      <c r="AH176" s="71"/>
      <c r="AI176" s="71"/>
      <c r="AJ176" s="72"/>
      <c r="AK176" s="71"/>
      <c r="AL176" s="75"/>
      <c r="AM176" s="75"/>
      <c r="AN176" s="73"/>
      <c r="AO176" s="73"/>
      <c r="AP176" s="73"/>
      <c r="AQ176" s="73"/>
    </row>
    <row r="177" spans="2:53" s="74" customFormat="1" ht="8.25" hidden="1" customHeight="1" x14ac:dyDescent="0.4">
      <c r="B177" s="68"/>
      <c r="C177" s="69">
        <v>17</v>
      </c>
      <c r="D177" s="70">
        <f t="shared" si="2"/>
        <v>448</v>
      </c>
      <c r="E177" s="70">
        <f t="shared" si="3"/>
        <v>449</v>
      </c>
      <c r="F177" s="70">
        <f t="shared" si="3"/>
        <v>450</v>
      </c>
      <c r="G177" s="70">
        <f t="shared" si="3"/>
        <v>451</v>
      </c>
      <c r="H177" s="70">
        <f t="shared" si="3"/>
        <v>452</v>
      </c>
      <c r="I177" s="70">
        <f t="shared" si="3"/>
        <v>453</v>
      </c>
      <c r="J177" s="70">
        <f t="shared" si="3"/>
        <v>454</v>
      </c>
      <c r="K177" s="70">
        <f t="shared" si="3"/>
        <v>455</v>
      </c>
      <c r="L177" s="70">
        <f t="shared" si="3"/>
        <v>456</v>
      </c>
      <c r="M177" s="70">
        <f t="shared" si="3"/>
        <v>457</v>
      </c>
      <c r="N177" s="70">
        <f t="shared" si="3"/>
        <v>458</v>
      </c>
      <c r="O177" s="70">
        <f t="shared" si="3"/>
        <v>459</v>
      </c>
      <c r="P177" s="70">
        <f t="shared" si="3"/>
        <v>460</v>
      </c>
      <c r="Q177" s="70">
        <f t="shared" si="3"/>
        <v>461</v>
      </c>
      <c r="R177" s="70">
        <f t="shared" si="3"/>
        <v>462</v>
      </c>
      <c r="S177" s="70">
        <f t="shared" si="3"/>
        <v>463</v>
      </c>
      <c r="T177" s="70">
        <f t="shared" si="3"/>
        <v>464</v>
      </c>
      <c r="U177" s="70">
        <f t="shared" ref="U177:AE177" si="4">T177+1</f>
        <v>465</v>
      </c>
      <c r="V177" s="70">
        <f t="shared" si="4"/>
        <v>466</v>
      </c>
      <c r="W177" s="70">
        <f t="shared" si="4"/>
        <v>467</v>
      </c>
      <c r="X177" s="70">
        <f t="shared" si="4"/>
        <v>468</v>
      </c>
      <c r="Y177" s="70">
        <f t="shared" si="4"/>
        <v>469</v>
      </c>
      <c r="Z177" s="70">
        <f t="shared" si="4"/>
        <v>470</v>
      </c>
      <c r="AA177" s="70">
        <f t="shared" si="4"/>
        <v>471</v>
      </c>
      <c r="AB177" s="70">
        <f t="shared" si="4"/>
        <v>472</v>
      </c>
      <c r="AC177" s="70">
        <f t="shared" si="4"/>
        <v>473</v>
      </c>
      <c r="AD177" s="70">
        <f t="shared" si="4"/>
        <v>474</v>
      </c>
      <c r="AE177" s="70">
        <f t="shared" si="4"/>
        <v>475</v>
      </c>
      <c r="AF177" s="71"/>
      <c r="AG177" s="71"/>
      <c r="AH177" s="71"/>
      <c r="AI177" s="71"/>
      <c r="AJ177" s="72"/>
      <c r="AK177" s="71"/>
      <c r="AL177" s="75"/>
      <c r="AM177" s="73"/>
      <c r="AN177" s="73"/>
      <c r="AO177" s="73"/>
      <c r="AP177" s="73"/>
      <c r="AQ177" s="73"/>
    </row>
    <row r="178" spans="2:53" s="74" customFormat="1" ht="8.25" hidden="1" customHeight="1" x14ac:dyDescent="0.4">
      <c r="B178" s="68"/>
      <c r="C178" s="69">
        <v>18</v>
      </c>
      <c r="D178" s="70">
        <f t="shared" si="2"/>
        <v>476</v>
      </c>
      <c r="E178" s="70">
        <f t="shared" si="3"/>
        <v>477</v>
      </c>
      <c r="F178" s="70">
        <f t="shared" si="3"/>
        <v>478</v>
      </c>
      <c r="G178" s="70">
        <f t="shared" si="3"/>
        <v>479</v>
      </c>
      <c r="H178" s="70">
        <f t="shared" si="3"/>
        <v>480</v>
      </c>
      <c r="I178" s="70">
        <f t="shared" si="3"/>
        <v>481</v>
      </c>
      <c r="J178" s="70">
        <f t="shared" si="3"/>
        <v>482</v>
      </c>
      <c r="K178" s="70">
        <f t="shared" si="3"/>
        <v>483</v>
      </c>
      <c r="L178" s="70">
        <f t="shared" si="3"/>
        <v>484</v>
      </c>
      <c r="M178" s="70">
        <f t="shared" si="3"/>
        <v>485</v>
      </c>
      <c r="N178" s="70">
        <f t="shared" si="3"/>
        <v>486</v>
      </c>
      <c r="O178" s="70">
        <f t="shared" si="3"/>
        <v>487</v>
      </c>
      <c r="P178" s="70">
        <f t="shared" si="3"/>
        <v>488</v>
      </c>
      <c r="Q178" s="70">
        <f t="shared" si="3"/>
        <v>489</v>
      </c>
      <c r="R178" s="70">
        <f t="shared" si="3"/>
        <v>490</v>
      </c>
      <c r="S178" s="70">
        <f t="shared" si="3"/>
        <v>491</v>
      </c>
      <c r="T178" s="70">
        <f t="shared" ref="Q178:AE193" si="5">S178+1</f>
        <v>492</v>
      </c>
      <c r="U178" s="70">
        <f t="shared" si="5"/>
        <v>493</v>
      </c>
      <c r="V178" s="70">
        <f t="shared" si="5"/>
        <v>494</v>
      </c>
      <c r="W178" s="70">
        <f t="shared" si="5"/>
        <v>495</v>
      </c>
      <c r="X178" s="70">
        <f t="shared" si="5"/>
        <v>496</v>
      </c>
      <c r="Y178" s="70">
        <f t="shared" si="5"/>
        <v>497</v>
      </c>
      <c r="Z178" s="70">
        <f t="shared" si="5"/>
        <v>498</v>
      </c>
      <c r="AA178" s="70">
        <f t="shared" si="5"/>
        <v>499</v>
      </c>
      <c r="AB178" s="70">
        <f t="shared" si="5"/>
        <v>500</v>
      </c>
      <c r="AC178" s="70">
        <f t="shared" si="5"/>
        <v>501</v>
      </c>
      <c r="AD178" s="70">
        <f t="shared" si="5"/>
        <v>502</v>
      </c>
      <c r="AE178" s="70">
        <f t="shared" si="5"/>
        <v>503</v>
      </c>
      <c r="AF178" s="71"/>
      <c r="AG178" s="71"/>
      <c r="AH178" s="71"/>
      <c r="AI178" s="71"/>
      <c r="AJ178" s="72"/>
      <c r="AK178" s="71"/>
      <c r="AL178" s="75"/>
      <c r="AM178" s="73"/>
      <c r="AN178" s="73"/>
      <c r="AO178" s="73"/>
      <c r="AP178" s="73"/>
      <c r="AQ178" s="73"/>
    </row>
    <row r="179" spans="2:53" s="74" customFormat="1" ht="8.25" hidden="1" customHeight="1" x14ac:dyDescent="0.4">
      <c r="B179" s="68"/>
      <c r="C179" s="69">
        <v>19</v>
      </c>
      <c r="D179" s="70">
        <f t="shared" si="2"/>
        <v>504</v>
      </c>
      <c r="E179" s="70">
        <f t="shared" ref="E179:T194" si="6">D179+1</f>
        <v>505</v>
      </c>
      <c r="F179" s="70">
        <f t="shared" si="6"/>
        <v>506</v>
      </c>
      <c r="G179" s="70">
        <f t="shared" si="6"/>
        <v>507</v>
      </c>
      <c r="H179" s="70">
        <f t="shared" si="6"/>
        <v>508</v>
      </c>
      <c r="I179" s="70">
        <f t="shared" si="6"/>
        <v>509</v>
      </c>
      <c r="J179" s="70">
        <f t="shared" si="6"/>
        <v>510</v>
      </c>
      <c r="K179" s="70">
        <f t="shared" si="6"/>
        <v>511</v>
      </c>
      <c r="L179" s="70">
        <f t="shared" si="6"/>
        <v>512</v>
      </c>
      <c r="M179" s="70">
        <f t="shared" si="6"/>
        <v>513</v>
      </c>
      <c r="N179" s="70">
        <f t="shared" si="6"/>
        <v>514</v>
      </c>
      <c r="O179" s="70">
        <f t="shared" si="6"/>
        <v>515</v>
      </c>
      <c r="P179" s="70">
        <f t="shared" si="6"/>
        <v>516</v>
      </c>
      <c r="Q179" s="70">
        <f t="shared" si="6"/>
        <v>517</v>
      </c>
      <c r="R179" s="70">
        <f t="shared" si="6"/>
        <v>518</v>
      </c>
      <c r="S179" s="70">
        <f t="shared" si="6"/>
        <v>519</v>
      </c>
      <c r="T179" s="70">
        <f t="shared" si="6"/>
        <v>520</v>
      </c>
      <c r="U179" s="70">
        <f t="shared" si="5"/>
        <v>521</v>
      </c>
      <c r="V179" s="70">
        <f t="shared" si="5"/>
        <v>522</v>
      </c>
      <c r="W179" s="70">
        <f t="shared" si="5"/>
        <v>523</v>
      </c>
      <c r="X179" s="70">
        <f t="shared" si="5"/>
        <v>524</v>
      </c>
      <c r="Y179" s="70">
        <f t="shared" si="5"/>
        <v>525</v>
      </c>
      <c r="Z179" s="70">
        <f t="shared" si="5"/>
        <v>526</v>
      </c>
      <c r="AA179" s="70">
        <f t="shared" si="5"/>
        <v>527</v>
      </c>
      <c r="AB179" s="70">
        <f t="shared" si="5"/>
        <v>528</v>
      </c>
      <c r="AC179" s="70">
        <f t="shared" si="5"/>
        <v>529</v>
      </c>
      <c r="AD179" s="70">
        <f t="shared" si="5"/>
        <v>530</v>
      </c>
      <c r="AE179" s="70">
        <f t="shared" si="5"/>
        <v>531</v>
      </c>
      <c r="AF179" s="71"/>
      <c r="AG179" s="71"/>
      <c r="AH179" s="71"/>
      <c r="AI179" s="71"/>
      <c r="AJ179" s="72"/>
      <c r="AK179" s="71"/>
      <c r="AL179" s="73"/>
      <c r="AM179" s="73"/>
      <c r="AN179" s="73"/>
      <c r="AO179" s="73"/>
      <c r="AP179" s="73"/>
      <c r="AQ179" s="73"/>
    </row>
    <row r="180" spans="2:53" s="74" customFormat="1" ht="8.25" hidden="1" customHeight="1" x14ac:dyDescent="0.4">
      <c r="B180" s="68"/>
      <c r="C180" s="69">
        <v>20</v>
      </c>
      <c r="D180" s="70">
        <f t="shared" si="2"/>
        <v>532</v>
      </c>
      <c r="E180" s="70">
        <f t="shared" si="6"/>
        <v>533</v>
      </c>
      <c r="F180" s="70">
        <f t="shared" si="6"/>
        <v>534</v>
      </c>
      <c r="G180" s="70">
        <f t="shared" si="6"/>
        <v>535</v>
      </c>
      <c r="H180" s="70">
        <f t="shared" si="6"/>
        <v>536</v>
      </c>
      <c r="I180" s="70">
        <f t="shared" si="6"/>
        <v>537</v>
      </c>
      <c r="J180" s="70">
        <f t="shared" si="6"/>
        <v>538</v>
      </c>
      <c r="K180" s="70">
        <f t="shared" si="6"/>
        <v>539</v>
      </c>
      <c r="L180" s="70">
        <f t="shared" si="6"/>
        <v>540</v>
      </c>
      <c r="M180" s="70">
        <f t="shared" si="6"/>
        <v>541</v>
      </c>
      <c r="N180" s="70">
        <f t="shared" si="6"/>
        <v>542</v>
      </c>
      <c r="O180" s="70">
        <f t="shared" si="6"/>
        <v>543</v>
      </c>
      <c r="P180" s="70">
        <f t="shared" si="6"/>
        <v>544</v>
      </c>
      <c r="Q180" s="70">
        <f t="shared" si="6"/>
        <v>545</v>
      </c>
      <c r="R180" s="70">
        <f t="shared" si="6"/>
        <v>546</v>
      </c>
      <c r="S180" s="70">
        <f t="shared" si="6"/>
        <v>547</v>
      </c>
      <c r="T180" s="70">
        <f t="shared" si="6"/>
        <v>548</v>
      </c>
      <c r="U180" s="70">
        <f t="shared" si="5"/>
        <v>549</v>
      </c>
      <c r="V180" s="70">
        <f t="shared" si="5"/>
        <v>550</v>
      </c>
      <c r="W180" s="70">
        <f t="shared" si="5"/>
        <v>551</v>
      </c>
      <c r="X180" s="70">
        <f t="shared" si="5"/>
        <v>552</v>
      </c>
      <c r="Y180" s="70">
        <f t="shared" si="5"/>
        <v>553</v>
      </c>
      <c r="Z180" s="70">
        <f t="shared" si="5"/>
        <v>554</v>
      </c>
      <c r="AA180" s="70">
        <f t="shared" si="5"/>
        <v>555</v>
      </c>
      <c r="AB180" s="70">
        <f t="shared" si="5"/>
        <v>556</v>
      </c>
      <c r="AC180" s="70">
        <f t="shared" si="5"/>
        <v>557</v>
      </c>
      <c r="AD180" s="70">
        <f t="shared" si="5"/>
        <v>558</v>
      </c>
      <c r="AE180" s="70">
        <f t="shared" si="5"/>
        <v>559</v>
      </c>
      <c r="AF180" s="71"/>
      <c r="AG180" s="71"/>
      <c r="AH180" s="71"/>
      <c r="AI180" s="71"/>
      <c r="AJ180" s="72"/>
      <c r="AK180" s="71"/>
      <c r="AL180" s="73"/>
      <c r="AM180" s="73"/>
      <c r="AN180" s="73"/>
      <c r="AO180" s="73"/>
      <c r="AP180" s="73"/>
      <c r="AQ180" s="73"/>
    </row>
    <row r="181" spans="2:53" s="74" customFormat="1" ht="8.25" hidden="1" customHeight="1" x14ac:dyDescent="0.4">
      <c r="B181" s="68"/>
      <c r="C181" s="69">
        <v>21</v>
      </c>
      <c r="D181" s="70">
        <f t="shared" si="2"/>
        <v>560</v>
      </c>
      <c r="E181" s="70">
        <f t="shared" si="6"/>
        <v>561</v>
      </c>
      <c r="F181" s="70">
        <f t="shared" si="6"/>
        <v>562</v>
      </c>
      <c r="G181" s="70">
        <f t="shared" si="6"/>
        <v>563</v>
      </c>
      <c r="H181" s="70">
        <f t="shared" si="6"/>
        <v>564</v>
      </c>
      <c r="I181" s="70">
        <f t="shared" si="6"/>
        <v>565</v>
      </c>
      <c r="J181" s="70">
        <f t="shared" si="6"/>
        <v>566</v>
      </c>
      <c r="K181" s="70">
        <f t="shared" si="6"/>
        <v>567</v>
      </c>
      <c r="L181" s="70">
        <f t="shared" si="6"/>
        <v>568</v>
      </c>
      <c r="M181" s="70">
        <f t="shared" si="6"/>
        <v>569</v>
      </c>
      <c r="N181" s="70">
        <f t="shared" si="6"/>
        <v>570</v>
      </c>
      <c r="O181" s="70">
        <f t="shared" si="6"/>
        <v>571</v>
      </c>
      <c r="P181" s="70">
        <f t="shared" si="6"/>
        <v>572</v>
      </c>
      <c r="Q181" s="70">
        <f t="shared" si="6"/>
        <v>573</v>
      </c>
      <c r="R181" s="70">
        <f t="shared" si="6"/>
        <v>574</v>
      </c>
      <c r="S181" s="70">
        <f t="shared" si="6"/>
        <v>575</v>
      </c>
      <c r="T181" s="70">
        <f t="shared" si="6"/>
        <v>576</v>
      </c>
      <c r="U181" s="70">
        <f t="shared" si="5"/>
        <v>577</v>
      </c>
      <c r="V181" s="70">
        <f t="shared" si="5"/>
        <v>578</v>
      </c>
      <c r="W181" s="70">
        <f t="shared" si="5"/>
        <v>579</v>
      </c>
      <c r="X181" s="70">
        <f t="shared" si="5"/>
        <v>580</v>
      </c>
      <c r="Y181" s="70">
        <f t="shared" si="5"/>
        <v>581</v>
      </c>
      <c r="Z181" s="70">
        <f t="shared" si="5"/>
        <v>582</v>
      </c>
      <c r="AA181" s="70">
        <f t="shared" si="5"/>
        <v>583</v>
      </c>
      <c r="AB181" s="70">
        <f t="shared" si="5"/>
        <v>584</v>
      </c>
      <c r="AC181" s="70">
        <f t="shared" si="5"/>
        <v>585</v>
      </c>
      <c r="AD181" s="70">
        <f t="shared" si="5"/>
        <v>586</v>
      </c>
      <c r="AE181" s="70">
        <f t="shared" si="5"/>
        <v>587</v>
      </c>
      <c r="AF181" s="71"/>
      <c r="AG181" s="71"/>
      <c r="AH181" s="71"/>
      <c r="AI181" s="71"/>
      <c r="AJ181" s="72"/>
      <c r="AK181" s="71"/>
      <c r="AL181" s="73"/>
      <c r="AM181" s="73"/>
      <c r="AN181" s="73"/>
      <c r="AO181" s="73"/>
      <c r="AP181" s="73"/>
      <c r="AQ181" s="73"/>
    </row>
    <row r="182" spans="2:53" s="74" customFormat="1" ht="15" hidden="1" customHeight="1" x14ac:dyDescent="0.4">
      <c r="B182" s="60"/>
      <c r="C182" s="69">
        <v>22</v>
      </c>
      <c r="D182" s="70">
        <f t="shared" si="2"/>
        <v>588</v>
      </c>
      <c r="E182" s="70">
        <f t="shared" si="6"/>
        <v>589</v>
      </c>
      <c r="F182" s="70">
        <f t="shared" si="6"/>
        <v>590</v>
      </c>
      <c r="G182" s="70">
        <f t="shared" si="6"/>
        <v>591</v>
      </c>
      <c r="H182" s="70">
        <f t="shared" si="6"/>
        <v>592</v>
      </c>
      <c r="I182" s="70">
        <f t="shared" si="6"/>
        <v>593</v>
      </c>
      <c r="J182" s="70">
        <f t="shared" si="6"/>
        <v>594</v>
      </c>
      <c r="K182" s="70">
        <f t="shared" si="6"/>
        <v>595</v>
      </c>
      <c r="L182" s="70">
        <f t="shared" si="6"/>
        <v>596</v>
      </c>
      <c r="M182" s="70">
        <f t="shared" si="6"/>
        <v>597</v>
      </c>
      <c r="N182" s="70">
        <f t="shared" si="6"/>
        <v>598</v>
      </c>
      <c r="O182" s="70">
        <f t="shared" si="6"/>
        <v>599</v>
      </c>
      <c r="P182" s="70">
        <f t="shared" si="6"/>
        <v>600</v>
      </c>
      <c r="Q182" s="70">
        <f t="shared" si="6"/>
        <v>601</v>
      </c>
      <c r="R182" s="70">
        <f t="shared" si="6"/>
        <v>602</v>
      </c>
      <c r="S182" s="70">
        <f t="shared" si="6"/>
        <v>603</v>
      </c>
      <c r="T182" s="70">
        <f t="shared" si="6"/>
        <v>604</v>
      </c>
      <c r="U182" s="70">
        <f t="shared" si="5"/>
        <v>605</v>
      </c>
      <c r="V182" s="70">
        <f t="shared" si="5"/>
        <v>606</v>
      </c>
      <c r="W182" s="70">
        <f t="shared" si="5"/>
        <v>607</v>
      </c>
      <c r="X182" s="70">
        <f t="shared" si="5"/>
        <v>608</v>
      </c>
      <c r="Y182" s="70">
        <f t="shared" si="5"/>
        <v>609</v>
      </c>
      <c r="Z182" s="70">
        <f t="shared" si="5"/>
        <v>610</v>
      </c>
      <c r="AA182" s="70">
        <f t="shared" si="5"/>
        <v>611</v>
      </c>
      <c r="AB182" s="70">
        <f t="shared" si="5"/>
        <v>612</v>
      </c>
      <c r="AC182" s="70">
        <f t="shared" si="5"/>
        <v>613</v>
      </c>
      <c r="AD182" s="70">
        <f t="shared" si="5"/>
        <v>614</v>
      </c>
      <c r="AE182" s="70">
        <f t="shared" si="5"/>
        <v>615</v>
      </c>
      <c r="AF182" s="62"/>
      <c r="AG182" s="62"/>
      <c r="AH182" s="62"/>
      <c r="AI182" s="62"/>
      <c r="AJ182" s="63"/>
      <c r="AK182" s="62"/>
      <c r="AL182" s="73"/>
      <c r="AM182" s="73"/>
      <c r="AN182" s="20"/>
      <c r="AO182" s="20"/>
      <c r="AP182" s="73"/>
      <c r="AQ182" s="73"/>
    </row>
    <row r="183" spans="2:53" s="74" customFormat="1" ht="15" hidden="1" customHeight="1" x14ac:dyDescent="0.4">
      <c r="B183" s="60"/>
      <c r="C183" s="69">
        <v>23</v>
      </c>
      <c r="D183" s="70">
        <f t="shared" si="2"/>
        <v>616</v>
      </c>
      <c r="E183" s="70">
        <f t="shared" si="6"/>
        <v>617</v>
      </c>
      <c r="F183" s="70">
        <f t="shared" si="6"/>
        <v>618</v>
      </c>
      <c r="G183" s="70">
        <f t="shared" si="6"/>
        <v>619</v>
      </c>
      <c r="H183" s="70">
        <f t="shared" si="6"/>
        <v>620</v>
      </c>
      <c r="I183" s="70">
        <f t="shared" si="6"/>
        <v>621</v>
      </c>
      <c r="J183" s="70">
        <f t="shared" si="6"/>
        <v>622</v>
      </c>
      <c r="K183" s="70">
        <f t="shared" si="6"/>
        <v>623</v>
      </c>
      <c r="L183" s="70">
        <f t="shared" si="6"/>
        <v>624</v>
      </c>
      <c r="M183" s="70">
        <f t="shared" si="6"/>
        <v>625</v>
      </c>
      <c r="N183" s="70">
        <f t="shared" si="6"/>
        <v>626</v>
      </c>
      <c r="O183" s="70">
        <f t="shared" si="6"/>
        <v>627</v>
      </c>
      <c r="P183" s="70">
        <f t="shared" si="6"/>
        <v>628</v>
      </c>
      <c r="Q183" s="70">
        <f t="shared" si="5"/>
        <v>629</v>
      </c>
      <c r="R183" s="70">
        <f t="shared" si="5"/>
        <v>630</v>
      </c>
      <c r="S183" s="70">
        <f t="shared" si="5"/>
        <v>631</v>
      </c>
      <c r="T183" s="70">
        <f t="shared" si="5"/>
        <v>632</v>
      </c>
      <c r="U183" s="70">
        <f t="shared" si="5"/>
        <v>633</v>
      </c>
      <c r="V183" s="70">
        <f t="shared" si="5"/>
        <v>634</v>
      </c>
      <c r="W183" s="70">
        <f t="shared" si="5"/>
        <v>635</v>
      </c>
      <c r="X183" s="70">
        <f t="shared" si="5"/>
        <v>636</v>
      </c>
      <c r="Y183" s="70">
        <f t="shared" si="5"/>
        <v>637</v>
      </c>
      <c r="Z183" s="70">
        <f t="shared" si="5"/>
        <v>638</v>
      </c>
      <c r="AA183" s="70">
        <f t="shared" si="5"/>
        <v>639</v>
      </c>
      <c r="AB183" s="70">
        <f t="shared" si="5"/>
        <v>640</v>
      </c>
      <c r="AC183" s="70">
        <f t="shared" si="5"/>
        <v>641</v>
      </c>
      <c r="AD183" s="70">
        <f t="shared" si="5"/>
        <v>642</v>
      </c>
      <c r="AE183" s="70">
        <f t="shared" si="5"/>
        <v>643</v>
      </c>
      <c r="AF183" s="62"/>
      <c r="AG183" s="62"/>
      <c r="AH183" s="62"/>
      <c r="AI183" s="62"/>
      <c r="AJ183" s="63"/>
      <c r="AK183" s="62"/>
      <c r="AL183" s="73"/>
      <c r="AM183" s="20"/>
      <c r="AN183" s="20"/>
      <c r="AO183" s="20"/>
      <c r="AP183" s="20"/>
      <c r="AQ183" s="20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</row>
    <row r="184" spans="2:53" s="74" customFormat="1" hidden="1" x14ac:dyDescent="0.4">
      <c r="B184" s="60"/>
      <c r="C184" s="69">
        <v>24</v>
      </c>
      <c r="D184" s="70">
        <f t="shared" si="2"/>
        <v>644</v>
      </c>
      <c r="E184" s="70">
        <f t="shared" si="6"/>
        <v>645</v>
      </c>
      <c r="F184" s="70">
        <f t="shared" si="6"/>
        <v>646</v>
      </c>
      <c r="G184" s="70">
        <f t="shared" si="6"/>
        <v>647</v>
      </c>
      <c r="H184" s="70">
        <f t="shared" si="6"/>
        <v>648</v>
      </c>
      <c r="I184" s="70">
        <f t="shared" si="6"/>
        <v>649</v>
      </c>
      <c r="J184" s="70">
        <f t="shared" si="6"/>
        <v>650</v>
      </c>
      <c r="K184" s="70">
        <f t="shared" si="6"/>
        <v>651</v>
      </c>
      <c r="L184" s="70">
        <f t="shared" si="6"/>
        <v>652</v>
      </c>
      <c r="M184" s="70">
        <f t="shared" si="6"/>
        <v>653</v>
      </c>
      <c r="N184" s="70">
        <f t="shared" si="6"/>
        <v>654</v>
      </c>
      <c r="O184" s="70">
        <f t="shared" si="6"/>
        <v>655</v>
      </c>
      <c r="P184" s="70">
        <f t="shared" si="6"/>
        <v>656</v>
      </c>
      <c r="Q184" s="70">
        <f t="shared" si="5"/>
        <v>657</v>
      </c>
      <c r="R184" s="70">
        <f t="shared" si="5"/>
        <v>658</v>
      </c>
      <c r="S184" s="70">
        <f t="shared" si="5"/>
        <v>659</v>
      </c>
      <c r="T184" s="70">
        <f t="shared" si="5"/>
        <v>660</v>
      </c>
      <c r="U184" s="70">
        <f t="shared" si="5"/>
        <v>661</v>
      </c>
      <c r="V184" s="70">
        <f t="shared" si="5"/>
        <v>662</v>
      </c>
      <c r="W184" s="70">
        <f t="shared" si="5"/>
        <v>663</v>
      </c>
      <c r="X184" s="70">
        <f t="shared" si="5"/>
        <v>664</v>
      </c>
      <c r="Y184" s="70">
        <f t="shared" si="5"/>
        <v>665</v>
      </c>
      <c r="Z184" s="70">
        <f t="shared" si="5"/>
        <v>666</v>
      </c>
      <c r="AA184" s="70">
        <f t="shared" si="5"/>
        <v>667</v>
      </c>
      <c r="AB184" s="70">
        <f t="shared" si="5"/>
        <v>668</v>
      </c>
      <c r="AC184" s="70">
        <f t="shared" si="5"/>
        <v>669</v>
      </c>
      <c r="AD184" s="70">
        <f t="shared" si="5"/>
        <v>670</v>
      </c>
      <c r="AE184" s="70">
        <f t="shared" si="5"/>
        <v>671</v>
      </c>
      <c r="AF184" s="62"/>
      <c r="AG184" s="62"/>
      <c r="AH184" s="62"/>
      <c r="AI184" s="62"/>
      <c r="AJ184" s="63"/>
      <c r="AK184" s="62"/>
      <c r="AL184" s="73"/>
      <c r="AM184" s="20"/>
      <c r="AN184" s="20"/>
      <c r="AO184" s="20"/>
      <c r="AP184" s="20"/>
      <c r="AQ184" s="20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</row>
    <row r="185" spans="2:53" hidden="1" x14ac:dyDescent="0.4">
      <c r="B185" s="60"/>
      <c r="C185" s="69">
        <v>25</v>
      </c>
      <c r="D185" s="70">
        <f t="shared" si="2"/>
        <v>672</v>
      </c>
      <c r="E185" s="70">
        <f t="shared" si="6"/>
        <v>673</v>
      </c>
      <c r="F185" s="70">
        <f t="shared" si="6"/>
        <v>674</v>
      </c>
      <c r="G185" s="70">
        <f t="shared" si="6"/>
        <v>675</v>
      </c>
      <c r="H185" s="70">
        <f t="shared" si="6"/>
        <v>676</v>
      </c>
      <c r="I185" s="70">
        <f t="shared" si="6"/>
        <v>677</v>
      </c>
      <c r="J185" s="70">
        <f t="shared" si="6"/>
        <v>678</v>
      </c>
      <c r="K185" s="70">
        <f t="shared" si="6"/>
        <v>679</v>
      </c>
      <c r="L185" s="70">
        <f t="shared" si="6"/>
        <v>680</v>
      </c>
      <c r="M185" s="70">
        <f t="shared" si="6"/>
        <v>681</v>
      </c>
      <c r="N185" s="70">
        <f t="shared" si="6"/>
        <v>682</v>
      </c>
      <c r="O185" s="70">
        <f t="shared" si="6"/>
        <v>683</v>
      </c>
      <c r="P185" s="70">
        <f t="shared" si="6"/>
        <v>684</v>
      </c>
      <c r="Q185" s="70">
        <f t="shared" si="5"/>
        <v>685</v>
      </c>
      <c r="R185" s="70">
        <f t="shared" si="5"/>
        <v>686</v>
      </c>
      <c r="S185" s="70">
        <f t="shared" si="5"/>
        <v>687</v>
      </c>
      <c r="T185" s="70">
        <f t="shared" si="5"/>
        <v>688</v>
      </c>
      <c r="U185" s="70">
        <f t="shared" si="5"/>
        <v>689</v>
      </c>
      <c r="V185" s="70">
        <f t="shared" si="5"/>
        <v>690</v>
      </c>
      <c r="W185" s="70">
        <f t="shared" si="5"/>
        <v>691</v>
      </c>
      <c r="X185" s="70">
        <f t="shared" si="5"/>
        <v>692</v>
      </c>
      <c r="Y185" s="70">
        <f t="shared" si="5"/>
        <v>693</v>
      </c>
      <c r="Z185" s="70">
        <f t="shared" si="5"/>
        <v>694</v>
      </c>
      <c r="AA185" s="70">
        <f t="shared" si="5"/>
        <v>695</v>
      </c>
      <c r="AB185" s="70">
        <f t="shared" si="5"/>
        <v>696</v>
      </c>
      <c r="AC185" s="70">
        <f t="shared" si="5"/>
        <v>697</v>
      </c>
      <c r="AD185" s="70">
        <f t="shared" si="5"/>
        <v>698</v>
      </c>
      <c r="AE185" s="70">
        <f t="shared" si="5"/>
        <v>699</v>
      </c>
      <c r="AF185" s="62"/>
      <c r="AG185" s="62"/>
      <c r="AH185" s="62"/>
      <c r="AI185" s="62"/>
      <c r="AJ185" s="63"/>
      <c r="AK185" s="62"/>
    </row>
    <row r="186" spans="2:53" hidden="1" x14ac:dyDescent="0.4">
      <c r="B186" s="60"/>
      <c r="C186" s="69">
        <v>26</v>
      </c>
      <c r="D186" s="70">
        <f t="shared" si="2"/>
        <v>700</v>
      </c>
      <c r="E186" s="70">
        <f t="shared" si="6"/>
        <v>701</v>
      </c>
      <c r="F186" s="70">
        <f t="shared" si="6"/>
        <v>702</v>
      </c>
      <c r="G186" s="70">
        <f t="shared" si="6"/>
        <v>703</v>
      </c>
      <c r="H186" s="70">
        <f t="shared" si="6"/>
        <v>704</v>
      </c>
      <c r="I186" s="70">
        <f t="shared" si="6"/>
        <v>705</v>
      </c>
      <c r="J186" s="70">
        <f t="shared" si="6"/>
        <v>706</v>
      </c>
      <c r="K186" s="70">
        <f t="shared" si="6"/>
        <v>707</v>
      </c>
      <c r="L186" s="70">
        <f t="shared" si="6"/>
        <v>708</v>
      </c>
      <c r="M186" s="70">
        <f t="shared" si="6"/>
        <v>709</v>
      </c>
      <c r="N186" s="70">
        <f t="shared" si="6"/>
        <v>710</v>
      </c>
      <c r="O186" s="70">
        <f t="shared" si="6"/>
        <v>711</v>
      </c>
      <c r="P186" s="70">
        <f t="shared" si="6"/>
        <v>712</v>
      </c>
      <c r="Q186" s="70">
        <f t="shared" si="5"/>
        <v>713</v>
      </c>
      <c r="R186" s="70">
        <f t="shared" si="5"/>
        <v>714</v>
      </c>
      <c r="S186" s="70">
        <f t="shared" si="5"/>
        <v>715</v>
      </c>
      <c r="T186" s="70">
        <f t="shared" si="5"/>
        <v>716</v>
      </c>
      <c r="U186" s="70">
        <f t="shared" si="5"/>
        <v>717</v>
      </c>
      <c r="V186" s="70">
        <f t="shared" si="5"/>
        <v>718</v>
      </c>
      <c r="W186" s="70">
        <f t="shared" si="5"/>
        <v>719</v>
      </c>
      <c r="X186" s="70">
        <f t="shared" si="5"/>
        <v>720</v>
      </c>
      <c r="Y186" s="70">
        <f t="shared" si="5"/>
        <v>721</v>
      </c>
      <c r="Z186" s="70">
        <f t="shared" si="5"/>
        <v>722</v>
      </c>
      <c r="AA186" s="70">
        <f t="shared" si="5"/>
        <v>723</v>
      </c>
      <c r="AB186" s="70">
        <f t="shared" si="5"/>
        <v>724</v>
      </c>
      <c r="AC186" s="70">
        <f t="shared" si="5"/>
        <v>725</v>
      </c>
      <c r="AD186" s="70">
        <f t="shared" si="5"/>
        <v>726</v>
      </c>
      <c r="AE186" s="70">
        <f t="shared" si="5"/>
        <v>727</v>
      </c>
      <c r="AF186" s="62"/>
      <c r="AG186" s="62"/>
      <c r="AH186" s="62"/>
      <c r="AI186" s="62"/>
      <c r="AJ186" s="63"/>
      <c r="AK186" s="62"/>
    </row>
    <row r="187" spans="2:53" hidden="1" x14ac:dyDescent="0.4">
      <c r="B187" s="60"/>
      <c r="C187" s="69">
        <v>27</v>
      </c>
      <c r="D187" s="70">
        <f t="shared" si="2"/>
        <v>728</v>
      </c>
      <c r="E187" s="70">
        <f t="shared" si="6"/>
        <v>729</v>
      </c>
      <c r="F187" s="70">
        <f t="shared" si="6"/>
        <v>730</v>
      </c>
      <c r="G187" s="70">
        <f t="shared" si="6"/>
        <v>731</v>
      </c>
      <c r="H187" s="70">
        <f t="shared" si="6"/>
        <v>732</v>
      </c>
      <c r="I187" s="70">
        <f t="shared" si="6"/>
        <v>733</v>
      </c>
      <c r="J187" s="70">
        <f t="shared" si="6"/>
        <v>734</v>
      </c>
      <c r="K187" s="70">
        <f t="shared" si="6"/>
        <v>735</v>
      </c>
      <c r="L187" s="70">
        <f t="shared" si="6"/>
        <v>736</v>
      </c>
      <c r="M187" s="70">
        <f t="shared" si="6"/>
        <v>737</v>
      </c>
      <c r="N187" s="70">
        <f t="shared" si="6"/>
        <v>738</v>
      </c>
      <c r="O187" s="70">
        <f t="shared" si="6"/>
        <v>739</v>
      </c>
      <c r="P187" s="70">
        <f t="shared" si="6"/>
        <v>740</v>
      </c>
      <c r="Q187" s="70">
        <f t="shared" si="5"/>
        <v>741</v>
      </c>
      <c r="R187" s="70">
        <f t="shared" si="5"/>
        <v>742</v>
      </c>
      <c r="S187" s="70">
        <f t="shared" si="5"/>
        <v>743</v>
      </c>
      <c r="T187" s="70">
        <f t="shared" si="5"/>
        <v>744</v>
      </c>
      <c r="U187" s="70">
        <f t="shared" si="5"/>
        <v>745</v>
      </c>
      <c r="V187" s="70">
        <f t="shared" si="5"/>
        <v>746</v>
      </c>
      <c r="W187" s="70">
        <f t="shared" si="5"/>
        <v>747</v>
      </c>
      <c r="X187" s="70">
        <f t="shared" si="5"/>
        <v>748</v>
      </c>
      <c r="Y187" s="70">
        <f t="shared" si="5"/>
        <v>749</v>
      </c>
      <c r="Z187" s="70">
        <f t="shared" si="5"/>
        <v>750</v>
      </c>
      <c r="AA187" s="70">
        <f t="shared" si="5"/>
        <v>751</v>
      </c>
      <c r="AB187" s="70">
        <f t="shared" si="5"/>
        <v>752</v>
      </c>
      <c r="AC187" s="70">
        <f t="shared" si="5"/>
        <v>753</v>
      </c>
      <c r="AD187" s="70">
        <f t="shared" si="5"/>
        <v>754</v>
      </c>
      <c r="AE187" s="70">
        <f t="shared" si="5"/>
        <v>755</v>
      </c>
      <c r="AF187" s="62"/>
      <c r="AG187" s="62"/>
      <c r="AH187" s="62"/>
      <c r="AI187" s="62"/>
      <c r="AJ187" s="63"/>
      <c r="AK187" s="62"/>
    </row>
    <row r="188" spans="2:53" hidden="1" x14ac:dyDescent="0.4">
      <c r="B188" s="60"/>
      <c r="C188" s="69">
        <v>28</v>
      </c>
      <c r="D188" s="70">
        <f t="shared" si="2"/>
        <v>756</v>
      </c>
      <c r="E188" s="70">
        <f t="shared" si="6"/>
        <v>757</v>
      </c>
      <c r="F188" s="70">
        <f t="shared" si="6"/>
        <v>758</v>
      </c>
      <c r="G188" s="70">
        <f t="shared" si="6"/>
        <v>759</v>
      </c>
      <c r="H188" s="70">
        <f t="shared" si="6"/>
        <v>760</v>
      </c>
      <c r="I188" s="70">
        <f t="shared" si="6"/>
        <v>761</v>
      </c>
      <c r="J188" s="70">
        <f t="shared" si="6"/>
        <v>762</v>
      </c>
      <c r="K188" s="70">
        <f t="shared" si="6"/>
        <v>763</v>
      </c>
      <c r="L188" s="70">
        <f t="shared" si="6"/>
        <v>764</v>
      </c>
      <c r="M188" s="70">
        <f t="shared" si="6"/>
        <v>765</v>
      </c>
      <c r="N188" s="70">
        <f t="shared" si="6"/>
        <v>766</v>
      </c>
      <c r="O188" s="70">
        <f t="shared" si="6"/>
        <v>767</v>
      </c>
      <c r="P188" s="70">
        <f t="shared" si="6"/>
        <v>768</v>
      </c>
      <c r="Q188" s="70">
        <f t="shared" si="5"/>
        <v>769</v>
      </c>
      <c r="R188" s="70">
        <f t="shared" si="5"/>
        <v>770</v>
      </c>
      <c r="S188" s="70">
        <f t="shared" si="5"/>
        <v>771</v>
      </c>
      <c r="T188" s="70">
        <f t="shared" si="5"/>
        <v>772</v>
      </c>
      <c r="U188" s="70">
        <f t="shared" si="5"/>
        <v>773</v>
      </c>
      <c r="V188" s="70">
        <f t="shared" si="5"/>
        <v>774</v>
      </c>
      <c r="W188" s="70">
        <f t="shared" si="5"/>
        <v>775</v>
      </c>
      <c r="X188" s="70">
        <f t="shared" si="5"/>
        <v>776</v>
      </c>
      <c r="Y188" s="70">
        <f t="shared" si="5"/>
        <v>777</v>
      </c>
      <c r="Z188" s="70">
        <f t="shared" si="5"/>
        <v>778</v>
      </c>
      <c r="AA188" s="70">
        <f t="shared" si="5"/>
        <v>779</v>
      </c>
      <c r="AB188" s="70">
        <f t="shared" si="5"/>
        <v>780</v>
      </c>
      <c r="AC188" s="70">
        <f t="shared" si="5"/>
        <v>781</v>
      </c>
      <c r="AD188" s="70">
        <f t="shared" si="5"/>
        <v>782</v>
      </c>
      <c r="AE188" s="70">
        <f t="shared" si="5"/>
        <v>783</v>
      </c>
      <c r="AF188" s="62"/>
      <c r="AG188" s="62"/>
      <c r="AH188" s="62"/>
      <c r="AI188" s="62"/>
      <c r="AJ188" s="63"/>
      <c r="AK188" s="62"/>
    </row>
    <row r="189" spans="2:53" hidden="1" x14ac:dyDescent="0.4">
      <c r="B189" s="60"/>
      <c r="C189" s="69">
        <v>29</v>
      </c>
      <c r="D189" s="70">
        <f t="shared" si="2"/>
        <v>784</v>
      </c>
      <c r="E189" s="70">
        <f t="shared" si="6"/>
        <v>785</v>
      </c>
      <c r="F189" s="70">
        <f t="shared" si="6"/>
        <v>786</v>
      </c>
      <c r="G189" s="70">
        <f t="shared" si="6"/>
        <v>787</v>
      </c>
      <c r="H189" s="70">
        <f t="shared" si="6"/>
        <v>788</v>
      </c>
      <c r="I189" s="70">
        <f t="shared" si="6"/>
        <v>789</v>
      </c>
      <c r="J189" s="70">
        <f t="shared" si="6"/>
        <v>790</v>
      </c>
      <c r="K189" s="70">
        <f t="shared" si="6"/>
        <v>791</v>
      </c>
      <c r="L189" s="70">
        <f t="shared" si="6"/>
        <v>792</v>
      </c>
      <c r="M189" s="70">
        <f t="shared" si="6"/>
        <v>793</v>
      </c>
      <c r="N189" s="70">
        <f t="shared" si="6"/>
        <v>794</v>
      </c>
      <c r="O189" s="70">
        <f t="shared" si="6"/>
        <v>795</v>
      </c>
      <c r="P189" s="70">
        <f t="shared" si="6"/>
        <v>796</v>
      </c>
      <c r="Q189" s="70">
        <f t="shared" si="5"/>
        <v>797</v>
      </c>
      <c r="R189" s="70">
        <f t="shared" si="5"/>
        <v>798</v>
      </c>
      <c r="S189" s="70">
        <f t="shared" si="5"/>
        <v>799</v>
      </c>
      <c r="T189" s="70">
        <f t="shared" si="5"/>
        <v>800</v>
      </c>
      <c r="U189" s="70">
        <f t="shared" si="5"/>
        <v>801</v>
      </c>
      <c r="V189" s="70">
        <f t="shared" si="5"/>
        <v>802</v>
      </c>
      <c r="W189" s="70">
        <f t="shared" si="5"/>
        <v>803</v>
      </c>
      <c r="X189" s="70">
        <f t="shared" si="5"/>
        <v>804</v>
      </c>
      <c r="Y189" s="70">
        <f t="shared" si="5"/>
        <v>805</v>
      </c>
      <c r="Z189" s="70">
        <f t="shared" si="5"/>
        <v>806</v>
      </c>
      <c r="AA189" s="70">
        <f t="shared" si="5"/>
        <v>807</v>
      </c>
      <c r="AB189" s="70">
        <f t="shared" si="5"/>
        <v>808</v>
      </c>
      <c r="AC189" s="70">
        <f t="shared" si="5"/>
        <v>809</v>
      </c>
      <c r="AD189" s="70">
        <f t="shared" si="5"/>
        <v>810</v>
      </c>
      <c r="AE189" s="70">
        <f t="shared" si="5"/>
        <v>811</v>
      </c>
      <c r="AF189" s="62"/>
      <c r="AG189" s="62"/>
      <c r="AH189" s="62"/>
      <c r="AI189" s="62"/>
      <c r="AJ189" s="63"/>
      <c r="AK189" s="62"/>
    </row>
    <row r="190" spans="2:53" hidden="1" x14ac:dyDescent="0.4">
      <c r="B190" s="60"/>
      <c r="C190" s="69">
        <v>30</v>
      </c>
      <c r="D190" s="70">
        <f t="shared" si="2"/>
        <v>812</v>
      </c>
      <c r="E190" s="70">
        <f t="shared" si="6"/>
        <v>813</v>
      </c>
      <c r="F190" s="70">
        <f t="shared" si="6"/>
        <v>814</v>
      </c>
      <c r="G190" s="70">
        <f t="shared" si="6"/>
        <v>815</v>
      </c>
      <c r="H190" s="70">
        <f t="shared" si="6"/>
        <v>816</v>
      </c>
      <c r="I190" s="70">
        <f t="shared" si="6"/>
        <v>817</v>
      </c>
      <c r="J190" s="70">
        <f t="shared" si="6"/>
        <v>818</v>
      </c>
      <c r="K190" s="70">
        <f t="shared" si="6"/>
        <v>819</v>
      </c>
      <c r="L190" s="70">
        <f t="shared" si="6"/>
        <v>820</v>
      </c>
      <c r="M190" s="70">
        <f t="shared" si="6"/>
        <v>821</v>
      </c>
      <c r="N190" s="70">
        <f t="shared" si="6"/>
        <v>822</v>
      </c>
      <c r="O190" s="70">
        <f t="shared" si="6"/>
        <v>823</v>
      </c>
      <c r="P190" s="70">
        <f t="shared" si="6"/>
        <v>824</v>
      </c>
      <c r="Q190" s="70">
        <f t="shared" si="5"/>
        <v>825</v>
      </c>
      <c r="R190" s="70">
        <f t="shared" si="5"/>
        <v>826</v>
      </c>
      <c r="S190" s="70">
        <f t="shared" si="5"/>
        <v>827</v>
      </c>
      <c r="T190" s="70">
        <f t="shared" si="5"/>
        <v>828</v>
      </c>
      <c r="U190" s="70">
        <f t="shared" si="5"/>
        <v>829</v>
      </c>
      <c r="V190" s="70">
        <f t="shared" si="5"/>
        <v>830</v>
      </c>
      <c r="W190" s="70">
        <f t="shared" si="5"/>
        <v>831</v>
      </c>
      <c r="X190" s="70">
        <f t="shared" si="5"/>
        <v>832</v>
      </c>
      <c r="Y190" s="70">
        <f t="shared" si="5"/>
        <v>833</v>
      </c>
      <c r="Z190" s="70">
        <f t="shared" si="5"/>
        <v>834</v>
      </c>
      <c r="AA190" s="70">
        <f t="shared" si="5"/>
        <v>835</v>
      </c>
      <c r="AB190" s="70">
        <f t="shared" si="5"/>
        <v>836</v>
      </c>
      <c r="AC190" s="70">
        <f t="shared" si="5"/>
        <v>837</v>
      </c>
      <c r="AD190" s="70">
        <f t="shared" si="5"/>
        <v>838</v>
      </c>
      <c r="AE190" s="70">
        <f t="shared" si="5"/>
        <v>839</v>
      </c>
      <c r="AF190" s="62"/>
      <c r="AG190" s="62"/>
      <c r="AH190" s="62"/>
      <c r="AI190" s="62"/>
      <c r="AJ190" s="63"/>
      <c r="AK190" s="62"/>
    </row>
    <row r="191" spans="2:53" hidden="1" x14ac:dyDescent="0.4">
      <c r="B191" s="60"/>
      <c r="C191" s="69">
        <v>31</v>
      </c>
      <c r="D191" s="70">
        <f t="shared" si="2"/>
        <v>840</v>
      </c>
      <c r="E191" s="70">
        <f t="shared" si="6"/>
        <v>841</v>
      </c>
      <c r="F191" s="70">
        <f t="shared" si="6"/>
        <v>842</v>
      </c>
      <c r="G191" s="70">
        <f t="shared" si="6"/>
        <v>843</v>
      </c>
      <c r="H191" s="70">
        <f t="shared" si="6"/>
        <v>844</v>
      </c>
      <c r="I191" s="70">
        <f t="shared" si="6"/>
        <v>845</v>
      </c>
      <c r="J191" s="70">
        <f t="shared" si="6"/>
        <v>846</v>
      </c>
      <c r="K191" s="70">
        <f t="shared" si="6"/>
        <v>847</v>
      </c>
      <c r="L191" s="70">
        <f t="shared" si="6"/>
        <v>848</v>
      </c>
      <c r="M191" s="70">
        <f t="shared" si="6"/>
        <v>849</v>
      </c>
      <c r="N191" s="70">
        <f t="shared" si="6"/>
        <v>850</v>
      </c>
      <c r="O191" s="70">
        <f t="shared" si="6"/>
        <v>851</v>
      </c>
      <c r="P191" s="70">
        <f t="shared" si="6"/>
        <v>852</v>
      </c>
      <c r="Q191" s="70">
        <f t="shared" si="5"/>
        <v>853</v>
      </c>
      <c r="R191" s="70">
        <f t="shared" si="5"/>
        <v>854</v>
      </c>
      <c r="S191" s="70">
        <f t="shared" si="5"/>
        <v>855</v>
      </c>
      <c r="T191" s="70">
        <f t="shared" si="5"/>
        <v>856</v>
      </c>
      <c r="U191" s="70">
        <f t="shared" si="5"/>
        <v>857</v>
      </c>
      <c r="V191" s="70">
        <f t="shared" si="5"/>
        <v>858</v>
      </c>
      <c r="W191" s="70">
        <f t="shared" si="5"/>
        <v>859</v>
      </c>
      <c r="X191" s="70">
        <f t="shared" si="5"/>
        <v>860</v>
      </c>
      <c r="Y191" s="70">
        <f t="shared" si="5"/>
        <v>861</v>
      </c>
      <c r="Z191" s="70">
        <f t="shared" si="5"/>
        <v>862</v>
      </c>
      <c r="AA191" s="70">
        <f t="shared" si="5"/>
        <v>863</v>
      </c>
      <c r="AB191" s="70">
        <f t="shared" si="5"/>
        <v>864</v>
      </c>
      <c r="AC191" s="70">
        <f t="shared" si="5"/>
        <v>865</v>
      </c>
      <c r="AD191" s="70">
        <f t="shared" si="5"/>
        <v>866</v>
      </c>
      <c r="AE191" s="70">
        <f t="shared" si="5"/>
        <v>867</v>
      </c>
      <c r="AF191" s="62"/>
      <c r="AG191" s="62"/>
      <c r="AH191" s="62"/>
      <c r="AI191" s="62"/>
      <c r="AJ191" s="63"/>
      <c r="AK191" s="62"/>
    </row>
    <row r="192" spans="2:53" hidden="1" x14ac:dyDescent="0.4">
      <c r="B192" s="60"/>
      <c r="C192" s="69">
        <v>32</v>
      </c>
      <c r="D192" s="70">
        <f t="shared" si="2"/>
        <v>868</v>
      </c>
      <c r="E192" s="70">
        <f t="shared" si="6"/>
        <v>869</v>
      </c>
      <c r="F192" s="70">
        <f t="shared" si="6"/>
        <v>870</v>
      </c>
      <c r="G192" s="70">
        <f t="shared" si="6"/>
        <v>871</v>
      </c>
      <c r="H192" s="70">
        <f t="shared" si="6"/>
        <v>872</v>
      </c>
      <c r="I192" s="70">
        <f t="shared" si="6"/>
        <v>873</v>
      </c>
      <c r="J192" s="70">
        <f t="shared" si="6"/>
        <v>874</v>
      </c>
      <c r="K192" s="70">
        <f t="shared" si="6"/>
        <v>875</v>
      </c>
      <c r="L192" s="70">
        <f t="shared" si="6"/>
        <v>876</v>
      </c>
      <c r="M192" s="70">
        <f t="shared" si="6"/>
        <v>877</v>
      </c>
      <c r="N192" s="70">
        <f t="shared" si="6"/>
        <v>878</v>
      </c>
      <c r="O192" s="70">
        <f t="shared" si="6"/>
        <v>879</v>
      </c>
      <c r="P192" s="70">
        <f t="shared" si="6"/>
        <v>880</v>
      </c>
      <c r="Q192" s="70">
        <f t="shared" si="5"/>
        <v>881</v>
      </c>
      <c r="R192" s="70">
        <f t="shared" si="5"/>
        <v>882</v>
      </c>
      <c r="S192" s="70">
        <f t="shared" si="5"/>
        <v>883</v>
      </c>
      <c r="T192" s="70">
        <f t="shared" si="5"/>
        <v>884</v>
      </c>
      <c r="U192" s="70">
        <f t="shared" si="5"/>
        <v>885</v>
      </c>
      <c r="V192" s="70">
        <f t="shared" si="5"/>
        <v>886</v>
      </c>
      <c r="W192" s="70">
        <f t="shared" si="5"/>
        <v>887</v>
      </c>
      <c r="X192" s="70">
        <f t="shared" si="5"/>
        <v>888</v>
      </c>
      <c r="Y192" s="70">
        <f t="shared" si="5"/>
        <v>889</v>
      </c>
      <c r="Z192" s="70">
        <f t="shared" si="5"/>
        <v>890</v>
      </c>
      <c r="AA192" s="70">
        <f t="shared" si="5"/>
        <v>891</v>
      </c>
      <c r="AB192" s="70">
        <f t="shared" si="5"/>
        <v>892</v>
      </c>
      <c r="AC192" s="70">
        <f t="shared" si="5"/>
        <v>893</v>
      </c>
      <c r="AD192" s="70">
        <f t="shared" si="5"/>
        <v>894</v>
      </c>
      <c r="AE192" s="70">
        <f t="shared" si="5"/>
        <v>895</v>
      </c>
      <c r="AF192" s="62"/>
      <c r="AG192" s="62"/>
      <c r="AH192" s="62"/>
      <c r="AI192" s="62"/>
      <c r="AJ192" s="63"/>
      <c r="AK192" s="62"/>
    </row>
    <row r="193" spans="2:53" hidden="1" x14ac:dyDescent="0.4">
      <c r="B193" s="60"/>
      <c r="C193" s="69">
        <v>33</v>
      </c>
      <c r="D193" s="70">
        <f t="shared" si="2"/>
        <v>896</v>
      </c>
      <c r="E193" s="70">
        <f t="shared" si="6"/>
        <v>897</v>
      </c>
      <c r="F193" s="70">
        <f t="shared" si="6"/>
        <v>898</v>
      </c>
      <c r="G193" s="70">
        <f t="shared" si="6"/>
        <v>899</v>
      </c>
      <c r="H193" s="70">
        <f t="shared" si="6"/>
        <v>900</v>
      </c>
      <c r="I193" s="70">
        <f t="shared" si="6"/>
        <v>901</v>
      </c>
      <c r="J193" s="70">
        <f t="shared" si="6"/>
        <v>902</v>
      </c>
      <c r="K193" s="70">
        <f t="shared" si="6"/>
        <v>903</v>
      </c>
      <c r="L193" s="70">
        <f t="shared" si="6"/>
        <v>904</v>
      </c>
      <c r="M193" s="70">
        <f t="shared" si="6"/>
        <v>905</v>
      </c>
      <c r="N193" s="70">
        <f t="shared" si="6"/>
        <v>906</v>
      </c>
      <c r="O193" s="70">
        <f t="shared" si="6"/>
        <v>907</v>
      </c>
      <c r="P193" s="70">
        <f t="shared" si="6"/>
        <v>908</v>
      </c>
      <c r="Q193" s="70">
        <f t="shared" si="5"/>
        <v>909</v>
      </c>
      <c r="R193" s="70">
        <f t="shared" si="5"/>
        <v>910</v>
      </c>
      <c r="S193" s="70">
        <f t="shared" si="5"/>
        <v>911</v>
      </c>
      <c r="T193" s="70">
        <f t="shared" si="5"/>
        <v>912</v>
      </c>
      <c r="U193" s="70">
        <f t="shared" si="5"/>
        <v>913</v>
      </c>
      <c r="V193" s="70">
        <f t="shared" si="5"/>
        <v>914</v>
      </c>
      <c r="W193" s="70">
        <f t="shared" si="5"/>
        <v>915</v>
      </c>
      <c r="X193" s="70">
        <f t="shared" si="5"/>
        <v>916</v>
      </c>
      <c r="Y193" s="70">
        <f t="shared" si="5"/>
        <v>917</v>
      </c>
      <c r="Z193" s="70">
        <f t="shared" si="5"/>
        <v>918</v>
      </c>
      <c r="AA193" s="70">
        <f t="shared" si="5"/>
        <v>919</v>
      </c>
      <c r="AB193" s="70">
        <f t="shared" si="5"/>
        <v>920</v>
      </c>
      <c r="AC193" s="70">
        <f t="shared" si="5"/>
        <v>921</v>
      </c>
      <c r="AD193" s="70">
        <f t="shared" si="5"/>
        <v>922</v>
      </c>
      <c r="AE193" s="70">
        <f t="shared" si="5"/>
        <v>923</v>
      </c>
      <c r="AF193" s="62"/>
      <c r="AG193" s="62"/>
      <c r="AH193" s="62"/>
      <c r="AI193" s="62"/>
      <c r="AJ193" s="63"/>
      <c r="AK193" s="62"/>
    </row>
    <row r="194" spans="2:53" hidden="1" x14ac:dyDescent="0.4">
      <c r="B194" s="60"/>
      <c r="C194" s="69">
        <v>34</v>
      </c>
      <c r="D194" s="70">
        <f t="shared" si="2"/>
        <v>924</v>
      </c>
      <c r="E194" s="70">
        <f t="shared" si="6"/>
        <v>925</v>
      </c>
      <c r="F194" s="70">
        <f t="shared" si="6"/>
        <v>926</v>
      </c>
      <c r="G194" s="70">
        <f t="shared" si="6"/>
        <v>927</v>
      </c>
      <c r="H194" s="70">
        <f t="shared" si="6"/>
        <v>928</v>
      </c>
      <c r="I194" s="70">
        <f t="shared" si="6"/>
        <v>929</v>
      </c>
      <c r="J194" s="70">
        <f t="shared" si="6"/>
        <v>930</v>
      </c>
      <c r="K194" s="70">
        <f t="shared" si="6"/>
        <v>931</v>
      </c>
      <c r="L194" s="70">
        <f t="shared" si="6"/>
        <v>932</v>
      </c>
      <c r="M194" s="70">
        <f t="shared" si="6"/>
        <v>933</v>
      </c>
      <c r="N194" s="70">
        <f t="shared" si="6"/>
        <v>934</v>
      </c>
      <c r="O194" s="70">
        <f t="shared" si="6"/>
        <v>935</v>
      </c>
      <c r="P194" s="70">
        <f t="shared" si="6"/>
        <v>936</v>
      </c>
      <c r="Q194" s="70">
        <f t="shared" si="6"/>
        <v>937</v>
      </c>
      <c r="R194" s="70">
        <f t="shared" si="6"/>
        <v>938</v>
      </c>
      <c r="S194" s="70">
        <f t="shared" si="6"/>
        <v>939</v>
      </c>
      <c r="T194" s="70">
        <f t="shared" si="6"/>
        <v>940</v>
      </c>
      <c r="U194" s="70">
        <f t="shared" ref="Q194:AE200" si="7">T194+1</f>
        <v>941</v>
      </c>
      <c r="V194" s="70">
        <f t="shared" si="7"/>
        <v>942</v>
      </c>
      <c r="W194" s="70">
        <f t="shared" si="7"/>
        <v>943</v>
      </c>
      <c r="X194" s="70">
        <f t="shared" si="7"/>
        <v>944</v>
      </c>
      <c r="Y194" s="70">
        <f t="shared" si="7"/>
        <v>945</v>
      </c>
      <c r="Z194" s="70">
        <f t="shared" si="7"/>
        <v>946</v>
      </c>
      <c r="AA194" s="70">
        <f t="shared" si="7"/>
        <v>947</v>
      </c>
      <c r="AB194" s="70">
        <f t="shared" si="7"/>
        <v>948</v>
      </c>
      <c r="AC194" s="70">
        <f t="shared" si="7"/>
        <v>949</v>
      </c>
      <c r="AD194" s="70">
        <f t="shared" si="7"/>
        <v>950</v>
      </c>
      <c r="AE194" s="70">
        <f t="shared" si="7"/>
        <v>951</v>
      </c>
      <c r="AF194" s="62"/>
      <c r="AG194" s="62"/>
      <c r="AH194" s="62"/>
      <c r="AI194" s="62"/>
      <c r="AJ194" s="63"/>
      <c r="AK194" s="62"/>
    </row>
    <row r="195" spans="2:53" s="20" customFormat="1" hidden="1" x14ac:dyDescent="0.4">
      <c r="B195" s="60"/>
      <c r="C195" s="69">
        <v>35</v>
      </c>
      <c r="D195" s="70">
        <f t="shared" si="2"/>
        <v>952</v>
      </c>
      <c r="E195" s="70">
        <f t="shared" ref="E195:T200" si="8">D195+1</f>
        <v>953</v>
      </c>
      <c r="F195" s="70">
        <f t="shared" si="8"/>
        <v>954</v>
      </c>
      <c r="G195" s="70">
        <f t="shared" si="8"/>
        <v>955</v>
      </c>
      <c r="H195" s="70">
        <f t="shared" si="8"/>
        <v>956</v>
      </c>
      <c r="I195" s="70">
        <f t="shared" si="8"/>
        <v>957</v>
      </c>
      <c r="J195" s="70">
        <f t="shared" si="8"/>
        <v>958</v>
      </c>
      <c r="K195" s="70">
        <f t="shared" si="8"/>
        <v>959</v>
      </c>
      <c r="L195" s="70">
        <f t="shared" si="8"/>
        <v>960</v>
      </c>
      <c r="M195" s="70">
        <f t="shared" si="8"/>
        <v>961</v>
      </c>
      <c r="N195" s="70">
        <f t="shared" si="8"/>
        <v>962</v>
      </c>
      <c r="O195" s="70">
        <f t="shared" si="8"/>
        <v>963</v>
      </c>
      <c r="P195" s="70">
        <f t="shared" si="8"/>
        <v>964</v>
      </c>
      <c r="Q195" s="70">
        <f t="shared" si="7"/>
        <v>965</v>
      </c>
      <c r="R195" s="70">
        <f t="shared" si="7"/>
        <v>966</v>
      </c>
      <c r="S195" s="70">
        <f t="shared" si="7"/>
        <v>967</v>
      </c>
      <c r="T195" s="70">
        <f t="shared" si="7"/>
        <v>968</v>
      </c>
      <c r="U195" s="70">
        <f t="shared" si="7"/>
        <v>969</v>
      </c>
      <c r="V195" s="70">
        <f t="shared" si="7"/>
        <v>970</v>
      </c>
      <c r="W195" s="70">
        <f t="shared" si="7"/>
        <v>971</v>
      </c>
      <c r="X195" s="70">
        <f t="shared" si="7"/>
        <v>972</v>
      </c>
      <c r="Y195" s="70">
        <f t="shared" si="7"/>
        <v>973</v>
      </c>
      <c r="Z195" s="70">
        <f t="shared" si="7"/>
        <v>974</v>
      </c>
      <c r="AA195" s="70">
        <f t="shared" si="7"/>
        <v>975</v>
      </c>
      <c r="AB195" s="70">
        <f t="shared" si="7"/>
        <v>976</v>
      </c>
      <c r="AC195" s="70">
        <f t="shared" si="7"/>
        <v>977</v>
      </c>
      <c r="AD195" s="70">
        <f t="shared" si="7"/>
        <v>978</v>
      </c>
      <c r="AE195" s="70">
        <f t="shared" si="7"/>
        <v>979</v>
      </c>
      <c r="AF195" s="62"/>
      <c r="AG195" s="62"/>
      <c r="AH195" s="62"/>
      <c r="AI195" s="62"/>
      <c r="AJ195" s="63"/>
      <c r="AK195" s="62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</row>
    <row r="196" spans="2:53" s="20" customFormat="1" hidden="1" x14ac:dyDescent="0.4">
      <c r="B196" s="60"/>
      <c r="C196" s="69">
        <v>36</v>
      </c>
      <c r="D196" s="70">
        <f t="shared" si="2"/>
        <v>980</v>
      </c>
      <c r="E196" s="70">
        <f t="shared" si="8"/>
        <v>981</v>
      </c>
      <c r="F196" s="70">
        <f t="shared" si="8"/>
        <v>982</v>
      </c>
      <c r="G196" s="70">
        <f t="shared" si="8"/>
        <v>983</v>
      </c>
      <c r="H196" s="70">
        <f t="shared" si="8"/>
        <v>984</v>
      </c>
      <c r="I196" s="70">
        <f t="shared" si="8"/>
        <v>985</v>
      </c>
      <c r="J196" s="70">
        <f t="shared" si="8"/>
        <v>986</v>
      </c>
      <c r="K196" s="70">
        <f t="shared" si="8"/>
        <v>987</v>
      </c>
      <c r="L196" s="70">
        <f t="shared" si="8"/>
        <v>988</v>
      </c>
      <c r="M196" s="70">
        <f t="shared" si="8"/>
        <v>989</v>
      </c>
      <c r="N196" s="70">
        <f t="shared" si="8"/>
        <v>990</v>
      </c>
      <c r="O196" s="70">
        <f t="shared" si="8"/>
        <v>991</v>
      </c>
      <c r="P196" s="70">
        <f t="shared" si="8"/>
        <v>992</v>
      </c>
      <c r="Q196" s="70">
        <f t="shared" si="7"/>
        <v>993</v>
      </c>
      <c r="R196" s="70">
        <f t="shared" si="7"/>
        <v>994</v>
      </c>
      <c r="S196" s="70">
        <f t="shared" si="7"/>
        <v>995</v>
      </c>
      <c r="T196" s="70">
        <f t="shared" si="7"/>
        <v>996</v>
      </c>
      <c r="U196" s="70">
        <f t="shared" si="7"/>
        <v>997</v>
      </c>
      <c r="V196" s="70">
        <f t="shared" si="7"/>
        <v>998</v>
      </c>
      <c r="W196" s="70">
        <f t="shared" si="7"/>
        <v>999</v>
      </c>
      <c r="X196" s="70">
        <f t="shared" si="7"/>
        <v>1000</v>
      </c>
      <c r="Y196" s="70">
        <f t="shared" si="7"/>
        <v>1001</v>
      </c>
      <c r="Z196" s="70">
        <f t="shared" si="7"/>
        <v>1002</v>
      </c>
      <c r="AA196" s="70">
        <f t="shared" si="7"/>
        <v>1003</v>
      </c>
      <c r="AB196" s="70">
        <f t="shared" si="7"/>
        <v>1004</v>
      </c>
      <c r="AC196" s="70">
        <f t="shared" si="7"/>
        <v>1005</v>
      </c>
      <c r="AD196" s="70">
        <f t="shared" si="7"/>
        <v>1006</v>
      </c>
      <c r="AE196" s="70">
        <f t="shared" si="7"/>
        <v>1007</v>
      </c>
      <c r="AF196" s="62"/>
      <c r="AG196" s="62"/>
      <c r="AH196" s="62"/>
      <c r="AI196" s="62"/>
      <c r="AJ196" s="63"/>
      <c r="AK196" s="62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</row>
    <row r="197" spans="2:53" s="20" customFormat="1" hidden="1" x14ac:dyDescent="0.4">
      <c r="B197" s="60"/>
      <c r="C197" s="69">
        <v>37</v>
      </c>
      <c r="D197" s="70">
        <f t="shared" si="2"/>
        <v>1008</v>
      </c>
      <c r="E197" s="70">
        <f t="shared" si="8"/>
        <v>1009</v>
      </c>
      <c r="F197" s="70">
        <f t="shared" si="8"/>
        <v>1010</v>
      </c>
      <c r="G197" s="70">
        <f t="shared" si="8"/>
        <v>1011</v>
      </c>
      <c r="H197" s="70">
        <f t="shared" si="8"/>
        <v>1012</v>
      </c>
      <c r="I197" s="70">
        <f t="shared" si="8"/>
        <v>1013</v>
      </c>
      <c r="J197" s="70">
        <f t="shared" si="8"/>
        <v>1014</v>
      </c>
      <c r="K197" s="70">
        <f t="shared" si="8"/>
        <v>1015</v>
      </c>
      <c r="L197" s="70">
        <f t="shared" si="8"/>
        <v>1016</v>
      </c>
      <c r="M197" s="70">
        <f t="shared" si="8"/>
        <v>1017</v>
      </c>
      <c r="N197" s="70">
        <f t="shared" si="8"/>
        <v>1018</v>
      </c>
      <c r="O197" s="70">
        <f t="shared" si="8"/>
        <v>1019</v>
      </c>
      <c r="P197" s="70">
        <f t="shared" si="8"/>
        <v>1020</v>
      </c>
      <c r="Q197" s="70">
        <f t="shared" si="7"/>
        <v>1021</v>
      </c>
      <c r="R197" s="70">
        <f t="shared" si="7"/>
        <v>1022</v>
      </c>
      <c r="S197" s="70">
        <f t="shared" si="7"/>
        <v>1023</v>
      </c>
      <c r="T197" s="70">
        <f t="shared" si="7"/>
        <v>1024</v>
      </c>
      <c r="U197" s="70">
        <f t="shared" si="7"/>
        <v>1025</v>
      </c>
      <c r="V197" s="70">
        <f t="shared" si="7"/>
        <v>1026</v>
      </c>
      <c r="W197" s="70">
        <f t="shared" si="7"/>
        <v>1027</v>
      </c>
      <c r="X197" s="70">
        <f t="shared" si="7"/>
        <v>1028</v>
      </c>
      <c r="Y197" s="70">
        <f t="shared" si="7"/>
        <v>1029</v>
      </c>
      <c r="Z197" s="70">
        <f t="shared" si="7"/>
        <v>1030</v>
      </c>
      <c r="AA197" s="70">
        <f t="shared" si="7"/>
        <v>1031</v>
      </c>
      <c r="AB197" s="70">
        <f t="shared" si="7"/>
        <v>1032</v>
      </c>
      <c r="AC197" s="70">
        <f t="shared" si="7"/>
        <v>1033</v>
      </c>
      <c r="AD197" s="70">
        <f t="shared" si="7"/>
        <v>1034</v>
      </c>
      <c r="AE197" s="70">
        <f t="shared" si="7"/>
        <v>1035</v>
      </c>
      <c r="AF197" s="62"/>
      <c r="AG197" s="62"/>
      <c r="AH197" s="62"/>
      <c r="AI197" s="62"/>
      <c r="AJ197" s="63"/>
      <c r="AK197" s="62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</row>
    <row r="198" spans="2:53" s="20" customFormat="1" hidden="1" x14ac:dyDescent="0.4">
      <c r="B198" s="60"/>
      <c r="C198" s="69">
        <v>38</v>
      </c>
      <c r="D198" s="70">
        <f t="shared" si="2"/>
        <v>1036</v>
      </c>
      <c r="E198" s="70">
        <f t="shared" si="8"/>
        <v>1037</v>
      </c>
      <c r="F198" s="70">
        <f t="shared" si="8"/>
        <v>1038</v>
      </c>
      <c r="G198" s="70">
        <f t="shared" si="8"/>
        <v>1039</v>
      </c>
      <c r="H198" s="70">
        <f t="shared" si="8"/>
        <v>1040</v>
      </c>
      <c r="I198" s="70">
        <f t="shared" si="8"/>
        <v>1041</v>
      </c>
      <c r="J198" s="70">
        <f t="shared" si="8"/>
        <v>1042</v>
      </c>
      <c r="K198" s="70">
        <f t="shared" si="8"/>
        <v>1043</v>
      </c>
      <c r="L198" s="70">
        <f t="shared" si="8"/>
        <v>1044</v>
      </c>
      <c r="M198" s="70">
        <f t="shared" si="8"/>
        <v>1045</v>
      </c>
      <c r="N198" s="70">
        <f t="shared" si="8"/>
        <v>1046</v>
      </c>
      <c r="O198" s="70">
        <f t="shared" si="8"/>
        <v>1047</v>
      </c>
      <c r="P198" s="70">
        <f t="shared" si="8"/>
        <v>1048</v>
      </c>
      <c r="Q198" s="70">
        <f t="shared" si="7"/>
        <v>1049</v>
      </c>
      <c r="R198" s="70">
        <f t="shared" si="7"/>
        <v>1050</v>
      </c>
      <c r="S198" s="70">
        <f t="shared" si="7"/>
        <v>1051</v>
      </c>
      <c r="T198" s="70">
        <f t="shared" si="7"/>
        <v>1052</v>
      </c>
      <c r="U198" s="70">
        <f t="shared" si="7"/>
        <v>1053</v>
      </c>
      <c r="V198" s="70">
        <f t="shared" si="7"/>
        <v>1054</v>
      </c>
      <c r="W198" s="70">
        <f t="shared" si="7"/>
        <v>1055</v>
      </c>
      <c r="X198" s="70">
        <f t="shared" si="7"/>
        <v>1056</v>
      </c>
      <c r="Y198" s="70">
        <f t="shared" si="7"/>
        <v>1057</v>
      </c>
      <c r="Z198" s="70">
        <f t="shared" si="7"/>
        <v>1058</v>
      </c>
      <c r="AA198" s="70">
        <f t="shared" si="7"/>
        <v>1059</v>
      </c>
      <c r="AB198" s="70">
        <f t="shared" si="7"/>
        <v>1060</v>
      </c>
      <c r="AC198" s="70">
        <f t="shared" si="7"/>
        <v>1061</v>
      </c>
      <c r="AD198" s="70">
        <f t="shared" si="7"/>
        <v>1062</v>
      </c>
      <c r="AE198" s="70">
        <f t="shared" si="7"/>
        <v>1063</v>
      </c>
      <c r="AF198" s="62"/>
      <c r="AG198" s="62"/>
      <c r="AH198" s="62"/>
      <c r="AI198" s="62"/>
      <c r="AJ198" s="63"/>
      <c r="AK198" s="62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</row>
    <row r="199" spans="2:53" s="20" customFormat="1" hidden="1" x14ac:dyDescent="0.4">
      <c r="B199" s="60"/>
      <c r="C199" s="69">
        <v>39</v>
      </c>
      <c r="D199" s="70">
        <f t="shared" si="2"/>
        <v>1064</v>
      </c>
      <c r="E199" s="70">
        <f t="shared" si="8"/>
        <v>1065</v>
      </c>
      <c r="F199" s="70">
        <f t="shared" si="8"/>
        <v>1066</v>
      </c>
      <c r="G199" s="70">
        <f t="shared" si="8"/>
        <v>1067</v>
      </c>
      <c r="H199" s="70">
        <f t="shared" si="8"/>
        <v>1068</v>
      </c>
      <c r="I199" s="70">
        <f t="shared" si="8"/>
        <v>1069</v>
      </c>
      <c r="J199" s="70">
        <f t="shared" si="8"/>
        <v>1070</v>
      </c>
      <c r="K199" s="70">
        <f t="shared" si="8"/>
        <v>1071</v>
      </c>
      <c r="L199" s="70">
        <f t="shared" si="8"/>
        <v>1072</v>
      </c>
      <c r="M199" s="70">
        <f t="shared" si="8"/>
        <v>1073</v>
      </c>
      <c r="N199" s="70">
        <f t="shared" si="8"/>
        <v>1074</v>
      </c>
      <c r="O199" s="70">
        <f t="shared" si="8"/>
        <v>1075</v>
      </c>
      <c r="P199" s="70">
        <f t="shared" si="8"/>
        <v>1076</v>
      </c>
      <c r="Q199" s="70">
        <f t="shared" si="8"/>
        <v>1077</v>
      </c>
      <c r="R199" s="70">
        <f t="shared" si="8"/>
        <v>1078</v>
      </c>
      <c r="S199" s="70">
        <f t="shared" si="8"/>
        <v>1079</v>
      </c>
      <c r="T199" s="70">
        <f t="shared" si="8"/>
        <v>1080</v>
      </c>
      <c r="U199" s="70">
        <f t="shared" si="7"/>
        <v>1081</v>
      </c>
      <c r="V199" s="70">
        <f t="shared" si="7"/>
        <v>1082</v>
      </c>
      <c r="W199" s="70">
        <f t="shared" si="7"/>
        <v>1083</v>
      </c>
      <c r="X199" s="70">
        <f t="shared" si="7"/>
        <v>1084</v>
      </c>
      <c r="Y199" s="70">
        <f t="shared" si="7"/>
        <v>1085</v>
      </c>
      <c r="Z199" s="70">
        <f t="shared" si="7"/>
        <v>1086</v>
      </c>
      <c r="AA199" s="70">
        <f t="shared" si="7"/>
        <v>1087</v>
      </c>
      <c r="AB199" s="70">
        <f t="shared" si="7"/>
        <v>1088</v>
      </c>
      <c r="AC199" s="70">
        <f t="shared" si="7"/>
        <v>1089</v>
      </c>
      <c r="AD199" s="70">
        <f t="shared" si="7"/>
        <v>1090</v>
      </c>
      <c r="AE199" s="70">
        <f t="shared" si="7"/>
        <v>1091</v>
      </c>
      <c r="AF199" s="62"/>
      <c r="AG199" s="62"/>
      <c r="AH199" s="62"/>
      <c r="AI199" s="62"/>
      <c r="AJ199" s="63"/>
      <c r="AK199" s="62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</row>
    <row r="200" spans="2:53" s="20" customFormat="1" hidden="1" x14ac:dyDescent="0.4">
      <c r="B200" s="76"/>
      <c r="C200" s="77">
        <v>40</v>
      </c>
      <c r="D200" s="78">
        <f t="shared" si="2"/>
        <v>1092</v>
      </c>
      <c r="E200" s="78">
        <f t="shared" si="8"/>
        <v>1093</v>
      </c>
      <c r="F200" s="78">
        <f t="shared" si="8"/>
        <v>1094</v>
      </c>
      <c r="G200" s="78">
        <f t="shared" si="8"/>
        <v>1095</v>
      </c>
      <c r="H200" s="78">
        <f t="shared" si="8"/>
        <v>1096</v>
      </c>
      <c r="I200" s="78">
        <f t="shared" si="8"/>
        <v>1097</v>
      </c>
      <c r="J200" s="78">
        <f t="shared" si="8"/>
        <v>1098</v>
      </c>
      <c r="K200" s="78">
        <f t="shared" si="8"/>
        <v>1099</v>
      </c>
      <c r="L200" s="78">
        <f t="shared" si="8"/>
        <v>1100</v>
      </c>
      <c r="M200" s="78">
        <f t="shared" si="8"/>
        <v>1101</v>
      </c>
      <c r="N200" s="78">
        <f t="shared" si="8"/>
        <v>1102</v>
      </c>
      <c r="O200" s="78">
        <f t="shared" si="8"/>
        <v>1103</v>
      </c>
      <c r="P200" s="78">
        <f t="shared" si="8"/>
        <v>1104</v>
      </c>
      <c r="Q200" s="78">
        <f t="shared" si="8"/>
        <v>1105</v>
      </c>
      <c r="R200" s="78">
        <f t="shared" si="8"/>
        <v>1106</v>
      </c>
      <c r="S200" s="78">
        <f t="shared" si="8"/>
        <v>1107</v>
      </c>
      <c r="T200" s="78">
        <f t="shared" si="8"/>
        <v>1108</v>
      </c>
      <c r="U200" s="78">
        <f t="shared" si="7"/>
        <v>1109</v>
      </c>
      <c r="V200" s="78">
        <f t="shared" si="7"/>
        <v>1110</v>
      </c>
      <c r="W200" s="78">
        <f t="shared" si="7"/>
        <v>1111</v>
      </c>
      <c r="X200" s="78">
        <f t="shared" si="7"/>
        <v>1112</v>
      </c>
      <c r="Y200" s="78">
        <f t="shared" si="7"/>
        <v>1113</v>
      </c>
      <c r="Z200" s="78">
        <f t="shared" si="7"/>
        <v>1114</v>
      </c>
      <c r="AA200" s="78">
        <f t="shared" si="7"/>
        <v>1115</v>
      </c>
      <c r="AB200" s="78">
        <f t="shared" si="7"/>
        <v>1116</v>
      </c>
      <c r="AC200" s="78">
        <f t="shared" si="7"/>
        <v>1117</v>
      </c>
      <c r="AD200" s="78">
        <f t="shared" si="7"/>
        <v>1118</v>
      </c>
      <c r="AE200" s="78">
        <f t="shared" si="7"/>
        <v>1119</v>
      </c>
      <c r="AF200" s="79"/>
      <c r="AG200" s="79"/>
      <c r="AH200" s="79"/>
      <c r="AI200" s="79"/>
      <c r="AJ200" s="80"/>
      <c r="AK200" s="62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</row>
    <row r="201" spans="2:53" s="20" customFormat="1" hidden="1" x14ac:dyDescent="0.4">
      <c r="B201" s="21"/>
      <c r="C201" s="31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21"/>
      <c r="AG201" s="21"/>
      <c r="AH201" s="21"/>
      <c r="AI201" s="21"/>
      <c r="AJ201" s="21"/>
      <c r="AK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</row>
    <row r="202" spans="2:53" s="20" customFormat="1" hidden="1" x14ac:dyDescent="0.4">
      <c r="B202" s="21"/>
      <c r="C202" s="31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21"/>
      <c r="AG202" s="21"/>
      <c r="AH202" s="21"/>
      <c r="AI202" s="21"/>
      <c r="AJ202" s="21"/>
      <c r="AK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</row>
    <row r="203" spans="2:53" s="20" customFormat="1" hidden="1" x14ac:dyDescent="0.4">
      <c r="B203" s="21"/>
      <c r="C203" s="31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21"/>
      <c r="AG203" s="21"/>
      <c r="AH203" s="21"/>
      <c r="AI203" s="21"/>
      <c r="AJ203" s="21"/>
      <c r="AK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</row>
    <row r="204" spans="2:53" s="20" customFormat="1" hidden="1" x14ac:dyDescent="0.4">
      <c r="B204" s="21"/>
      <c r="C204" s="3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21"/>
      <c r="AG204" s="21"/>
      <c r="AH204" s="21"/>
      <c r="AI204" s="21"/>
      <c r="AJ204" s="21"/>
      <c r="AK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</row>
    <row r="205" spans="2:53" s="20" customFormat="1" hidden="1" x14ac:dyDescent="0.4">
      <c r="B205" s="21"/>
      <c r="C205" s="31"/>
      <c r="D205" s="70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</row>
    <row r="206" spans="2:53" s="20" customFormat="1" hidden="1" x14ac:dyDescent="0.4">
      <c r="B206" s="21"/>
      <c r="C206" s="31"/>
      <c r="D206" s="70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</row>
    <row r="207" spans="2:53" s="20" customFormat="1" hidden="1" x14ac:dyDescent="0.4">
      <c r="B207" s="21"/>
      <c r="C207" s="31"/>
      <c r="D207" s="70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</row>
    <row r="208" spans="2:53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  <row r="231" hidden="1" x14ac:dyDescent="0.4"/>
  </sheetData>
  <mergeCells count="272">
    <mergeCell ref="A1:K1"/>
    <mergeCell ref="AF137:AG137"/>
    <mergeCell ref="AI137:AJ137"/>
    <mergeCell ref="AJ131:AJ134"/>
    <mergeCell ref="AK131:AK134"/>
    <mergeCell ref="AH135:AH136"/>
    <mergeCell ref="AK135:AK136"/>
    <mergeCell ref="AF136:AG136"/>
    <mergeCell ref="AI136:AJ136"/>
    <mergeCell ref="AK125:AK128"/>
    <mergeCell ref="AH129:AH130"/>
    <mergeCell ref="AK129:AK130"/>
    <mergeCell ref="AF130:AG130"/>
    <mergeCell ref="AI130:AJ130"/>
    <mergeCell ref="AJ125:AJ128"/>
    <mergeCell ref="B131:B136"/>
    <mergeCell ref="AF131:AF134"/>
    <mergeCell ref="AG131:AG134"/>
    <mergeCell ref="AH131:AH134"/>
    <mergeCell ref="AI131:AI134"/>
    <mergeCell ref="B125:B130"/>
    <mergeCell ref="AF125:AF128"/>
    <mergeCell ref="AG125:AG128"/>
    <mergeCell ref="AH125:AH128"/>
    <mergeCell ref="AI125:AI128"/>
    <mergeCell ref="AJ119:AJ122"/>
    <mergeCell ref="AK119:AK122"/>
    <mergeCell ref="AH123:AH124"/>
    <mergeCell ref="AK123:AK124"/>
    <mergeCell ref="AF124:AG124"/>
    <mergeCell ref="AI124:AJ124"/>
    <mergeCell ref="AK113:AK116"/>
    <mergeCell ref="AH117:AH118"/>
    <mergeCell ref="AK117:AK118"/>
    <mergeCell ref="AF118:AG118"/>
    <mergeCell ref="AI118:AJ118"/>
    <mergeCell ref="AJ113:AJ116"/>
    <mergeCell ref="B119:B124"/>
    <mergeCell ref="AF119:AF122"/>
    <mergeCell ref="AG119:AG122"/>
    <mergeCell ref="AH119:AH122"/>
    <mergeCell ref="AI119:AI122"/>
    <mergeCell ref="B113:B118"/>
    <mergeCell ref="AF113:AF116"/>
    <mergeCell ref="AG113:AG116"/>
    <mergeCell ref="AH113:AH116"/>
    <mergeCell ref="AI113:AI116"/>
    <mergeCell ref="AJ107:AJ110"/>
    <mergeCell ref="AK107:AK110"/>
    <mergeCell ref="AH111:AH112"/>
    <mergeCell ref="AK111:AK112"/>
    <mergeCell ref="AF112:AG112"/>
    <mergeCell ref="AI112:AJ112"/>
    <mergeCell ref="AK101:AK104"/>
    <mergeCell ref="AH105:AH106"/>
    <mergeCell ref="AK105:AK106"/>
    <mergeCell ref="AF106:AG106"/>
    <mergeCell ref="AI106:AJ106"/>
    <mergeCell ref="AJ101:AJ104"/>
    <mergeCell ref="B107:B112"/>
    <mergeCell ref="AF107:AF110"/>
    <mergeCell ref="AG107:AG110"/>
    <mergeCell ref="AH107:AH110"/>
    <mergeCell ref="AI107:AI110"/>
    <mergeCell ref="B101:B106"/>
    <mergeCell ref="AF101:AF104"/>
    <mergeCell ref="AG101:AG104"/>
    <mergeCell ref="AH101:AH104"/>
    <mergeCell ref="AI101:AI104"/>
    <mergeCell ref="AJ95:AJ98"/>
    <mergeCell ref="AK95:AK98"/>
    <mergeCell ref="AH99:AH100"/>
    <mergeCell ref="AK99:AK100"/>
    <mergeCell ref="AF100:AG100"/>
    <mergeCell ref="AI100:AJ100"/>
    <mergeCell ref="AK89:AK92"/>
    <mergeCell ref="AH93:AH94"/>
    <mergeCell ref="AK93:AK94"/>
    <mergeCell ref="AF94:AG94"/>
    <mergeCell ref="AI94:AJ94"/>
    <mergeCell ref="AJ89:AJ92"/>
    <mergeCell ref="B95:B100"/>
    <mergeCell ref="AF95:AF98"/>
    <mergeCell ref="AG95:AG98"/>
    <mergeCell ref="AH95:AH98"/>
    <mergeCell ref="AI95:AI98"/>
    <mergeCell ref="B89:B94"/>
    <mergeCell ref="AF89:AF92"/>
    <mergeCell ref="AG89:AG92"/>
    <mergeCell ref="AH89:AH92"/>
    <mergeCell ref="AI89:AI92"/>
    <mergeCell ref="AJ83:AJ86"/>
    <mergeCell ref="AK83:AK86"/>
    <mergeCell ref="AH87:AH88"/>
    <mergeCell ref="AK87:AK88"/>
    <mergeCell ref="AF88:AG88"/>
    <mergeCell ref="AI88:AJ88"/>
    <mergeCell ref="AK77:AK80"/>
    <mergeCell ref="AH81:AH82"/>
    <mergeCell ref="AK81:AK82"/>
    <mergeCell ref="AF82:AG82"/>
    <mergeCell ref="AI82:AJ82"/>
    <mergeCell ref="AJ77:AJ80"/>
    <mergeCell ref="B83:B88"/>
    <mergeCell ref="AF83:AF86"/>
    <mergeCell ref="AG83:AG86"/>
    <mergeCell ref="AH83:AH86"/>
    <mergeCell ref="AI83:AI86"/>
    <mergeCell ref="B77:B82"/>
    <mergeCell ref="AF77:AF80"/>
    <mergeCell ref="AG77:AG80"/>
    <mergeCell ref="AH77:AH80"/>
    <mergeCell ref="AI77:AI80"/>
    <mergeCell ref="AJ71:AJ74"/>
    <mergeCell ref="AK71:AK74"/>
    <mergeCell ref="AH75:AH76"/>
    <mergeCell ref="AK75:AK76"/>
    <mergeCell ref="AF76:AG76"/>
    <mergeCell ref="AI76:AJ76"/>
    <mergeCell ref="AK65:AK68"/>
    <mergeCell ref="AH69:AH70"/>
    <mergeCell ref="AK69:AK70"/>
    <mergeCell ref="AF70:AG70"/>
    <mergeCell ref="AI70:AJ70"/>
    <mergeCell ref="AJ65:AJ68"/>
    <mergeCell ref="B71:B76"/>
    <mergeCell ref="AF71:AF74"/>
    <mergeCell ref="AG71:AG74"/>
    <mergeCell ref="AH71:AH74"/>
    <mergeCell ref="AI71:AI74"/>
    <mergeCell ref="B65:B70"/>
    <mergeCell ref="AF65:AF68"/>
    <mergeCell ref="AG65:AG68"/>
    <mergeCell ref="AH65:AH68"/>
    <mergeCell ref="AI65:AI68"/>
    <mergeCell ref="AJ59:AJ62"/>
    <mergeCell ref="AK59:AK62"/>
    <mergeCell ref="AH63:AH64"/>
    <mergeCell ref="AK63:AK64"/>
    <mergeCell ref="AF64:AG64"/>
    <mergeCell ref="AI64:AJ64"/>
    <mergeCell ref="AK53:AK56"/>
    <mergeCell ref="AH57:AH58"/>
    <mergeCell ref="AK57:AK58"/>
    <mergeCell ref="AF58:AG58"/>
    <mergeCell ref="AI58:AJ58"/>
    <mergeCell ref="AJ53:AJ56"/>
    <mergeCell ref="B59:B64"/>
    <mergeCell ref="AF59:AF62"/>
    <mergeCell ref="AG59:AG62"/>
    <mergeCell ref="AH59:AH62"/>
    <mergeCell ref="AI59:AI62"/>
    <mergeCell ref="B53:B58"/>
    <mergeCell ref="AF53:AF56"/>
    <mergeCell ref="AG53:AG56"/>
    <mergeCell ref="AH53:AH56"/>
    <mergeCell ref="AI53:AI56"/>
    <mergeCell ref="AJ47:AJ50"/>
    <mergeCell ref="AK47:AK50"/>
    <mergeCell ref="AH51:AH52"/>
    <mergeCell ref="AK51:AK52"/>
    <mergeCell ref="AF52:AG52"/>
    <mergeCell ref="AI52:AJ52"/>
    <mergeCell ref="AK41:AK44"/>
    <mergeCell ref="AH45:AH46"/>
    <mergeCell ref="AK45:AK46"/>
    <mergeCell ref="AF46:AG46"/>
    <mergeCell ref="AI46:AJ46"/>
    <mergeCell ref="AJ41:AJ44"/>
    <mergeCell ref="B47:B52"/>
    <mergeCell ref="AF47:AF50"/>
    <mergeCell ref="AG47:AG50"/>
    <mergeCell ref="AH47:AH50"/>
    <mergeCell ref="AI47:AI50"/>
    <mergeCell ref="B41:B46"/>
    <mergeCell ref="AF41:AF44"/>
    <mergeCell ref="AG41:AG44"/>
    <mergeCell ref="AH41:AH44"/>
    <mergeCell ref="AI41:AI44"/>
    <mergeCell ref="AH39:AH40"/>
    <mergeCell ref="AK39:AK40"/>
    <mergeCell ref="AF40:AG40"/>
    <mergeCell ref="AI40:AJ40"/>
    <mergeCell ref="AK29:AK32"/>
    <mergeCell ref="AH33:AH34"/>
    <mergeCell ref="AK33:AK34"/>
    <mergeCell ref="AF34:AG34"/>
    <mergeCell ref="AI34:AJ34"/>
    <mergeCell ref="B23:B28"/>
    <mergeCell ref="AF23:AF26"/>
    <mergeCell ref="AG23:AG26"/>
    <mergeCell ref="AH23:AH26"/>
    <mergeCell ref="AI23:AI26"/>
    <mergeCell ref="AJ23:AJ26"/>
    <mergeCell ref="AK23:AK26"/>
    <mergeCell ref="B35:B40"/>
    <mergeCell ref="AF35:AF38"/>
    <mergeCell ref="AG35:AG38"/>
    <mergeCell ref="AH35:AH38"/>
    <mergeCell ref="AI35:AI38"/>
    <mergeCell ref="AH27:AH28"/>
    <mergeCell ref="AK27:AK28"/>
    <mergeCell ref="AF28:AG28"/>
    <mergeCell ref="AI28:AJ28"/>
    <mergeCell ref="B29:B34"/>
    <mergeCell ref="AF29:AF32"/>
    <mergeCell ref="AG29:AG32"/>
    <mergeCell ref="AH29:AH32"/>
    <mergeCell ref="AI29:AI32"/>
    <mergeCell ref="AJ29:AJ32"/>
    <mergeCell ref="AJ35:AJ38"/>
    <mergeCell ref="AK35:AK38"/>
    <mergeCell ref="AI15:AK16"/>
    <mergeCell ref="AN16:AO16"/>
    <mergeCell ref="B17:B22"/>
    <mergeCell ref="AF17:AF20"/>
    <mergeCell ref="AG17:AG20"/>
    <mergeCell ref="AH17:AH20"/>
    <mergeCell ref="AI17:AI20"/>
    <mergeCell ref="AJ17:AJ20"/>
    <mergeCell ref="AK17:AK20"/>
    <mergeCell ref="AH21:AH22"/>
    <mergeCell ref="B15:C16"/>
    <mergeCell ref="D15:J15"/>
    <mergeCell ref="K15:Q15"/>
    <mergeCell ref="R15:X15"/>
    <mergeCell ref="Y15:AE15"/>
    <mergeCell ref="AF15:AH16"/>
    <mergeCell ref="AK21:AK22"/>
    <mergeCell ref="AF22:AG22"/>
    <mergeCell ref="AI22:AJ22"/>
    <mergeCell ref="C5:G6"/>
    <mergeCell ref="H5:K6"/>
    <mergeCell ref="L5:L6"/>
    <mergeCell ref="W12:X12"/>
    <mergeCell ref="Y12:Z12"/>
    <mergeCell ref="AA12:AE13"/>
    <mergeCell ref="AF12:AH13"/>
    <mergeCell ref="AI12:AK13"/>
    <mergeCell ref="U13:V13"/>
    <mergeCell ref="W13:X13"/>
    <mergeCell ref="Y13:Z13"/>
    <mergeCell ref="C12:C13"/>
    <mergeCell ref="D12:D13"/>
    <mergeCell ref="E12:F13"/>
    <mergeCell ref="G12:G13"/>
    <mergeCell ref="H12:H13"/>
    <mergeCell ref="U12:V12"/>
    <mergeCell ref="M5:Q6"/>
    <mergeCell ref="R5:V6"/>
    <mergeCell ref="W5:W6"/>
    <mergeCell ref="B2:AK2"/>
    <mergeCell ref="AA10:AE11"/>
    <mergeCell ref="AF10:AH11"/>
    <mergeCell ref="AI10:AK11"/>
    <mergeCell ref="U11:V11"/>
    <mergeCell ref="W11:X11"/>
    <mergeCell ref="Y11:Z11"/>
    <mergeCell ref="C10:C11"/>
    <mergeCell ref="D10:D11"/>
    <mergeCell ref="E10:F11"/>
    <mergeCell ref="U10:V10"/>
    <mergeCell ref="W10:X10"/>
    <mergeCell ref="Y10:Z10"/>
    <mergeCell ref="C8:O8"/>
    <mergeCell ref="AA8:AE9"/>
    <mergeCell ref="AF8:AH9"/>
    <mergeCell ref="AI8:AK9"/>
    <mergeCell ref="C9:F9"/>
    <mergeCell ref="G9:O9"/>
    <mergeCell ref="AD3:AJ3"/>
    <mergeCell ref="B5:B6"/>
  </mergeCells>
  <phoneticPr fontId="1"/>
  <conditionalFormatting sqref="AN12 D19:AE19">
    <cfRule type="containsText" dxfId="1515" priority="296" operator="containsText" text="日">
      <formula>NOT(ISERROR(SEARCH("日",D12)))</formula>
    </cfRule>
    <cfRule type="containsText" dxfId="1514" priority="297" operator="containsText" text="土">
      <formula>NOT(ISERROR(SEARCH("土",D12)))</formula>
    </cfRule>
  </conditionalFormatting>
  <conditionalFormatting sqref="D21:AE21">
    <cfRule type="containsText" dxfId="1513" priority="294" operator="containsText" text="正月">
      <formula>NOT(ISERROR(SEARCH("正月",D21)))</formula>
    </cfRule>
    <cfRule type="containsText" dxfId="1512" priority="295" operator="containsText" text="夏休">
      <formula>NOT(ISERROR(SEARCH("夏休",D21)))</formula>
    </cfRule>
  </conditionalFormatting>
  <conditionalFormatting sqref="D22:AE22">
    <cfRule type="containsText" dxfId="1511" priority="292" operator="containsText" text="正月">
      <formula>NOT(ISERROR(SEARCH("正月",D22)))</formula>
    </cfRule>
    <cfRule type="containsText" dxfId="1510" priority="293" operator="containsText" text="夏休">
      <formula>NOT(ISERROR(SEARCH("夏休",D22)))</formula>
    </cfRule>
  </conditionalFormatting>
  <conditionalFormatting sqref="D61:AE61">
    <cfRule type="containsText" dxfId="1509" priority="290" operator="containsText" text="日">
      <formula>NOT(ISERROR(SEARCH("日",D61)))</formula>
    </cfRule>
    <cfRule type="containsText" dxfId="1508" priority="291" operator="containsText" text="土">
      <formula>NOT(ISERROR(SEARCH("土",D61)))</formula>
    </cfRule>
  </conditionalFormatting>
  <conditionalFormatting sqref="D97:AE97">
    <cfRule type="containsText" dxfId="1507" priority="288" operator="containsText" text="日">
      <formula>NOT(ISERROR(SEARCH("日",D97)))</formula>
    </cfRule>
    <cfRule type="containsText" dxfId="1506" priority="289" operator="containsText" text="土">
      <formula>NOT(ISERROR(SEARCH("土",D97)))</formula>
    </cfRule>
  </conditionalFormatting>
  <conditionalFormatting sqref="D127:AE127">
    <cfRule type="containsText" dxfId="1505" priority="286" operator="containsText" text="日">
      <formula>NOT(ISERROR(SEARCH("日",D127)))</formula>
    </cfRule>
    <cfRule type="containsText" dxfId="1504" priority="287" operator="containsText" text="土">
      <formula>NOT(ISERROR(SEARCH("土",D127)))</formula>
    </cfRule>
  </conditionalFormatting>
  <conditionalFormatting sqref="D21:AE22">
    <cfRule type="containsText" dxfId="1503" priority="178" operator="containsText" text="中止">
      <formula>NOT(ISERROR(SEARCH("中止",D21)))</formula>
    </cfRule>
    <cfRule type="containsText" dxfId="1502" priority="285" operator="containsText" text="休">
      <formula>NOT(ISERROR(SEARCH("休",D21)))</formula>
    </cfRule>
  </conditionalFormatting>
  <conditionalFormatting sqref="D19:AE19">
    <cfRule type="expression" priority="284">
      <formula>IF($D$20&lt;&gt;""+$E$19,)</formula>
    </cfRule>
  </conditionalFormatting>
  <conditionalFormatting sqref="D19:AE19">
    <cfRule type="expression" dxfId="1501" priority="283">
      <formula>IF(COUNTIF(D20,"*日*"),TRUE,FALSE)</formula>
    </cfRule>
  </conditionalFormatting>
  <conditionalFormatting sqref="D25:AE25">
    <cfRule type="containsText" dxfId="1500" priority="281" operator="containsText" text="日">
      <formula>NOT(ISERROR(SEARCH("日",D25)))</formula>
    </cfRule>
    <cfRule type="containsText" dxfId="1499" priority="282" operator="containsText" text="土">
      <formula>NOT(ISERROR(SEARCH("土",D25)))</formula>
    </cfRule>
  </conditionalFormatting>
  <conditionalFormatting sqref="D25:AE25">
    <cfRule type="expression" priority="280">
      <formula>IF($D$20&lt;&gt;""+$E$19,)</formula>
    </cfRule>
  </conditionalFormatting>
  <conditionalFormatting sqref="D25:AE25">
    <cfRule type="expression" dxfId="1498" priority="279">
      <formula>IF(COUNTIF(D26,"*日*"),TRUE,FALSE)</formula>
    </cfRule>
  </conditionalFormatting>
  <conditionalFormatting sqref="D31:AE31">
    <cfRule type="containsText" dxfId="1497" priority="277" operator="containsText" text="日">
      <formula>NOT(ISERROR(SEARCH("日",D31)))</formula>
    </cfRule>
    <cfRule type="containsText" dxfId="1496" priority="278" operator="containsText" text="土">
      <formula>NOT(ISERROR(SEARCH("土",D31)))</formula>
    </cfRule>
  </conditionalFormatting>
  <conditionalFormatting sqref="D31:AE31">
    <cfRule type="expression" priority="276">
      <formula>IF($D$20&lt;&gt;""+$E$19,)</formula>
    </cfRule>
  </conditionalFormatting>
  <conditionalFormatting sqref="D31:AE31">
    <cfRule type="expression" dxfId="1495" priority="275">
      <formula>IF(COUNTIF(D32,"*日*"),TRUE,FALSE)</formula>
    </cfRule>
  </conditionalFormatting>
  <conditionalFormatting sqref="D37:AE37">
    <cfRule type="containsText" dxfId="1494" priority="273" operator="containsText" text="日">
      <formula>NOT(ISERROR(SEARCH("日",D37)))</formula>
    </cfRule>
    <cfRule type="containsText" dxfId="1493" priority="274" operator="containsText" text="土">
      <formula>NOT(ISERROR(SEARCH("土",D37)))</formula>
    </cfRule>
  </conditionalFormatting>
  <conditionalFormatting sqref="D37:AE37">
    <cfRule type="expression" priority="272">
      <formula>IF($D$20&lt;&gt;""+$E$19,)</formula>
    </cfRule>
  </conditionalFormatting>
  <conditionalFormatting sqref="D37:AE37">
    <cfRule type="expression" dxfId="1492" priority="271">
      <formula>IF(COUNTIF(D38,"*日*"),TRUE,FALSE)</formula>
    </cfRule>
  </conditionalFormatting>
  <conditionalFormatting sqref="D43:AE43">
    <cfRule type="containsText" dxfId="1491" priority="269" operator="containsText" text="日">
      <formula>NOT(ISERROR(SEARCH("日",D43)))</formula>
    </cfRule>
    <cfRule type="containsText" dxfId="1490" priority="270" operator="containsText" text="土">
      <formula>NOT(ISERROR(SEARCH("土",D43)))</formula>
    </cfRule>
  </conditionalFormatting>
  <conditionalFormatting sqref="D43:AE43">
    <cfRule type="expression" priority="268">
      <formula>IF($D$20&lt;&gt;""+$E$19,)</formula>
    </cfRule>
  </conditionalFormatting>
  <conditionalFormatting sqref="D43:AE43">
    <cfRule type="expression" dxfId="1489" priority="267">
      <formula>IF(COUNTIF(D44,"*日*"),TRUE,FALSE)</formula>
    </cfRule>
  </conditionalFormatting>
  <conditionalFormatting sqref="D49:AE49">
    <cfRule type="containsText" dxfId="1488" priority="265" operator="containsText" text="日">
      <formula>NOT(ISERROR(SEARCH("日",D49)))</formula>
    </cfRule>
    <cfRule type="containsText" dxfId="1487" priority="266" operator="containsText" text="土">
      <formula>NOT(ISERROR(SEARCH("土",D49)))</formula>
    </cfRule>
  </conditionalFormatting>
  <conditionalFormatting sqref="D49:AE49">
    <cfRule type="expression" priority="264">
      <formula>IF($D$20&lt;&gt;""+$E$19,)</formula>
    </cfRule>
  </conditionalFormatting>
  <conditionalFormatting sqref="D49:AE49">
    <cfRule type="expression" dxfId="1486" priority="263">
      <formula>IF(COUNTIF(D50,"*日*"),TRUE,FALSE)</formula>
    </cfRule>
  </conditionalFormatting>
  <conditionalFormatting sqref="D55:AE55">
    <cfRule type="containsText" dxfId="1485" priority="261" operator="containsText" text="日">
      <formula>NOT(ISERROR(SEARCH("日",D55)))</formula>
    </cfRule>
    <cfRule type="containsText" dxfId="1484" priority="262" operator="containsText" text="土">
      <formula>NOT(ISERROR(SEARCH("土",D55)))</formula>
    </cfRule>
  </conditionalFormatting>
  <conditionalFormatting sqref="D55:AE55">
    <cfRule type="expression" priority="260">
      <formula>IF($D$20&lt;&gt;""+$E$19,)</formula>
    </cfRule>
  </conditionalFormatting>
  <conditionalFormatting sqref="D55:AE55">
    <cfRule type="expression" dxfId="1483" priority="259">
      <formula>IF(COUNTIF(D56,"*日*"),TRUE,FALSE)</formula>
    </cfRule>
  </conditionalFormatting>
  <conditionalFormatting sqref="D61:AE61">
    <cfRule type="expression" dxfId="1482" priority="258">
      <formula>IF(COUNTIF(D62,"*日*"),TRUE,FALSE)</formula>
    </cfRule>
  </conditionalFormatting>
  <conditionalFormatting sqref="D67:AE67">
    <cfRule type="containsText" dxfId="1481" priority="256" operator="containsText" text="日">
      <formula>NOT(ISERROR(SEARCH("日",D67)))</formula>
    </cfRule>
    <cfRule type="containsText" dxfId="1480" priority="257" operator="containsText" text="土">
      <formula>NOT(ISERROR(SEARCH("土",D67)))</formula>
    </cfRule>
  </conditionalFormatting>
  <conditionalFormatting sqref="D67:AE67">
    <cfRule type="expression" dxfId="1479" priority="255">
      <formula>IF(COUNTIF(D68,"*日*"),TRUE,FALSE)</formula>
    </cfRule>
  </conditionalFormatting>
  <conditionalFormatting sqref="D73:AE73">
    <cfRule type="containsText" dxfId="1478" priority="253" operator="containsText" text="日">
      <formula>NOT(ISERROR(SEARCH("日",D73)))</formula>
    </cfRule>
    <cfRule type="containsText" dxfId="1477" priority="254" operator="containsText" text="土">
      <formula>NOT(ISERROR(SEARCH("土",D73)))</formula>
    </cfRule>
  </conditionalFormatting>
  <conditionalFormatting sqref="D73:AE73">
    <cfRule type="expression" dxfId="1476" priority="252">
      <formula>IF(COUNTIF(D74,"*日*"),TRUE,FALSE)</formula>
    </cfRule>
  </conditionalFormatting>
  <conditionalFormatting sqref="D79:AE79">
    <cfRule type="containsText" dxfId="1475" priority="250" operator="containsText" text="日">
      <formula>NOT(ISERROR(SEARCH("日",D79)))</formula>
    </cfRule>
    <cfRule type="containsText" dxfId="1474" priority="251" operator="containsText" text="土">
      <formula>NOT(ISERROR(SEARCH("土",D79)))</formula>
    </cfRule>
  </conditionalFormatting>
  <conditionalFormatting sqref="D79:AE79">
    <cfRule type="expression" dxfId="1473" priority="249">
      <formula>IF(COUNTIF(D80,"*日*"),TRUE,FALSE)</formula>
    </cfRule>
  </conditionalFormatting>
  <conditionalFormatting sqref="D85:AE85">
    <cfRule type="containsText" dxfId="1472" priority="247" operator="containsText" text="日">
      <formula>NOT(ISERROR(SEARCH("日",D85)))</formula>
    </cfRule>
    <cfRule type="containsText" dxfId="1471" priority="248" operator="containsText" text="土">
      <formula>NOT(ISERROR(SEARCH("土",D85)))</formula>
    </cfRule>
  </conditionalFormatting>
  <conditionalFormatting sqref="D85:AE85">
    <cfRule type="expression" dxfId="1470" priority="246">
      <formula>IF(COUNTIF(D86,"*日*"),TRUE,FALSE)</formula>
    </cfRule>
  </conditionalFormatting>
  <conditionalFormatting sqref="D91:AE91">
    <cfRule type="containsText" dxfId="1469" priority="244" operator="containsText" text="日">
      <formula>NOT(ISERROR(SEARCH("日",D91)))</formula>
    </cfRule>
    <cfRule type="containsText" dxfId="1468" priority="245" operator="containsText" text="土">
      <formula>NOT(ISERROR(SEARCH("土",D91)))</formula>
    </cfRule>
  </conditionalFormatting>
  <conditionalFormatting sqref="D91:AE91">
    <cfRule type="expression" dxfId="1467" priority="243">
      <formula>IF(COUNTIF(D92,"*日*"),TRUE,FALSE)</formula>
    </cfRule>
  </conditionalFormatting>
  <conditionalFormatting sqref="D97:AE97">
    <cfRule type="expression" dxfId="1466" priority="242">
      <formula>IF(COUNTIF(D98,"*日*"),TRUE,FALSE)</formula>
    </cfRule>
  </conditionalFormatting>
  <conditionalFormatting sqref="D103:AE103">
    <cfRule type="containsText" dxfId="1465" priority="240" operator="containsText" text="日">
      <formula>NOT(ISERROR(SEARCH("日",D103)))</formula>
    </cfRule>
    <cfRule type="containsText" dxfId="1464" priority="241" operator="containsText" text="土">
      <formula>NOT(ISERROR(SEARCH("土",D103)))</formula>
    </cfRule>
  </conditionalFormatting>
  <conditionalFormatting sqref="D103:AE103">
    <cfRule type="expression" dxfId="1463" priority="239">
      <formula>IF(COUNTIF(D104,"*日*"),TRUE,FALSE)</formula>
    </cfRule>
  </conditionalFormatting>
  <conditionalFormatting sqref="D109:AE109">
    <cfRule type="containsText" dxfId="1462" priority="237" operator="containsText" text="日">
      <formula>NOT(ISERROR(SEARCH("日",D109)))</formula>
    </cfRule>
    <cfRule type="containsText" dxfId="1461" priority="238" operator="containsText" text="土">
      <formula>NOT(ISERROR(SEARCH("土",D109)))</formula>
    </cfRule>
  </conditionalFormatting>
  <conditionalFormatting sqref="D109:AE109">
    <cfRule type="expression" dxfId="1460" priority="236">
      <formula>IF(COUNTIF(D110,"*日*"),TRUE,FALSE)</formula>
    </cfRule>
  </conditionalFormatting>
  <conditionalFormatting sqref="D115:AE115">
    <cfRule type="containsText" dxfId="1459" priority="234" operator="containsText" text="日">
      <formula>NOT(ISERROR(SEARCH("日",D115)))</formula>
    </cfRule>
    <cfRule type="containsText" dxfId="1458" priority="235" operator="containsText" text="土">
      <formula>NOT(ISERROR(SEARCH("土",D115)))</formula>
    </cfRule>
  </conditionalFormatting>
  <conditionalFormatting sqref="D115:AE115">
    <cfRule type="expression" dxfId="1457" priority="233">
      <formula>IF(COUNTIF(D116,"*日*"),TRUE,FALSE)</formula>
    </cfRule>
  </conditionalFormatting>
  <conditionalFormatting sqref="D121:AE121">
    <cfRule type="containsText" dxfId="1456" priority="231" operator="containsText" text="日">
      <formula>NOT(ISERROR(SEARCH("日",D121)))</formula>
    </cfRule>
    <cfRule type="containsText" dxfId="1455" priority="232" operator="containsText" text="土">
      <formula>NOT(ISERROR(SEARCH("土",D121)))</formula>
    </cfRule>
  </conditionalFormatting>
  <conditionalFormatting sqref="D121:AE121">
    <cfRule type="expression" dxfId="1454" priority="230">
      <formula>IF(COUNTIF(D122,"*日*"),TRUE,FALSE)</formula>
    </cfRule>
  </conditionalFormatting>
  <conditionalFormatting sqref="D127:AE127">
    <cfRule type="expression" dxfId="1453" priority="229">
      <formula>IF(COUNTIF(D128,"*日*"),TRUE,FALSE)</formula>
    </cfRule>
  </conditionalFormatting>
  <conditionalFormatting sqref="D133:AE133">
    <cfRule type="containsText" dxfId="1452" priority="227" operator="containsText" text="日">
      <formula>NOT(ISERROR(SEARCH("日",D133)))</formula>
    </cfRule>
    <cfRule type="containsText" dxfId="1451" priority="228" operator="containsText" text="土">
      <formula>NOT(ISERROR(SEARCH("土",D133)))</formula>
    </cfRule>
  </conditionalFormatting>
  <conditionalFormatting sqref="D133:AE133">
    <cfRule type="expression" dxfId="1450" priority="226">
      <formula>IF(COUNTIF(D134,"*日*"),TRUE,FALSE)</formula>
    </cfRule>
  </conditionalFormatting>
  <conditionalFormatting sqref="D27:AD27">
    <cfRule type="containsText" dxfId="1449" priority="224" operator="containsText" text="正月">
      <formula>NOT(ISERROR(SEARCH("正月",D27)))</formula>
    </cfRule>
    <cfRule type="containsText" dxfId="1448" priority="225" operator="containsText" text="夏休">
      <formula>NOT(ISERROR(SEARCH("夏休",D27)))</formula>
    </cfRule>
  </conditionalFormatting>
  <conditionalFormatting sqref="Y28:AC28 D28:V28">
    <cfRule type="containsText" dxfId="1447" priority="222" operator="containsText" text="正月">
      <formula>NOT(ISERROR(SEARCH("正月",D28)))</formula>
    </cfRule>
    <cfRule type="containsText" dxfId="1446" priority="223" operator="containsText" text="夏休">
      <formula>NOT(ISERROR(SEARCH("夏休",D28)))</formula>
    </cfRule>
  </conditionalFormatting>
  <conditionalFormatting sqref="Y28:AC28 D28:V28 D27:AD27">
    <cfRule type="containsText" dxfId="1445" priority="177" operator="containsText" text="中止">
      <formula>NOT(ISERROR(SEARCH("中止",D27)))</formula>
    </cfRule>
    <cfRule type="containsText" dxfId="1444" priority="221" operator="containsText" text="休日">
      <formula>NOT(ISERROR(SEARCH("休日",D27)))</formula>
    </cfRule>
  </conditionalFormatting>
  <conditionalFormatting sqref="K33:O33 R33:V33 Z33:AC33">
    <cfRule type="containsText" dxfId="1443" priority="219" operator="containsText" text="正月">
      <formula>NOT(ISERROR(SEARCH("正月",K33)))</formula>
    </cfRule>
    <cfRule type="containsText" dxfId="1442" priority="220" operator="containsText" text="夏休">
      <formula>NOT(ISERROR(SEARCH("夏休",K33)))</formula>
    </cfRule>
  </conditionalFormatting>
  <conditionalFormatting sqref="K34:O34 R34:V34 Z34:AC34">
    <cfRule type="containsText" dxfId="1441" priority="217" operator="containsText" text="正月">
      <formula>NOT(ISERROR(SEARCH("正月",K34)))</formula>
    </cfRule>
    <cfRule type="containsText" dxfId="1440" priority="218" operator="containsText" text="夏休">
      <formula>NOT(ISERROR(SEARCH("夏休",K34)))</formula>
    </cfRule>
  </conditionalFormatting>
  <conditionalFormatting sqref="K33:O34 R33:V34 Z33:AC34">
    <cfRule type="containsText" dxfId="1439" priority="176" operator="containsText" text="中止">
      <formula>NOT(ISERROR(SEARCH("中止",K33)))</formula>
    </cfRule>
    <cfRule type="containsText" dxfId="1438" priority="216" operator="containsText" text="休日">
      <formula>NOT(ISERROR(SEARCH("休日",K33)))</formula>
    </cfRule>
  </conditionalFormatting>
  <conditionalFormatting sqref="D39:H39 K39:O39 R39:AE39">
    <cfRule type="containsText" dxfId="1437" priority="214" operator="containsText" text="正月">
      <formula>NOT(ISERROR(SEARCH("正月",D39)))</formula>
    </cfRule>
    <cfRule type="containsText" dxfId="1436" priority="215" operator="containsText" text="夏休">
      <formula>NOT(ISERROR(SEARCH("夏休",D39)))</formula>
    </cfRule>
  </conditionalFormatting>
  <conditionalFormatting sqref="D40:H40 K40:O40 R40:AE40">
    <cfRule type="containsText" dxfId="1435" priority="212" operator="containsText" text="正月">
      <formula>NOT(ISERROR(SEARCH("正月",D40)))</formula>
    </cfRule>
    <cfRule type="containsText" dxfId="1434" priority="213" operator="containsText" text="夏休">
      <formula>NOT(ISERROR(SEARCH("夏休",D40)))</formula>
    </cfRule>
  </conditionalFormatting>
  <conditionalFormatting sqref="D39:H40 K39:O40 R39:AE40">
    <cfRule type="containsText" dxfId="1433" priority="175" operator="containsText" text="中止">
      <formula>NOT(ISERROR(SEARCH("中止",D39)))</formula>
    </cfRule>
    <cfRule type="containsText" dxfId="1432" priority="211" operator="containsText" text="休日">
      <formula>NOT(ISERROR(SEARCH("休日",D39)))</formula>
    </cfRule>
  </conditionalFormatting>
  <conditionalFormatting sqref="D45:AE45">
    <cfRule type="containsText" dxfId="1431" priority="209" operator="containsText" text="正月">
      <formula>NOT(ISERROR(SEARCH("正月",D45)))</formula>
    </cfRule>
    <cfRule type="containsText" dxfId="1430" priority="210" operator="containsText" text="夏休">
      <formula>NOT(ISERROR(SEARCH("夏休",D45)))</formula>
    </cfRule>
  </conditionalFormatting>
  <conditionalFormatting sqref="D46:AE46">
    <cfRule type="containsText" dxfId="1429" priority="207" operator="containsText" text="正月">
      <formula>NOT(ISERROR(SEARCH("正月",D46)))</formula>
    </cfRule>
    <cfRule type="containsText" dxfId="1428" priority="208" operator="containsText" text="夏休">
      <formula>NOT(ISERROR(SEARCH("夏休",D46)))</formula>
    </cfRule>
  </conditionalFormatting>
  <conditionalFormatting sqref="D45:AE46">
    <cfRule type="containsText" dxfId="1427" priority="174" operator="containsText" text="中止">
      <formula>NOT(ISERROR(SEARCH("中止",D45)))</formula>
    </cfRule>
    <cfRule type="containsText" dxfId="1426" priority="206" operator="containsText" text="休日">
      <formula>NOT(ISERROR(SEARCH("休日",D45)))</formula>
    </cfRule>
  </conditionalFormatting>
  <conditionalFormatting sqref="D51:AE51">
    <cfRule type="containsText" dxfId="1425" priority="204" operator="containsText" text="正月">
      <formula>NOT(ISERROR(SEARCH("正月",D51)))</formula>
    </cfRule>
    <cfRule type="containsText" dxfId="1424" priority="205" operator="containsText" text="夏休">
      <formula>NOT(ISERROR(SEARCH("夏休",D51)))</formula>
    </cfRule>
  </conditionalFormatting>
  <conditionalFormatting sqref="D52:AE52">
    <cfRule type="containsText" dxfId="1423" priority="202" operator="containsText" text="正月">
      <formula>NOT(ISERROR(SEARCH("正月",D52)))</formula>
    </cfRule>
    <cfRule type="containsText" dxfId="1422" priority="203" operator="containsText" text="夏休">
      <formula>NOT(ISERROR(SEARCH("夏休",D52)))</formula>
    </cfRule>
  </conditionalFormatting>
  <conditionalFormatting sqref="D51:AE52">
    <cfRule type="containsText" dxfId="1421" priority="173" operator="containsText" text="中止">
      <formula>NOT(ISERROR(SEARCH("中止",D51)))</formula>
    </cfRule>
    <cfRule type="containsText" dxfId="1420" priority="201" operator="containsText" text="休日">
      <formula>NOT(ISERROR(SEARCH("休日",D51)))</formula>
    </cfRule>
  </conditionalFormatting>
  <conditionalFormatting sqref="D57:AE57">
    <cfRule type="containsText" dxfId="1419" priority="199" operator="containsText" text="正月">
      <formula>NOT(ISERROR(SEARCH("正月",D57)))</formula>
    </cfRule>
    <cfRule type="containsText" dxfId="1418" priority="200" operator="containsText" text="夏休">
      <formula>NOT(ISERROR(SEARCH("夏休",D57)))</formula>
    </cfRule>
  </conditionalFormatting>
  <conditionalFormatting sqref="D58:AE58">
    <cfRule type="containsText" dxfId="1417" priority="197" operator="containsText" text="正月">
      <formula>NOT(ISERROR(SEARCH("正月",D58)))</formula>
    </cfRule>
    <cfRule type="containsText" dxfId="1416" priority="198" operator="containsText" text="夏休">
      <formula>NOT(ISERROR(SEARCH("夏休",D58)))</formula>
    </cfRule>
  </conditionalFormatting>
  <conditionalFormatting sqref="D57:AE58">
    <cfRule type="containsText" dxfId="1415" priority="172" operator="containsText" text="中止">
      <formula>NOT(ISERROR(SEARCH("中止",D57)))</formula>
    </cfRule>
    <cfRule type="containsText" dxfId="1414" priority="196" operator="containsText" text="休日">
      <formula>NOT(ISERROR(SEARCH("休日",D57)))</formula>
    </cfRule>
  </conditionalFormatting>
  <conditionalFormatting sqref="D63:AE63">
    <cfRule type="containsText" dxfId="1413" priority="194" operator="containsText" text="正月">
      <formula>NOT(ISERROR(SEARCH("正月",D63)))</formula>
    </cfRule>
    <cfRule type="containsText" dxfId="1412" priority="195" operator="containsText" text="夏休">
      <formula>NOT(ISERROR(SEARCH("夏休",D63)))</formula>
    </cfRule>
  </conditionalFormatting>
  <conditionalFormatting sqref="D64:AE64">
    <cfRule type="containsText" dxfId="1411" priority="192" operator="containsText" text="正月">
      <formula>NOT(ISERROR(SEARCH("正月",D64)))</formula>
    </cfRule>
    <cfRule type="containsText" dxfId="1410" priority="193" operator="containsText" text="夏休">
      <formula>NOT(ISERROR(SEARCH("夏休",D64)))</formula>
    </cfRule>
  </conditionalFormatting>
  <conditionalFormatting sqref="D63:AE64">
    <cfRule type="containsText" dxfId="1409" priority="171" operator="containsText" text="中止">
      <formula>NOT(ISERROR(SEARCH("中止",D63)))</formula>
    </cfRule>
    <cfRule type="containsText" dxfId="1408" priority="191" operator="containsText" text="休日">
      <formula>NOT(ISERROR(SEARCH("休日",D63)))</formula>
    </cfRule>
  </conditionalFormatting>
  <conditionalFormatting sqref="D69:AE69">
    <cfRule type="containsText" dxfId="1407" priority="189" operator="containsText" text="正月">
      <formula>NOT(ISERROR(SEARCH("正月",D69)))</formula>
    </cfRule>
    <cfRule type="containsText" dxfId="1406" priority="190" operator="containsText" text="夏休">
      <formula>NOT(ISERROR(SEARCH("夏休",D69)))</formula>
    </cfRule>
  </conditionalFormatting>
  <conditionalFormatting sqref="D70:AE70">
    <cfRule type="containsText" dxfId="1405" priority="187" operator="containsText" text="正月">
      <formula>NOT(ISERROR(SEARCH("正月",D70)))</formula>
    </cfRule>
    <cfRule type="containsText" dxfId="1404" priority="188" operator="containsText" text="夏休">
      <formula>NOT(ISERROR(SEARCH("夏休",D70)))</formula>
    </cfRule>
  </conditionalFormatting>
  <conditionalFormatting sqref="D69:AE70">
    <cfRule type="containsText" dxfId="1403" priority="170" operator="containsText" text="中止">
      <formula>NOT(ISERROR(SEARCH("中止",D69)))</formula>
    </cfRule>
    <cfRule type="containsText" dxfId="1402" priority="186" operator="containsText" text="休日">
      <formula>NOT(ISERROR(SEARCH("休日",D69)))</formula>
    </cfRule>
  </conditionalFormatting>
  <conditionalFormatting sqref="D75:AE75">
    <cfRule type="containsText" dxfId="1401" priority="184" operator="containsText" text="正月">
      <formula>NOT(ISERROR(SEARCH("正月",D75)))</formula>
    </cfRule>
    <cfRule type="containsText" dxfId="1400" priority="185" operator="containsText" text="夏休">
      <formula>NOT(ISERROR(SEARCH("夏休",D75)))</formula>
    </cfRule>
  </conditionalFormatting>
  <conditionalFormatting sqref="D76:AE76">
    <cfRule type="containsText" dxfId="1399" priority="182" operator="containsText" text="正月">
      <formula>NOT(ISERROR(SEARCH("正月",D76)))</formula>
    </cfRule>
    <cfRule type="containsText" dxfId="1398" priority="183" operator="containsText" text="夏休">
      <formula>NOT(ISERROR(SEARCH("夏休",D76)))</formula>
    </cfRule>
  </conditionalFormatting>
  <conditionalFormatting sqref="D75:AE76">
    <cfRule type="containsText" dxfId="1397" priority="169" operator="containsText" text="中止">
      <formula>NOT(ISERROR(SEARCH("中止",D75)))</formula>
    </cfRule>
    <cfRule type="containsText" dxfId="1396" priority="181" operator="containsText" text="休日">
      <formula>NOT(ISERROR(SEARCH("休日",D75)))</formula>
    </cfRule>
  </conditionalFormatting>
  <conditionalFormatting sqref="AK21:AK22">
    <cfRule type="containsText" dxfId="1395" priority="180" operator="containsText" text="未達成">
      <formula>NOT(ISERROR(SEARCH("未達成",AK21)))</formula>
    </cfRule>
  </conditionalFormatting>
  <conditionalFormatting sqref="AH21:AH22">
    <cfRule type="containsText" dxfId="1394" priority="179" operator="containsText" text="休暇不足">
      <formula>NOT(ISERROR(SEARCH("休暇不足",AH21)))</formula>
    </cfRule>
  </conditionalFormatting>
  <conditionalFormatting sqref="D81:AE81">
    <cfRule type="containsText" dxfId="1393" priority="167" operator="containsText" text="正月">
      <formula>NOT(ISERROR(SEARCH("正月",D81)))</formula>
    </cfRule>
    <cfRule type="containsText" dxfId="1392" priority="168" operator="containsText" text="夏休">
      <formula>NOT(ISERROR(SEARCH("夏休",D81)))</formula>
    </cfRule>
  </conditionalFormatting>
  <conditionalFormatting sqref="D82:AE82">
    <cfRule type="containsText" dxfId="1391" priority="165" operator="containsText" text="正月">
      <formula>NOT(ISERROR(SEARCH("正月",D82)))</formula>
    </cfRule>
    <cfRule type="containsText" dxfId="1390" priority="166" operator="containsText" text="夏休">
      <formula>NOT(ISERROR(SEARCH("夏休",D82)))</formula>
    </cfRule>
  </conditionalFormatting>
  <conditionalFormatting sqref="D81:AE82">
    <cfRule type="containsText" dxfId="1389" priority="163" operator="containsText" text="中止">
      <formula>NOT(ISERROR(SEARCH("中止",D81)))</formula>
    </cfRule>
    <cfRule type="containsText" dxfId="1388" priority="164" operator="containsText" text="休日">
      <formula>NOT(ISERROR(SEARCH("休日",D81)))</formula>
    </cfRule>
  </conditionalFormatting>
  <conditionalFormatting sqref="D87:AE87">
    <cfRule type="containsText" dxfId="1387" priority="161" operator="containsText" text="正月">
      <formula>NOT(ISERROR(SEARCH("正月",D87)))</formula>
    </cfRule>
    <cfRule type="containsText" dxfId="1386" priority="162" operator="containsText" text="夏休">
      <formula>NOT(ISERROR(SEARCH("夏休",D87)))</formula>
    </cfRule>
  </conditionalFormatting>
  <conditionalFormatting sqref="D88:AE88">
    <cfRule type="containsText" dxfId="1385" priority="159" operator="containsText" text="正月">
      <formula>NOT(ISERROR(SEARCH("正月",D88)))</formula>
    </cfRule>
    <cfRule type="containsText" dxfId="1384" priority="160" operator="containsText" text="夏休">
      <formula>NOT(ISERROR(SEARCH("夏休",D88)))</formula>
    </cfRule>
  </conditionalFormatting>
  <conditionalFormatting sqref="D87:AE88">
    <cfRule type="containsText" dxfId="1383" priority="157" operator="containsText" text="中止">
      <formula>NOT(ISERROR(SEARCH("中止",D87)))</formula>
    </cfRule>
    <cfRule type="containsText" dxfId="1382" priority="158" operator="containsText" text="休日">
      <formula>NOT(ISERROR(SEARCH("休日",D87)))</formula>
    </cfRule>
  </conditionalFormatting>
  <conditionalFormatting sqref="D93:AE93">
    <cfRule type="containsText" dxfId="1381" priority="155" operator="containsText" text="正月">
      <formula>NOT(ISERROR(SEARCH("正月",D93)))</formula>
    </cfRule>
    <cfRule type="containsText" dxfId="1380" priority="156" operator="containsText" text="夏休">
      <formula>NOT(ISERROR(SEARCH("夏休",D93)))</formula>
    </cfRule>
  </conditionalFormatting>
  <conditionalFormatting sqref="D94:AE94">
    <cfRule type="containsText" dxfId="1379" priority="153" operator="containsText" text="正月">
      <formula>NOT(ISERROR(SEARCH("正月",D94)))</formula>
    </cfRule>
    <cfRule type="containsText" dxfId="1378" priority="154" operator="containsText" text="夏休">
      <formula>NOT(ISERROR(SEARCH("夏休",D94)))</formula>
    </cfRule>
  </conditionalFormatting>
  <conditionalFormatting sqref="D93:AE94">
    <cfRule type="containsText" dxfId="1377" priority="151" operator="containsText" text="中止">
      <formula>NOT(ISERROR(SEARCH("中止",D93)))</formula>
    </cfRule>
    <cfRule type="containsText" dxfId="1376" priority="152" operator="containsText" text="休日">
      <formula>NOT(ISERROR(SEARCH("休日",D93)))</formula>
    </cfRule>
  </conditionalFormatting>
  <conditionalFormatting sqref="D99:AE99">
    <cfRule type="containsText" dxfId="1375" priority="149" operator="containsText" text="正月">
      <formula>NOT(ISERROR(SEARCH("正月",D99)))</formula>
    </cfRule>
    <cfRule type="containsText" dxfId="1374" priority="150" operator="containsText" text="夏休">
      <formula>NOT(ISERROR(SEARCH("夏休",D99)))</formula>
    </cfRule>
  </conditionalFormatting>
  <conditionalFormatting sqref="D100:AE100">
    <cfRule type="containsText" dxfId="1373" priority="147" operator="containsText" text="正月">
      <formula>NOT(ISERROR(SEARCH("正月",D100)))</formula>
    </cfRule>
    <cfRule type="containsText" dxfId="1372" priority="148" operator="containsText" text="夏休">
      <formula>NOT(ISERROR(SEARCH("夏休",D100)))</formula>
    </cfRule>
  </conditionalFormatting>
  <conditionalFormatting sqref="D99:AE100">
    <cfRule type="containsText" dxfId="1371" priority="145" operator="containsText" text="中止">
      <formula>NOT(ISERROR(SEARCH("中止",D99)))</formula>
    </cfRule>
    <cfRule type="containsText" dxfId="1370" priority="146" operator="containsText" text="休日">
      <formula>NOT(ISERROR(SEARCH("休日",D99)))</formula>
    </cfRule>
  </conditionalFormatting>
  <conditionalFormatting sqref="D105:AE105">
    <cfRule type="containsText" dxfId="1369" priority="143" operator="containsText" text="正月">
      <formula>NOT(ISERROR(SEARCH("正月",D105)))</formula>
    </cfRule>
    <cfRule type="containsText" dxfId="1368" priority="144" operator="containsText" text="夏休">
      <formula>NOT(ISERROR(SEARCH("夏休",D105)))</formula>
    </cfRule>
  </conditionalFormatting>
  <conditionalFormatting sqref="D106:AE106">
    <cfRule type="containsText" dxfId="1367" priority="141" operator="containsText" text="正月">
      <formula>NOT(ISERROR(SEARCH("正月",D106)))</formula>
    </cfRule>
    <cfRule type="containsText" dxfId="1366" priority="142" operator="containsText" text="夏休">
      <formula>NOT(ISERROR(SEARCH("夏休",D106)))</formula>
    </cfRule>
  </conditionalFormatting>
  <conditionalFormatting sqref="D105:AE106">
    <cfRule type="containsText" dxfId="1365" priority="139" operator="containsText" text="中止">
      <formula>NOT(ISERROR(SEARCH("中止",D105)))</formula>
    </cfRule>
    <cfRule type="containsText" dxfId="1364" priority="140" operator="containsText" text="休日">
      <formula>NOT(ISERROR(SEARCH("休日",D105)))</formula>
    </cfRule>
  </conditionalFormatting>
  <conditionalFormatting sqref="D111:AE111">
    <cfRule type="containsText" dxfId="1363" priority="137" operator="containsText" text="正月">
      <formula>NOT(ISERROR(SEARCH("正月",D111)))</formula>
    </cfRule>
    <cfRule type="containsText" dxfId="1362" priority="138" operator="containsText" text="夏休">
      <formula>NOT(ISERROR(SEARCH("夏休",D111)))</formula>
    </cfRule>
  </conditionalFormatting>
  <conditionalFormatting sqref="D112:AE112">
    <cfRule type="containsText" dxfId="1361" priority="135" operator="containsText" text="正月">
      <formula>NOT(ISERROR(SEARCH("正月",D112)))</formula>
    </cfRule>
    <cfRule type="containsText" dxfId="1360" priority="136" operator="containsText" text="夏休">
      <formula>NOT(ISERROR(SEARCH("夏休",D112)))</formula>
    </cfRule>
  </conditionalFormatting>
  <conditionalFormatting sqref="D111:AE112">
    <cfRule type="containsText" dxfId="1359" priority="133" operator="containsText" text="中止">
      <formula>NOT(ISERROR(SEARCH("中止",D111)))</formula>
    </cfRule>
    <cfRule type="containsText" dxfId="1358" priority="134" operator="containsText" text="休日">
      <formula>NOT(ISERROR(SEARCH("休日",D111)))</formula>
    </cfRule>
  </conditionalFormatting>
  <conditionalFormatting sqref="D117:AE117">
    <cfRule type="containsText" dxfId="1357" priority="131" operator="containsText" text="正月">
      <formula>NOT(ISERROR(SEARCH("正月",D117)))</formula>
    </cfRule>
    <cfRule type="containsText" dxfId="1356" priority="132" operator="containsText" text="夏休">
      <formula>NOT(ISERROR(SEARCH("夏休",D117)))</formula>
    </cfRule>
  </conditionalFormatting>
  <conditionalFormatting sqref="D118:AE118">
    <cfRule type="containsText" dxfId="1355" priority="129" operator="containsText" text="正月">
      <formula>NOT(ISERROR(SEARCH("正月",D118)))</formula>
    </cfRule>
    <cfRule type="containsText" dxfId="1354" priority="130" operator="containsText" text="夏休">
      <formula>NOT(ISERROR(SEARCH("夏休",D118)))</formula>
    </cfRule>
  </conditionalFormatting>
  <conditionalFormatting sqref="D117:AE118">
    <cfRule type="containsText" dxfId="1353" priority="127" operator="containsText" text="中止">
      <formula>NOT(ISERROR(SEARCH("中止",D117)))</formula>
    </cfRule>
    <cfRule type="containsText" dxfId="1352" priority="128" operator="containsText" text="休日">
      <formula>NOT(ISERROR(SEARCH("休日",D117)))</formula>
    </cfRule>
  </conditionalFormatting>
  <conditionalFormatting sqref="D123:AE123">
    <cfRule type="containsText" dxfId="1351" priority="125" operator="containsText" text="正月">
      <formula>NOT(ISERROR(SEARCH("正月",D123)))</formula>
    </cfRule>
    <cfRule type="containsText" dxfId="1350" priority="126" operator="containsText" text="夏休">
      <formula>NOT(ISERROR(SEARCH("夏休",D123)))</formula>
    </cfRule>
  </conditionalFormatting>
  <conditionalFormatting sqref="D124:AE124">
    <cfRule type="containsText" dxfId="1349" priority="123" operator="containsText" text="正月">
      <formula>NOT(ISERROR(SEARCH("正月",D124)))</formula>
    </cfRule>
    <cfRule type="containsText" dxfId="1348" priority="124" operator="containsText" text="夏休">
      <formula>NOT(ISERROR(SEARCH("夏休",D124)))</formula>
    </cfRule>
  </conditionalFormatting>
  <conditionalFormatting sqref="D123:AE124">
    <cfRule type="containsText" dxfId="1347" priority="121" operator="containsText" text="中止">
      <formula>NOT(ISERROR(SEARCH("中止",D123)))</formula>
    </cfRule>
    <cfRule type="containsText" dxfId="1346" priority="122" operator="containsText" text="休日">
      <formula>NOT(ISERROR(SEARCH("休日",D123)))</formula>
    </cfRule>
  </conditionalFormatting>
  <conditionalFormatting sqref="D129:AE129">
    <cfRule type="containsText" dxfId="1345" priority="119" operator="containsText" text="正月">
      <formula>NOT(ISERROR(SEARCH("正月",D129)))</formula>
    </cfRule>
    <cfRule type="containsText" dxfId="1344" priority="120" operator="containsText" text="夏休">
      <formula>NOT(ISERROR(SEARCH("夏休",D129)))</formula>
    </cfRule>
  </conditionalFormatting>
  <conditionalFormatting sqref="D130:AE130">
    <cfRule type="containsText" dxfId="1343" priority="117" operator="containsText" text="正月">
      <formula>NOT(ISERROR(SEARCH("正月",D130)))</formula>
    </cfRule>
    <cfRule type="containsText" dxfId="1342" priority="118" operator="containsText" text="夏休">
      <formula>NOT(ISERROR(SEARCH("夏休",D130)))</formula>
    </cfRule>
  </conditionalFormatting>
  <conditionalFormatting sqref="D129:AE130">
    <cfRule type="containsText" dxfId="1341" priority="115" operator="containsText" text="中止">
      <formula>NOT(ISERROR(SEARCH("中止",D129)))</formula>
    </cfRule>
    <cfRule type="containsText" dxfId="1340" priority="116" operator="containsText" text="休日">
      <formula>NOT(ISERROR(SEARCH("休日",D129)))</formula>
    </cfRule>
  </conditionalFormatting>
  <conditionalFormatting sqref="D135:AE135">
    <cfRule type="containsText" dxfId="1339" priority="113" operator="containsText" text="正月">
      <formula>NOT(ISERROR(SEARCH("正月",D135)))</formula>
    </cfRule>
    <cfRule type="containsText" dxfId="1338" priority="114" operator="containsText" text="夏休">
      <formula>NOT(ISERROR(SEARCH("夏休",D135)))</formula>
    </cfRule>
  </conditionalFormatting>
  <conditionalFormatting sqref="D136:AE136">
    <cfRule type="containsText" dxfId="1337" priority="111" operator="containsText" text="正月">
      <formula>NOT(ISERROR(SEARCH("正月",D136)))</formula>
    </cfRule>
    <cfRule type="containsText" dxfId="1336" priority="112" operator="containsText" text="夏休">
      <formula>NOT(ISERROR(SEARCH("夏休",D136)))</formula>
    </cfRule>
  </conditionalFormatting>
  <conditionalFormatting sqref="D135:AE136">
    <cfRule type="containsText" dxfId="1335" priority="109" operator="containsText" text="中止">
      <formula>NOT(ISERROR(SEARCH("中止",D135)))</formula>
    </cfRule>
    <cfRule type="containsText" dxfId="1334" priority="110" operator="containsText" text="休日">
      <formula>NOT(ISERROR(SEARCH("休日",D135)))</formula>
    </cfRule>
  </conditionalFormatting>
  <conditionalFormatting sqref="AK27:AK28">
    <cfRule type="containsText" dxfId="1333" priority="108" operator="containsText" text="未達成">
      <formula>NOT(ISERROR(SEARCH("未達成",AK27)))</formula>
    </cfRule>
  </conditionalFormatting>
  <conditionalFormatting sqref="AH27:AH28">
    <cfRule type="containsText" dxfId="1332" priority="107" operator="containsText" text="休暇不足">
      <formula>NOT(ISERROR(SEARCH("休暇不足",AH27)))</formula>
    </cfRule>
  </conditionalFormatting>
  <conditionalFormatting sqref="AK33:AK34">
    <cfRule type="containsText" dxfId="1331" priority="106" operator="containsText" text="未達成">
      <formula>NOT(ISERROR(SEARCH("未達成",AK33)))</formula>
    </cfRule>
  </conditionalFormatting>
  <conditionalFormatting sqref="AH33:AH34">
    <cfRule type="containsText" dxfId="1330" priority="105" operator="containsText" text="休暇不足">
      <formula>NOT(ISERROR(SEARCH("休暇不足",AH33)))</formula>
    </cfRule>
  </conditionalFormatting>
  <conditionalFormatting sqref="AK39:AK40">
    <cfRule type="containsText" dxfId="1329" priority="104" operator="containsText" text="未達成">
      <formula>NOT(ISERROR(SEARCH("未達成",AK39)))</formula>
    </cfRule>
  </conditionalFormatting>
  <conditionalFormatting sqref="AH39:AH40">
    <cfRule type="containsText" dxfId="1328" priority="103" operator="containsText" text="休暇不足">
      <formula>NOT(ISERROR(SEARCH("休暇不足",AH39)))</formula>
    </cfRule>
  </conditionalFormatting>
  <conditionalFormatting sqref="AK45:AK46">
    <cfRule type="containsText" dxfId="1327" priority="102" operator="containsText" text="未達成">
      <formula>NOT(ISERROR(SEARCH("未達成",AK45)))</formula>
    </cfRule>
  </conditionalFormatting>
  <conditionalFormatting sqref="AH45:AH46">
    <cfRule type="containsText" dxfId="1326" priority="101" operator="containsText" text="休暇不足">
      <formula>NOT(ISERROR(SEARCH("休暇不足",AH45)))</formula>
    </cfRule>
  </conditionalFormatting>
  <conditionalFormatting sqref="AK51:AK52">
    <cfRule type="containsText" dxfId="1325" priority="100" operator="containsText" text="未達成">
      <formula>NOT(ISERROR(SEARCH("未達成",AK51)))</formula>
    </cfRule>
  </conditionalFormatting>
  <conditionalFormatting sqref="AH51:AH52">
    <cfRule type="containsText" dxfId="1324" priority="99" operator="containsText" text="休暇不足">
      <formula>NOT(ISERROR(SEARCH("休暇不足",AH51)))</formula>
    </cfRule>
  </conditionalFormatting>
  <conditionalFormatting sqref="AK57:AK58">
    <cfRule type="containsText" dxfId="1323" priority="98" operator="containsText" text="未達成">
      <formula>NOT(ISERROR(SEARCH("未達成",AK57)))</formula>
    </cfRule>
  </conditionalFormatting>
  <conditionalFormatting sqref="AH57:AH58">
    <cfRule type="containsText" dxfId="1322" priority="97" operator="containsText" text="休暇不足">
      <formula>NOT(ISERROR(SEARCH("休暇不足",AH57)))</formula>
    </cfRule>
  </conditionalFormatting>
  <conditionalFormatting sqref="AK63:AK64">
    <cfRule type="containsText" dxfId="1321" priority="96" operator="containsText" text="未達成">
      <formula>NOT(ISERROR(SEARCH("未達成",AK63)))</formula>
    </cfRule>
  </conditionalFormatting>
  <conditionalFormatting sqref="AH63:AH64">
    <cfRule type="containsText" dxfId="1320" priority="95" operator="containsText" text="休暇不足">
      <formula>NOT(ISERROR(SEARCH("休暇不足",AH63)))</formula>
    </cfRule>
  </conditionalFormatting>
  <conditionalFormatting sqref="AK69:AK70">
    <cfRule type="containsText" dxfId="1319" priority="94" operator="containsText" text="未達成">
      <formula>NOT(ISERROR(SEARCH("未達成",AK69)))</formula>
    </cfRule>
  </conditionalFormatting>
  <conditionalFormatting sqref="AH69:AH70">
    <cfRule type="containsText" dxfId="1318" priority="93" operator="containsText" text="休暇不足">
      <formula>NOT(ISERROR(SEARCH("休暇不足",AH69)))</formula>
    </cfRule>
  </conditionalFormatting>
  <conditionalFormatting sqref="AK75:AK76">
    <cfRule type="containsText" dxfId="1317" priority="92" operator="containsText" text="未達成">
      <formula>NOT(ISERROR(SEARCH("未達成",AK75)))</formula>
    </cfRule>
  </conditionalFormatting>
  <conditionalFormatting sqref="AH75:AH76">
    <cfRule type="containsText" dxfId="1316" priority="91" operator="containsText" text="休暇不足">
      <formula>NOT(ISERROR(SEARCH("休暇不足",AH75)))</formula>
    </cfRule>
  </conditionalFormatting>
  <conditionalFormatting sqref="AK81:AK82">
    <cfRule type="containsText" dxfId="1315" priority="90" operator="containsText" text="未達成">
      <formula>NOT(ISERROR(SEARCH("未達成",AK81)))</formula>
    </cfRule>
  </conditionalFormatting>
  <conditionalFormatting sqref="AH81:AH82">
    <cfRule type="containsText" dxfId="1314" priority="89" operator="containsText" text="休暇不足">
      <formula>NOT(ISERROR(SEARCH("休暇不足",AH81)))</formula>
    </cfRule>
  </conditionalFormatting>
  <conditionalFormatting sqref="AK87:AK88">
    <cfRule type="containsText" dxfId="1313" priority="88" operator="containsText" text="未達成">
      <formula>NOT(ISERROR(SEARCH("未達成",AK87)))</formula>
    </cfRule>
  </conditionalFormatting>
  <conditionalFormatting sqref="AH87:AH88">
    <cfRule type="containsText" dxfId="1312" priority="87" operator="containsText" text="休暇不足">
      <formula>NOT(ISERROR(SEARCH("休暇不足",AH87)))</formula>
    </cfRule>
  </conditionalFormatting>
  <conditionalFormatting sqref="AK93:AK94">
    <cfRule type="containsText" dxfId="1311" priority="86" operator="containsText" text="未達成">
      <formula>NOT(ISERROR(SEARCH("未達成",AK93)))</formula>
    </cfRule>
  </conditionalFormatting>
  <conditionalFormatting sqref="AH93:AH94">
    <cfRule type="containsText" dxfId="1310" priority="85" operator="containsText" text="休暇不足">
      <formula>NOT(ISERROR(SEARCH("休暇不足",AH93)))</formula>
    </cfRule>
  </conditionalFormatting>
  <conditionalFormatting sqref="AK99:AK100">
    <cfRule type="containsText" dxfId="1309" priority="84" operator="containsText" text="未達成">
      <formula>NOT(ISERROR(SEARCH("未達成",AK99)))</formula>
    </cfRule>
  </conditionalFormatting>
  <conditionalFormatting sqref="AH99:AH100">
    <cfRule type="containsText" dxfId="1308" priority="83" operator="containsText" text="休暇不足">
      <formula>NOT(ISERROR(SEARCH("休暇不足",AH99)))</formula>
    </cfRule>
  </conditionalFormatting>
  <conditionalFormatting sqref="AK105:AK106">
    <cfRule type="containsText" dxfId="1307" priority="82" operator="containsText" text="未達成">
      <formula>NOT(ISERROR(SEARCH("未達成",AK105)))</formula>
    </cfRule>
  </conditionalFormatting>
  <conditionalFormatting sqref="AH105:AH106">
    <cfRule type="containsText" dxfId="1306" priority="81" operator="containsText" text="休暇不足">
      <formula>NOT(ISERROR(SEARCH("休暇不足",AH105)))</formula>
    </cfRule>
  </conditionalFormatting>
  <conditionalFormatting sqref="AK111:AK112">
    <cfRule type="containsText" dxfId="1305" priority="80" operator="containsText" text="未達成">
      <formula>NOT(ISERROR(SEARCH("未達成",AK111)))</formula>
    </cfRule>
  </conditionalFormatting>
  <conditionalFormatting sqref="AH111:AH112">
    <cfRule type="containsText" dxfId="1304" priority="79" operator="containsText" text="休暇不足">
      <formula>NOT(ISERROR(SEARCH("休暇不足",AH111)))</formula>
    </cfRule>
  </conditionalFormatting>
  <conditionalFormatting sqref="AK117:AK118">
    <cfRule type="containsText" dxfId="1303" priority="78" operator="containsText" text="未達成">
      <formula>NOT(ISERROR(SEARCH("未達成",AK117)))</formula>
    </cfRule>
  </conditionalFormatting>
  <conditionalFormatting sqref="AH117:AH118">
    <cfRule type="containsText" dxfId="1302" priority="77" operator="containsText" text="休暇不足">
      <formula>NOT(ISERROR(SEARCH("休暇不足",AH117)))</formula>
    </cfRule>
  </conditionalFormatting>
  <conditionalFormatting sqref="AK123:AK124">
    <cfRule type="containsText" dxfId="1301" priority="76" operator="containsText" text="未達成">
      <formula>NOT(ISERROR(SEARCH("未達成",AK123)))</formula>
    </cfRule>
  </conditionalFormatting>
  <conditionalFormatting sqref="AH123:AH124">
    <cfRule type="containsText" dxfId="1300" priority="75" operator="containsText" text="休暇不足">
      <formula>NOT(ISERROR(SEARCH("休暇不足",AH123)))</formula>
    </cfRule>
  </conditionalFormatting>
  <conditionalFormatting sqref="AK129:AK130">
    <cfRule type="containsText" dxfId="1299" priority="74" operator="containsText" text="未達成">
      <formula>NOT(ISERROR(SEARCH("未達成",AK129)))</formula>
    </cfRule>
  </conditionalFormatting>
  <conditionalFormatting sqref="AH129:AH130">
    <cfRule type="containsText" dxfId="1298" priority="73" operator="containsText" text="休暇不足">
      <formula>NOT(ISERROR(SEARCH("休暇不足",AH129)))</formula>
    </cfRule>
  </conditionalFormatting>
  <conditionalFormatting sqref="AK135:AK136">
    <cfRule type="containsText" dxfId="1297" priority="72" operator="containsText" text="未達成">
      <formula>NOT(ISERROR(SEARCH("未達成",AK135)))</formula>
    </cfRule>
  </conditionalFormatting>
  <conditionalFormatting sqref="AH135:AH136">
    <cfRule type="containsText" dxfId="1296" priority="71" operator="containsText" text="休暇不足">
      <formula>NOT(ISERROR(SEARCH("休暇不足",AH135)))</formula>
    </cfRule>
  </conditionalFormatting>
  <conditionalFormatting sqref="AI10 AI12">
    <cfRule type="containsText" dxfId="1295" priority="69" operator="containsText" text="未達成">
      <formula>NOT(ISERROR(SEARCH("未達成",AI10)))</formula>
    </cfRule>
    <cfRule type="containsText" dxfId="1294" priority="70" operator="containsText" text="達成">
      <formula>NOT(ISERROR(SEARCH("達成",AI10)))</formula>
    </cfRule>
  </conditionalFormatting>
  <conditionalFormatting sqref="W28:X28">
    <cfRule type="containsText" dxfId="1293" priority="67" operator="containsText" text="正月">
      <formula>NOT(ISERROR(SEARCH("正月",W28)))</formula>
    </cfRule>
    <cfRule type="containsText" dxfId="1292" priority="68" operator="containsText" text="夏休">
      <formula>NOT(ISERROR(SEARCH("夏休",W28)))</formula>
    </cfRule>
  </conditionalFormatting>
  <conditionalFormatting sqref="W28:X28">
    <cfRule type="containsText" dxfId="1291" priority="65" operator="containsText" text="中止">
      <formula>NOT(ISERROR(SEARCH("中止",W28)))</formula>
    </cfRule>
    <cfRule type="containsText" dxfId="1290" priority="66" operator="containsText" text="休">
      <formula>NOT(ISERROR(SEARCH("休",W28)))</formula>
    </cfRule>
  </conditionalFormatting>
  <conditionalFormatting sqref="AE27">
    <cfRule type="containsText" dxfId="1289" priority="63" operator="containsText" text="正月">
      <formula>NOT(ISERROR(SEARCH("正月",AE27)))</formula>
    </cfRule>
    <cfRule type="containsText" dxfId="1288" priority="64" operator="containsText" text="夏休">
      <formula>NOT(ISERROR(SEARCH("夏休",AE27)))</formula>
    </cfRule>
  </conditionalFormatting>
  <conditionalFormatting sqref="AD28:AE28">
    <cfRule type="containsText" dxfId="1287" priority="61" operator="containsText" text="正月">
      <formula>NOT(ISERROR(SEARCH("正月",AD28)))</formula>
    </cfRule>
    <cfRule type="containsText" dxfId="1286" priority="62" operator="containsText" text="夏休">
      <formula>NOT(ISERROR(SEARCH("夏休",AD28)))</formula>
    </cfRule>
  </conditionalFormatting>
  <conditionalFormatting sqref="AD28:AE28 AE27">
    <cfRule type="containsText" dxfId="1285" priority="59" operator="containsText" text="中止">
      <formula>NOT(ISERROR(SEARCH("中止",AD27)))</formula>
    </cfRule>
    <cfRule type="containsText" dxfId="1284" priority="60" operator="containsText" text="休">
      <formula>NOT(ISERROR(SEARCH("休",AD27)))</formula>
    </cfRule>
  </conditionalFormatting>
  <conditionalFormatting sqref="I33:J33">
    <cfRule type="containsText" dxfId="1283" priority="57" operator="containsText" text="正月">
      <formula>NOT(ISERROR(SEARCH("正月",I33)))</formula>
    </cfRule>
    <cfRule type="containsText" dxfId="1282" priority="58" operator="containsText" text="夏休">
      <formula>NOT(ISERROR(SEARCH("夏休",I33)))</formula>
    </cfRule>
  </conditionalFormatting>
  <conditionalFormatting sqref="I34:J34">
    <cfRule type="containsText" dxfId="1281" priority="55" operator="containsText" text="正月">
      <formula>NOT(ISERROR(SEARCH("正月",I34)))</formula>
    </cfRule>
    <cfRule type="containsText" dxfId="1280" priority="56" operator="containsText" text="夏休">
      <formula>NOT(ISERROR(SEARCH("夏休",I34)))</formula>
    </cfRule>
  </conditionalFormatting>
  <conditionalFormatting sqref="I33:J34">
    <cfRule type="containsText" dxfId="1279" priority="53" operator="containsText" text="中止">
      <formula>NOT(ISERROR(SEARCH("中止",I33)))</formula>
    </cfRule>
    <cfRule type="containsText" dxfId="1278" priority="54" operator="containsText" text="休">
      <formula>NOT(ISERROR(SEARCH("休",I33)))</formula>
    </cfRule>
  </conditionalFormatting>
  <conditionalFormatting sqref="P33:Q33">
    <cfRule type="containsText" dxfId="1277" priority="51" operator="containsText" text="正月">
      <formula>NOT(ISERROR(SEARCH("正月",P33)))</formula>
    </cfRule>
    <cfRule type="containsText" dxfId="1276" priority="52" operator="containsText" text="夏休">
      <formula>NOT(ISERROR(SEARCH("夏休",P33)))</formula>
    </cfRule>
  </conditionalFormatting>
  <conditionalFormatting sqref="P34:Q34">
    <cfRule type="containsText" dxfId="1275" priority="49" operator="containsText" text="正月">
      <formula>NOT(ISERROR(SEARCH("正月",P34)))</formula>
    </cfRule>
    <cfRule type="containsText" dxfId="1274" priority="50" operator="containsText" text="夏休">
      <formula>NOT(ISERROR(SEARCH("夏休",P34)))</formula>
    </cfRule>
  </conditionalFormatting>
  <conditionalFormatting sqref="P33:Q34">
    <cfRule type="containsText" dxfId="1273" priority="47" operator="containsText" text="中止">
      <formula>NOT(ISERROR(SEARCH("中止",P33)))</formula>
    </cfRule>
    <cfRule type="containsText" dxfId="1272" priority="48" operator="containsText" text="休">
      <formula>NOT(ISERROR(SEARCH("休",P33)))</formula>
    </cfRule>
  </conditionalFormatting>
  <conditionalFormatting sqref="W33">
    <cfRule type="containsText" dxfId="1271" priority="45" operator="containsText" text="正月">
      <formula>NOT(ISERROR(SEARCH("正月",W33)))</formula>
    </cfRule>
    <cfRule type="containsText" dxfId="1270" priority="46" operator="containsText" text="夏休">
      <formula>NOT(ISERROR(SEARCH("夏休",W33)))</formula>
    </cfRule>
  </conditionalFormatting>
  <conditionalFormatting sqref="W34">
    <cfRule type="containsText" dxfId="1269" priority="43" operator="containsText" text="正月">
      <formula>NOT(ISERROR(SEARCH("正月",W34)))</formula>
    </cfRule>
    <cfRule type="containsText" dxfId="1268" priority="44" operator="containsText" text="夏休">
      <formula>NOT(ISERROR(SEARCH("夏休",W34)))</formula>
    </cfRule>
  </conditionalFormatting>
  <conditionalFormatting sqref="W33:W34">
    <cfRule type="containsText" dxfId="1267" priority="41" operator="containsText" text="中止">
      <formula>NOT(ISERROR(SEARCH("中止",W33)))</formula>
    </cfRule>
    <cfRule type="containsText" dxfId="1266" priority="42" operator="containsText" text="休">
      <formula>NOT(ISERROR(SEARCH("休",W33)))</formula>
    </cfRule>
  </conditionalFormatting>
  <conditionalFormatting sqref="X33:Y33">
    <cfRule type="containsText" dxfId="1265" priority="39" operator="containsText" text="正月">
      <formula>NOT(ISERROR(SEARCH("正月",X33)))</formula>
    </cfRule>
    <cfRule type="containsText" dxfId="1264" priority="40" operator="containsText" text="夏休">
      <formula>NOT(ISERROR(SEARCH("夏休",X33)))</formula>
    </cfRule>
  </conditionalFormatting>
  <conditionalFormatting sqref="X34:Y34">
    <cfRule type="containsText" dxfId="1263" priority="37" operator="containsText" text="正月">
      <formula>NOT(ISERROR(SEARCH("正月",X34)))</formula>
    </cfRule>
    <cfRule type="containsText" dxfId="1262" priority="38" operator="containsText" text="夏休">
      <formula>NOT(ISERROR(SEARCH("夏休",X34)))</formula>
    </cfRule>
  </conditionalFormatting>
  <conditionalFormatting sqref="X33:Y34">
    <cfRule type="containsText" dxfId="1261" priority="35" operator="containsText" text="中止">
      <formula>NOT(ISERROR(SEARCH("中止",X33)))</formula>
    </cfRule>
    <cfRule type="containsText" dxfId="1260" priority="36" operator="containsText" text="休">
      <formula>NOT(ISERROR(SEARCH("休",X33)))</formula>
    </cfRule>
  </conditionalFormatting>
  <conditionalFormatting sqref="AD33:AE33">
    <cfRule type="containsText" dxfId="1259" priority="33" operator="containsText" text="正月">
      <formula>NOT(ISERROR(SEARCH("正月",AD33)))</formula>
    </cfRule>
    <cfRule type="containsText" dxfId="1258" priority="34" operator="containsText" text="夏休">
      <formula>NOT(ISERROR(SEARCH("夏休",AD33)))</formula>
    </cfRule>
  </conditionalFormatting>
  <conditionalFormatting sqref="AD34:AE34">
    <cfRule type="containsText" dxfId="1257" priority="31" operator="containsText" text="正月">
      <formula>NOT(ISERROR(SEARCH("正月",AD34)))</formula>
    </cfRule>
    <cfRule type="containsText" dxfId="1256" priority="32" operator="containsText" text="夏休">
      <formula>NOT(ISERROR(SEARCH("夏休",AD34)))</formula>
    </cfRule>
  </conditionalFormatting>
  <conditionalFormatting sqref="AD33:AE34">
    <cfRule type="containsText" dxfId="1255" priority="29" operator="containsText" text="中止">
      <formula>NOT(ISERROR(SEARCH("中止",AD33)))</formula>
    </cfRule>
    <cfRule type="containsText" dxfId="1254" priority="30" operator="containsText" text="休">
      <formula>NOT(ISERROR(SEARCH("休",AD33)))</formula>
    </cfRule>
  </conditionalFormatting>
  <conditionalFormatting sqref="I39:J39">
    <cfRule type="containsText" dxfId="1253" priority="27" operator="containsText" text="正月">
      <formula>NOT(ISERROR(SEARCH("正月",I39)))</formula>
    </cfRule>
    <cfRule type="containsText" dxfId="1252" priority="28" operator="containsText" text="夏休">
      <formula>NOT(ISERROR(SEARCH("夏休",I39)))</formula>
    </cfRule>
  </conditionalFormatting>
  <conditionalFormatting sqref="I40:J40">
    <cfRule type="containsText" dxfId="1251" priority="25" operator="containsText" text="正月">
      <formula>NOT(ISERROR(SEARCH("正月",I40)))</formula>
    </cfRule>
    <cfRule type="containsText" dxfId="1250" priority="26" operator="containsText" text="夏休">
      <formula>NOT(ISERROR(SEARCH("夏休",I40)))</formula>
    </cfRule>
  </conditionalFormatting>
  <conditionalFormatting sqref="I39:J40">
    <cfRule type="containsText" dxfId="1249" priority="23" operator="containsText" text="中止">
      <formula>NOT(ISERROR(SEARCH("中止",I39)))</formula>
    </cfRule>
    <cfRule type="containsText" dxfId="1248" priority="24" operator="containsText" text="休">
      <formula>NOT(ISERROR(SEARCH("休",I39)))</formula>
    </cfRule>
  </conditionalFormatting>
  <conditionalFormatting sqref="P39:Q39">
    <cfRule type="containsText" dxfId="1247" priority="21" operator="containsText" text="正月">
      <formula>NOT(ISERROR(SEARCH("正月",P39)))</formula>
    </cfRule>
    <cfRule type="containsText" dxfId="1246" priority="22" operator="containsText" text="夏休">
      <formula>NOT(ISERROR(SEARCH("夏休",P39)))</formula>
    </cfRule>
  </conditionalFormatting>
  <conditionalFormatting sqref="P40:Q40">
    <cfRule type="containsText" dxfId="1245" priority="19" operator="containsText" text="正月">
      <formula>NOT(ISERROR(SEARCH("正月",P40)))</formula>
    </cfRule>
    <cfRule type="containsText" dxfId="1244" priority="20" operator="containsText" text="夏休">
      <formula>NOT(ISERROR(SEARCH("夏休",P40)))</formula>
    </cfRule>
  </conditionalFormatting>
  <conditionalFormatting sqref="P39:Q40">
    <cfRule type="containsText" dxfId="1243" priority="17" operator="containsText" text="中止">
      <formula>NOT(ISERROR(SEARCH("中止",P39)))</formula>
    </cfRule>
    <cfRule type="containsText" dxfId="1242" priority="18" operator="containsText" text="休">
      <formula>NOT(ISERROR(SEARCH("休",P39)))</formula>
    </cfRule>
  </conditionalFormatting>
  <conditionalFormatting sqref="D33:H33">
    <cfRule type="containsText" dxfId="1241" priority="15" operator="containsText" text="正月">
      <formula>NOT(ISERROR(SEARCH("正月",D33)))</formula>
    </cfRule>
    <cfRule type="containsText" dxfId="1240" priority="16" operator="containsText" text="夏休">
      <formula>NOT(ISERROR(SEARCH("夏休",D33)))</formula>
    </cfRule>
  </conditionalFormatting>
  <conditionalFormatting sqref="D34:H34">
    <cfRule type="containsText" dxfId="1239" priority="13" operator="containsText" text="正月">
      <formula>NOT(ISERROR(SEARCH("正月",D34)))</formula>
    </cfRule>
    <cfRule type="containsText" dxfId="1238" priority="14" operator="containsText" text="夏休">
      <formula>NOT(ISERROR(SEARCH("夏休",D34)))</formula>
    </cfRule>
  </conditionalFormatting>
  <conditionalFormatting sqref="D33:H34">
    <cfRule type="containsText" dxfId="1237" priority="11" operator="containsText" text="中止">
      <formula>NOT(ISERROR(SEARCH("中止",D33)))</formula>
    </cfRule>
    <cfRule type="containsText" dxfId="1236" priority="12" operator="containsText" text="休日">
      <formula>NOT(ISERROR(SEARCH("休日",D33)))</formula>
    </cfRule>
  </conditionalFormatting>
  <conditionalFormatting sqref="AF10:AH13">
    <cfRule type="expression" dxfId="1235" priority="7">
      <formula>AND($AH$21="対象外",COUNTIF(AH21:AH136,"クリア")&lt;1)</formula>
    </cfRule>
    <cfRule type="expression" dxfId="1234" priority="10">
      <formula>$AF$22=0</formula>
    </cfRule>
  </conditionalFormatting>
  <conditionalFormatting sqref="AI10:AK13">
    <cfRule type="expression" dxfId="1233" priority="8">
      <formula>AND($AK$21="対象外",COUNTIF(AK21:AK136,"達成")&lt;1)</formula>
    </cfRule>
    <cfRule type="expression" dxfId="1232" priority="9">
      <formula>$AI$22=0</formula>
    </cfRule>
  </conditionalFormatting>
  <conditionalFormatting sqref="AF12:AH13">
    <cfRule type="expression" dxfId="1231" priority="5">
      <formula>AND(COUNTA(D21:AE21)&gt;=7,$AH$21="対象外")</formula>
    </cfRule>
    <cfRule type="expression" dxfId="1230" priority="6">
      <formula>AND(COUNTA(D21:AE21)&gt;=7,$AH$21="休暇不足")</formula>
    </cfRule>
  </conditionalFormatting>
  <conditionalFormatting sqref="AI12:AK13">
    <cfRule type="expression" dxfId="1229" priority="3">
      <formula>AND(COUNTA(D22:AE22)&gt;=7,$AK$21="未達成")</formula>
    </cfRule>
    <cfRule type="expression" dxfId="1228" priority="4">
      <formula>AND(COUNTA(D22:AE22)&gt;=7,$AK$21="対象外")</formula>
    </cfRule>
  </conditionalFormatting>
  <conditionalFormatting sqref="D22:AE22">
    <cfRule type="containsText" dxfId="1227" priority="1" operator="containsText" text="正月">
      <formula>NOT(ISERROR(SEARCH("正月",D22)))</formula>
    </cfRule>
    <cfRule type="containsText" dxfId="1226" priority="2" operator="containsText" text="夏休">
      <formula>NOT(ISERROR(SEARCH("夏休",D22)))</formula>
    </cfRule>
  </conditionalFormatting>
  <dataValidations count="3">
    <dataValidation type="list" allowBlank="1" showInputMessage="1" showErrorMessage="1" sqref="E4">
      <formula1>$K$147:$K$155</formula1>
    </dataValidation>
    <dataValidation type="list" allowBlank="1" showInputMessage="1" showErrorMessage="1" sqref="D129:AE129 D75:AE75 D33:AE33 D39:AE39 D45:AE45 D51:AE51 D57:AE57 D63:AE63 D69:AE69 D27:AE27 D135:AE135 D81:AE81 D87:AE87 D93:AE93 D99:AE99 D105:AE105 D111:AE111 D117:AE117 D123:AE123 D21:AE22">
      <formula1>$D$146:$D$151</formula1>
    </dataValidation>
    <dataValidation type="list" allowBlank="1" showInputMessage="1" showErrorMessage="1" sqref="D130:AE130 D136:AE136 D34:AE34 D40:AE40 D46:AE46 D52:AE52 D58:AE58 D64:AE64 D70:AE70 D76:AE76 D28:AE28 D82:AE82 D88:AE88 D94:AE94 D100:AE100 D106:AE106 D112:AE112 D118:AE118 D124:AE124">
      <formula1>$E$146:$E$151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A7" sqref="BA7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9" style="20" hidden="1" customWidth="1"/>
    <col min="44" max="50" width="9" style="21" hidden="1" customWidth="1"/>
    <col min="51" max="16384" width="9" style="21"/>
  </cols>
  <sheetData>
    <row r="1" spans="1:43" ht="34.5" customHeight="1" x14ac:dyDescent="0.4">
      <c r="A1" s="405" t="s">
        <v>139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563" t="s">
        <v>132</v>
      </c>
      <c r="AJ1" s="564"/>
      <c r="AK1" s="565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376"/>
      <c r="AE2" s="376"/>
      <c r="AF2" s="376"/>
      <c r="AG2" s="376"/>
      <c r="AH2" s="376"/>
      <c r="AI2" s="376"/>
      <c r="AJ2" s="376"/>
      <c r="AK2" s="123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">
      <c r="A4" s="115"/>
      <c r="B4" s="115"/>
      <c r="C4" s="284" t="s">
        <v>135</v>
      </c>
      <c r="D4" s="284"/>
      <c r="E4" s="284"/>
      <c r="F4" s="284"/>
      <c r="G4" s="284"/>
      <c r="H4" s="285">
        <v>45383</v>
      </c>
      <c r="I4" s="285"/>
      <c r="J4" s="285"/>
      <c r="K4" s="285"/>
      <c r="L4" s="281"/>
      <c r="M4" s="284" t="s">
        <v>136</v>
      </c>
      <c r="N4" s="284"/>
      <c r="O4" s="284"/>
      <c r="P4" s="284"/>
      <c r="Q4" s="284"/>
      <c r="R4" s="285">
        <v>45717</v>
      </c>
      <c r="S4" s="285"/>
      <c r="T4" s="285"/>
      <c r="U4" s="285"/>
      <c r="V4" s="285"/>
      <c r="W4" s="156"/>
      <c r="X4" s="62"/>
      <c r="AL4" s="21"/>
      <c r="AM4" s="21"/>
    </row>
    <row r="5" spans="1:43" ht="29.25" customHeight="1" x14ac:dyDescent="0.4">
      <c r="C5" s="284"/>
      <c r="D5" s="284"/>
      <c r="E5" s="284"/>
      <c r="F5" s="284"/>
      <c r="G5" s="284"/>
      <c r="H5" s="285"/>
      <c r="I5" s="285"/>
      <c r="J5" s="285"/>
      <c r="K5" s="285"/>
      <c r="L5" s="281"/>
      <c r="M5" s="284"/>
      <c r="N5" s="284"/>
      <c r="O5" s="284"/>
      <c r="P5" s="284"/>
      <c r="Q5" s="284"/>
      <c r="R5" s="285"/>
      <c r="S5" s="285"/>
      <c r="T5" s="285"/>
      <c r="U5" s="285"/>
      <c r="V5" s="285"/>
      <c r="W5" s="157"/>
      <c r="X5" s="62"/>
      <c r="AA5" s="685" t="s">
        <v>133</v>
      </c>
      <c r="AB5" s="685"/>
      <c r="AC5" s="685"/>
      <c r="AD5" s="685"/>
      <c r="AE5" s="685"/>
      <c r="AL5" s="21"/>
      <c r="AM5" s="21"/>
    </row>
    <row r="6" spans="1:43" ht="3" customHeight="1" thickBot="1" x14ac:dyDescent="0.45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 x14ac:dyDescent="0.4">
      <c r="B7" s="302" t="s">
        <v>90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4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679" t="s">
        <v>115</v>
      </c>
      <c r="AB7" s="680"/>
      <c r="AC7" s="680"/>
      <c r="AD7" s="680"/>
      <c r="AE7" s="681"/>
      <c r="AF7" s="656" t="s">
        <v>4</v>
      </c>
      <c r="AG7" s="566"/>
      <c r="AH7" s="657"/>
      <c r="AI7" s="650" t="s">
        <v>5</v>
      </c>
      <c r="AJ7" s="651"/>
      <c r="AK7" s="652"/>
      <c r="AL7" s="21"/>
      <c r="AM7" s="21"/>
      <c r="AQ7" s="21"/>
    </row>
    <row r="8" spans="1:43" ht="15.75" customHeight="1" x14ac:dyDescent="0.4">
      <c r="A8" s="24"/>
      <c r="B8" s="299" t="s">
        <v>91</v>
      </c>
      <c r="C8" s="300"/>
      <c r="D8" s="300"/>
      <c r="E8" s="301"/>
      <c r="F8" s="299" t="s">
        <v>92</v>
      </c>
      <c r="G8" s="300"/>
      <c r="H8" s="300"/>
      <c r="I8" s="300"/>
      <c r="J8" s="300"/>
      <c r="K8" s="300"/>
      <c r="L8" s="300"/>
      <c r="M8" s="300"/>
      <c r="N8" s="301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682"/>
      <c r="AB8" s="683"/>
      <c r="AC8" s="683"/>
      <c r="AD8" s="683"/>
      <c r="AE8" s="684"/>
      <c r="AF8" s="658"/>
      <c r="AG8" s="659"/>
      <c r="AH8" s="660"/>
      <c r="AI8" s="653"/>
      <c r="AJ8" s="654"/>
      <c r="AK8" s="655"/>
      <c r="AL8" s="21"/>
      <c r="AM8" s="21"/>
      <c r="AQ8" s="21"/>
    </row>
    <row r="9" spans="1:43" ht="15.75" customHeight="1" x14ac:dyDescent="0.4">
      <c r="A9" s="281"/>
      <c r="B9" s="305" t="s">
        <v>87</v>
      </c>
      <c r="C9" s="288" t="s">
        <v>15</v>
      </c>
      <c r="D9" s="291" t="s">
        <v>61</v>
      </c>
      <c r="E9" s="292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281"/>
      <c r="X9" s="99"/>
      <c r="AA9" s="673" t="s">
        <v>118</v>
      </c>
      <c r="AB9" s="674"/>
      <c r="AC9" s="674"/>
      <c r="AD9" s="674"/>
      <c r="AE9" s="675"/>
      <c r="AF9" s="661" t="str">
        <f ca="1">IF(AF21+AF23+AF25+AF27+AF29+AF31&gt;=0,IF(COUNTIF(AH20:AH335,"休暇不足")&gt;=1,"休暇不足",IF(COUNTIF(AH20:AH335,"クリア")=0,"","クリア")),0)</f>
        <v/>
      </c>
      <c r="AG9" s="662"/>
      <c r="AH9" s="663"/>
      <c r="AI9" s="664" t="str">
        <f ca="1">IF(AI21+AI23+AI25+AI27+AI29+AI31&gt;=0,IF(COUNTIF(AK20:AK335,"未達成")&gt;=1,"未達成",IF(COUNTIF(AK20:AK335,"達成")=0,"","達成")),0)</f>
        <v/>
      </c>
      <c r="AJ9" s="665"/>
      <c r="AK9" s="666"/>
      <c r="AL9" s="21"/>
      <c r="AM9" s="21"/>
      <c r="AQ9" s="21"/>
    </row>
    <row r="10" spans="1:43" ht="15.75" customHeight="1" x14ac:dyDescent="0.4">
      <c r="A10" s="281"/>
      <c r="B10" s="286"/>
      <c r="C10" s="289"/>
      <c r="D10" s="293"/>
      <c r="E10" s="294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281"/>
      <c r="X10" s="99"/>
      <c r="Y10" s="99"/>
      <c r="AA10" s="673"/>
      <c r="AB10" s="674"/>
      <c r="AC10" s="674"/>
      <c r="AD10" s="674"/>
      <c r="AE10" s="675"/>
      <c r="AF10" s="661"/>
      <c r="AG10" s="662"/>
      <c r="AH10" s="663"/>
      <c r="AI10" s="664"/>
      <c r="AJ10" s="665"/>
      <c r="AK10" s="666"/>
      <c r="AL10" s="21"/>
      <c r="AM10" s="21"/>
      <c r="AQ10" s="21"/>
    </row>
    <row r="11" spans="1:43" ht="15.75" customHeight="1" x14ac:dyDescent="0.3">
      <c r="A11" s="281"/>
      <c r="B11" s="286" t="s">
        <v>19</v>
      </c>
      <c r="C11" s="289" t="s">
        <v>15</v>
      </c>
      <c r="D11" s="293" t="s">
        <v>19</v>
      </c>
      <c r="E11" s="294"/>
      <c r="F11" s="297" t="s">
        <v>89</v>
      </c>
      <c r="G11" s="289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281"/>
      <c r="X11" s="99"/>
      <c r="Y11" s="99"/>
      <c r="AA11" s="673" t="s">
        <v>119</v>
      </c>
      <c r="AB11" s="674"/>
      <c r="AC11" s="674"/>
      <c r="AD11" s="674"/>
      <c r="AE11" s="675"/>
      <c r="AF11" s="661">
        <f ca="1"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662"/>
      <c r="AH11" s="663"/>
      <c r="AI11" s="664">
        <f ca="1"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665"/>
      <c r="AK11" s="666"/>
      <c r="AL11" s="21"/>
      <c r="AM11" s="21"/>
      <c r="AQ11" s="21"/>
    </row>
    <row r="12" spans="1:43" ht="15.75" customHeight="1" thickBot="1" x14ac:dyDescent="0.45">
      <c r="A12" s="281"/>
      <c r="B12" s="287"/>
      <c r="C12" s="290"/>
      <c r="D12" s="295"/>
      <c r="E12" s="296"/>
      <c r="F12" s="298"/>
      <c r="G12" s="290"/>
      <c r="H12" s="170" t="s">
        <v>96</v>
      </c>
      <c r="I12" s="119"/>
      <c r="J12" s="119"/>
      <c r="K12" s="119"/>
      <c r="L12" s="119"/>
      <c r="M12" s="119"/>
      <c r="N12" s="120"/>
      <c r="W12" s="281"/>
      <c r="X12" s="24"/>
      <c r="Y12" s="24"/>
      <c r="Z12" s="168"/>
      <c r="AA12" s="676"/>
      <c r="AB12" s="677"/>
      <c r="AC12" s="677"/>
      <c r="AD12" s="677"/>
      <c r="AE12" s="678"/>
      <c r="AF12" s="670"/>
      <c r="AG12" s="671"/>
      <c r="AH12" s="672"/>
      <c r="AI12" s="667"/>
      <c r="AJ12" s="668"/>
      <c r="AK12" s="669"/>
      <c r="AM12" s="21"/>
      <c r="AN12" s="83" t="str">
        <f>IFERROR(VLOOKUP(H4,DAY!$A$2:$E$1096,4,0),0)</f>
        <v>月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379"/>
      <c r="B14" s="647"/>
      <c r="C14" s="380"/>
      <c r="D14" s="377" t="s">
        <v>7</v>
      </c>
      <c r="E14" s="377"/>
      <c r="F14" s="377"/>
      <c r="G14" s="377"/>
      <c r="H14" s="377"/>
      <c r="I14" s="377"/>
      <c r="J14" s="377"/>
      <c r="K14" s="377" t="s">
        <v>8</v>
      </c>
      <c r="L14" s="377"/>
      <c r="M14" s="377"/>
      <c r="N14" s="377"/>
      <c r="O14" s="377"/>
      <c r="P14" s="377"/>
      <c r="Q14" s="377"/>
      <c r="R14" s="377" t="s">
        <v>9</v>
      </c>
      <c r="S14" s="377"/>
      <c r="T14" s="377"/>
      <c r="U14" s="377"/>
      <c r="V14" s="377"/>
      <c r="W14" s="377"/>
      <c r="X14" s="377"/>
      <c r="Y14" s="377" t="s">
        <v>10</v>
      </c>
      <c r="Z14" s="377"/>
      <c r="AA14" s="377"/>
      <c r="AB14" s="377"/>
      <c r="AC14" s="377"/>
      <c r="AD14" s="377"/>
      <c r="AE14" s="378"/>
      <c r="AF14" s="385" t="s">
        <v>4</v>
      </c>
      <c r="AG14" s="386"/>
      <c r="AH14" s="387"/>
      <c r="AI14" s="392" t="s">
        <v>5</v>
      </c>
      <c r="AJ14" s="392"/>
      <c r="AK14" s="393"/>
    </row>
    <row r="15" spans="1:43" ht="29.25" customHeight="1" thickBot="1" x14ac:dyDescent="0.45">
      <c r="A15" s="381"/>
      <c r="B15" s="648"/>
      <c r="C15" s="382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388"/>
      <c r="AG15" s="389"/>
      <c r="AH15" s="390"/>
      <c r="AI15" s="395"/>
      <c r="AJ15" s="395"/>
      <c r="AK15" s="396"/>
      <c r="AN15" s="383">
        <f>R4+1</f>
        <v>45718</v>
      </c>
      <c r="AO15" s="384"/>
      <c r="AP15" s="25"/>
      <c r="AQ15" s="26"/>
    </row>
    <row r="16" spans="1:43" ht="27.75" customHeight="1" thickBot="1" x14ac:dyDescent="0.45">
      <c r="A16" s="318" t="s">
        <v>62</v>
      </c>
      <c r="B16" s="621" t="s">
        <v>0</v>
      </c>
      <c r="C16" s="622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426" t="s">
        <v>11</v>
      </c>
      <c r="AG16" s="399" t="s">
        <v>12</v>
      </c>
      <c r="AH16" s="642" t="s">
        <v>84</v>
      </c>
      <c r="AI16" s="640" t="s">
        <v>11</v>
      </c>
      <c r="AJ16" s="399" t="s">
        <v>13</v>
      </c>
      <c r="AK16" s="307" t="s">
        <v>84</v>
      </c>
    </row>
    <row r="17" spans="1:53" ht="27.75" customHeight="1" x14ac:dyDescent="0.4">
      <c r="A17" s="319"/>
      <c r="B17" s="623" t="s">
        <v>1</v>
      </c>
      <c r="C17" s="624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424"/>
      <c r="AG17" s="400"/>
      <c r="AH17" s="639"/>
      <c r="AI17" s="641"/>
      <c r="AJ17" s="400"/>
      <c r="AK17" s="307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">
      <c r="A18" s="319"/>
      <c r="B18" s="578" t="s">
        <v>2</v>
      </c>
      <c r="C18" s="579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424"/>
      <c r="AG18" s="400"/>
      <c r="AH18" s="639"/>
      <c r="AI18" s="641"/>
      <c r="AJ18" s="400"/>
      <c r="AK18" s="307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319"/>
      <c r="B19" s="625" t="s">
        <v>3</v>
      </c>
      <c r="C19" s="626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424"/>
      <c r="AG19" s="400"/>
      <c r="AH19" s="638"/>
      <c r="AI19" s="641"/>
      <c r="AJ19" s="400"/>
      <c r="AK19" s="308"/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319"/>
      <c r="B20" s="617" t="s">
        <v>109</v>
      </c>
      <c r="C20" s="126" t="s">
        <v>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619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401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319"/>
      <c r="B21" s="618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633">
        <f ca="1">IFERROR(AN21,0)</f>
        <v>0</v>
      </c>
      <c r="AG21" s="634"/>
      <c r="AH21" s="631"/>
      <c r="AI21" s="635">
        <f ca="1">IFERROR(AO21,0)</f>
        <v>0</v>
      </c>
      <c r="AJ21" s="634"/>
      <c r="AK21" s="632"/>
      <c r="AN21" s="46" t="e">
        <f ca="1">ROUNDDOWNDOWN(AG20/AF20,3)</f>
        <v>#NAME?</v>
      </c>
      <c r="AO21" s="47" t="e">
        <f ca="1">ROUNDDOWNDOWN(AJ20/AI20,3)</f>
        <v>#NAME?</v>
      </c>
      <c r="AR21" s="43">
        <f>IFERROR(VLOOKUP(AR368,DAY!$A$2:$E$744,6,0),0)</f>
        <v>0</v>
      </c>
    </row>
    <row r="22" spans="1:53" ht="27.75" customHeight="1" x14ac:dyDescent="0.4">
      <c r="A22" s="319"/>
      <c r="B22" s="617" t="s">
        <v>110</v>
      </c>
      <c r="C22" s="126" t="s">
        <v>4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619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401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319"/>
      <c r="B23" s="618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633">
        <f ca="1">IFERROR(AN23,0)</f>
        <v>0</v>
      </c>
      <c r="AG23" s="634"/>
      <c r="AH23" s="631"/>
      <c r="AI23" s="635">
        <f ca="1">IFERROR(AO23,0)</f>
        <v>0</v>
      </c>
      <c r="AJ23" s="634"/>
      <c r="AK23" s="632"/>
      <c r="AN23" s="46" t="e">
        <f ca="1">ROUNDDOWNDOWN(AG22/AF22,3)</f>
        <v>#NAME?</v>
      </c>
      <c r="AO23" s="47" t="e">
        <f ca="1">ROUNDDOWNDOWN(AJ22/AI22,3)</f>
        <v>#NAME?</v>
      </c>
      <c r="AR23" s="43">
        <f>IFERROR(VLOOKUP(AR364,DAY!$A$2:$E$744,6,0),0)</f>
        <v>0</v>
      </c>
    </row>
    <row r="24" spans="1:53" ht="27.75" customHeight="1" x14ac:dyDescent="0.4">
      <c r="A24" s="319"/>
      <c r="B24" s="617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619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401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319"/>
      <c r="B25" s="618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633">
        <f>IFERROR(AN25,0)</f>
        <v>0</v>
      </c>
      <c r="AG25" s="634"/>
      <c r="AH25" s="631"/>
      <c r="AI25" s="635">
        <f>IFERROR(AO25,0)</f>
        <v>0</v>
      </c>
      <c r="AJ25" s="634"/>
      <c r="AK25" s="632"/>
      <c r="AN25" s="46" t="e">
        <f>ROUNDDOWN(AG24/AF24,3)</f>
        <v>#DIV/0!</v>
      </c>
      <c r="AO25" s="47" t="e">
        <f>ROUNDDOWN(AJ24/AI24,3)</f>
        <v>#DIV/0!</v>
      </c>
      <c r="AR25" s="43">
        <f>IFERROR(VLOOKUP(AR366,DAY!$A$2:$E$744,6,0),0)</f>
        <v>0</v>
      </c>
    </row>
    <row r="26" spans="1:53" ht="27.75" customHeight="1" x14ac:dyDescent="0.4">
      <c r="A26" s="319"/>
      <c r="B26" s="617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619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401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319"/>
      <c r="B27" s="618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633">
        <f>IFERROR(AN27,0)</f>
        <v>0</v>
      </c>
      <c r="AG27" s="634"/>
      <c r="AH27" s="631"/>
      <c r="AI27" s="635">
        <f>IFERROR(AO27,0)</f>
        <v>0</v>
      </c>
      <c r="AJ27" s="634"/>
      <c r="AK27" s="632"/>
      <c r="AN27" s="46" t="e">
        <f>ROUNDDOWN(AG26/AF26,3)</f>
        <v>#DIV/0!</v>
      </c>
      <c r="AO27" s="47" t="e">
        <f>ROUNDDOWN(AJ26/AI26,3)</f>
        <v>#DIV/0!</v>
      </c>
      <c r="AR27" s="43">
        <f>IFERROR(VLOOKUP(AR368,DAY!$A$2:$E$744,6,0),0)</f>
        <v>0</v>
      </c>
    </row>
    <row r="28" spans="1:53" ht="27.75" customHeight="1" x14ac:dyDescent="0.4">
      <c r="A28" s="319"/>
      <c r="B28" s="617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637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309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319"/>
      <c r="B29" s="618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633">
        <f>IFERROR(AN29,0)</f>
        <v>0</v>
      </c>
      <c r="AG29" s="634"/>
      <c r="AH29" s="638"/>
      <c r="AI29" s="635">
        <f>IFERROR(AO29,0)</f>
        <v>0</v>
      </c>
      <c r="AJ29" s="634"/>
      <c r="AK29" s="308"/>
      <c r="AN29" s="46" t="e">
        <f>ROUNDDOWN(AG28/AF28,3)</f>
        <v>#DIV/0!</v>
      </c>
      <c r="AO29" s="47" t="e">
        <f>ROUNDDOWN(AJ28/AI28,3)</f>
        <v>#DIV/0!</v>
      </c>
      <c r="AR29" s="43">
        <f>IFERROR(VLOOKUP(AR370,DAY!$A$2:$E$744,6,0),0)</f>
        <v>0</v>
      </c>
    </row>
    <row r="30" spans="1:53" ht="27.75" customHeight="1" x14ac:dyDescent="0.4">
      <c r="A30" s="319"/>
      <c r="B30" s="630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646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649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366"/>
      <c r="B31" s="629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403">
        <f>IFERROR(AN31,0)</f>
        <v>0</v>
      </c>
      <c r="AG31" s="404"/>
      <c r="AH31" s="620"/>
      <c r="AI31" s="636">
        <f>IFERROR(AO31,0)</f>
        <v>0</v>
      </c>
      <c r="AJ31" s="404"/>
      <c r="AK31" s="402"/>
      <c r="AN31" s="46" t="e">
        <f>ROUNDDOWN(AG30/AF30,3)</f>
        <v>#DIV/0!</v>
      </c>
      <c r="AO31" s="47" t="e">
        <f>ROUNDDOWN(AJ30/AI30,3)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318" t="s">
        <v>63</v>
      </c>
      <c r="B32" s="621" t="s">
        <v>0</v>
      </c>
      <c r="C32" s="622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423" t="s">
        <v>11</v>
      </c>
      <c r="AG32" s="425" t="s">
        <v>12</v>
      </c>
      <c r="AH32" s="639" t="s">
        <v>84</v>
      </c>
      <c r="AI32" s="640" t="s">
        <v>11</v>
      </c>
      <c r="AJ32" s="399" t="s">
        <v>13</v>
      </c>
      <c r="AK32" s="307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319"/>
      <c r="B33" s="623" t="s">
        <v>1</v>
      </c>
      <c r="C33" s="624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424"/>
      <c r="AG33" s="400"/>
      <c r="AH33" s="639"/>
      <c r="AI33" s="641"/>
      <c r="AJ33" s="400"/>
      <c r="AK33" s="307"/>
      <c r="AN33" s="33"/>
      <c r="AO33" s="33"/>
      <c r="AR33" s="124">
        <f>IFERROR(VLOOKUP(AR371,DAY!$A$2:$E$744,2,0),0)</f>
        <v>0</v>
      </c>
    </row>
    <row r="34" spans="1:53" ht="27.75" customHeight="1" x14ac:dyDescent="0.4">
      <c r="A34" s="319"/>
      <c r="B34" s="578" t="s">
        <v>2</v>
      </c>
      <c r="C34" s="579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424"/>
      <c r="AG34" s="400"/>
      <c r="AH34" s="639"/>
      <c r="AI34" s="641"/>
      <c r="AJ34" s="400"/>
      <c r="AK34" s="307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319"/>
      <c r="B35" s="625" t="s">
        <v>3</v>
      </c>
      <c r="C35" s="626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424"/>
      <c r="AG35" s="400"/>
      <c r="AH35" s="638"/>
      <c r="AI35" s="641"/>
      <c r="AJ35" s="400"/>
      <c r="AK35" s="308"/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319"/>
      <c r="B36" s="617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619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401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319"/>
      <c r="B37" s="618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633">
        <f>IFERROR(AN37,0)</f>
        <v>0</v>
      </c>
      <c r="AG37" s="634"/>
      <c r="AH37" s="631"/>
      <c r="AI37" s="635">
        <f>IFERROR(AO37,0)</f>
        <v>0</v>
      </c>
      <c r="AJ37" s="634"/>
      <c r="AK37" s="632"/>
      <c r="AN37" s="46" t="e">
        <f>ROUNDDOWN(AG36/AF36,3)</f>
        <v>#DIV/0!</v>
      </c>
      <c r="AO37" s="47" t="e">
        <f>ROUNDDOWN(AJ36/AI36,3)</f>
        <v>#DIV/0!</v>
      </c>
      <c r="AR37" s="43">
        <f>IFERROR(VLOOKUP(AR384,DAY!$A$2:$E$744,6,0),0)</f>
        <v>0</v>
      </c>
    </row>
    <row r="38" spans="1:53" ht="27.75" customHeight="1" x14ac:dyDescent="0.4">
      <c r="A38" s="319"/>
      <c r="B38" s="617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619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401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319"/>
      <c r="B39" s="618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633">
        <f>IFERROR(AN39,0)</f>
        <v>0</v>
      </c>
      <c r="AG39" s="634"/>
      <c r="AH39" s="631"/>
      <c r="AI39" s="635">
        <f>IFERROR(AO39,0)</f>
        <v>0</v>
      </c>
      <c r="AJ39" s="634"/>
      <c r="AK39" s="632"/>
      <c r="AN39" s="46" t="e">
        <f>ROUNDDOWN(AG38/AF38,3)</f>
        <v>#DIV/0!</v>
      </c>
      <c r="AO39" s="47" t="e">
        <f>ROUNDDOWN(AJ38/AI38,3)</f>
        <v>#DIV/0!</v>
      </c>
      <c r="AR39" s="43">
        <f>IFERROR(VLOOKUP(AR380,DAY!$A$2:$E$744,6,0),0)</f>
        <v>0</v>
      </c>
    </row>
    <row r="40" spans="1:53" ht="27.75" customHeight="1" x14ac:dyDescent="0.4">
      <c r="A40" s="319"/>
      <c r="B40" s="617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619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401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319"/>
      <c r="B41" s="618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633">
        <f>IFERROR(AN41,0)</f>
        <v>0</v>
      </c>
      <c r="AG41" s="634"/>
      <c r="AH41" s="631"/>
      <c r="AI41" s="635">
        <f>IFERROR(AO41,0)</f>
        <v>0</v>
      </c>
      <c r="AJ41" s="634"/>
      <c r="AK41" s="632"/>
      <c r="AN41" s="46" t="e">
        <f>ROUNDDOWN(AG40/AF40,3)</f>
        <v>#DIV/0!</v>
      </c>
      <c r="AO41" s="47" t="e">
        <f>ROUNDDOWN(AJ40/AI40,3)</f>
        <v>#DIV/0!</v>
      </c>
      <c r="AR41" s="43">
        <f>IFERROR(VLOOKUP(AR382,DAY!$A$2:$E$744,6,0),0)</f>
        <v>0</v>
      </c>
    </row>
    <row r="42" spans="1:53" ht="27.75" customHeight="1" x14ac:dyDescent="0.4">
      <c r="A42" s="319"/>
      <c r="B42" s="617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619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401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319"/>
      <c r="B43" s="618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633">
        <f>IFERROR(AN43,0)</f>
        <v>0</v>
      </c>
      <c r="AG43" s="634"/>
      <c r="AH43" s="631"/>
      <c r="AI43" s="635">
        <f>IFERROR(AO43,0)</f>
        <v>0</v>
      </c>
      <c r="AJ43" s="634"/>
      <c r="AK43" s="632"/>
      <c r="AN43" s="46" t="e">
        <f>ROUNDDOWN(AG42/AF42,3)</f>
        <v>#DIV/0!</v>
      </c>
      <c r="AO43" s="47" t="e">
        <f>ROUNDDOWN(AJ42/AI42,3)</f>
        <v>#DIV/0!</v>
      </c>
      <c r="AR43" s="43">
        <f>IFERROR(VLOOKUP(AR384,DAY!$A$2:$E$744,6,0),0)</f>
        <v>0</v>
      </c>
    </row>
    <row r="44" spans="1:53" ht="27.75" customHeight="1" x14ac:dyDescent="0.4">
      <c r="A44" s="319"/>
      <c r="B44" s="617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619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401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319"/>
      <c r="B45" s="618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633">
        <f>IFERROR(AN45,0)</f>
        <v>0</v>
      </c>
      <c r="AG45" s="634"/>
      <c r="AH45" s="631"/>
      <c r="AI45" s="635">
        <f>IFERROR(AO45,0)</f>
        <v>0</v>
      </c>
      <c r="AJ45" s="634"/>
      <c r="AK45" s="632"/>
      <c r="AN45" s="46" t="e">
        <f>ROUNDDOWN(AG44/AF44,3)</f>
        <v>#DIV/0!</v>
      </c>
      <c r="AO45" s="47" t="e">
        <f>ROUNDDOWN(AJ44/AI44,3)</f>
        <v>#DIV/0!</v>
      </c>
      <c r="AR45" s="43">
        <f>IFERROR(VLOOKUP(AR386,DAY!$A$2:$E$744,6,0),0)</f>
        <v>0</v>
      </c>
    </row>
    <row r="46" spans="1:53" ht="27.75" customHeight="1" x14ac:dyDescent="0.4">
      <c r="A46" s="319"/>
      <c r="B46" s="617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619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401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366"/>
      <c r="B47" s="629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403">
        <f>IFERROR(AN47,0)</f>
        <v>0</v>
      </c>
      <c r="AG47" s="404"/>
      <c r="AH47" s="620"/>
      <c r="AI47" s="636">
        <f>IFERROR(AO47,0)</f>
        <v>0</v>
      </c>
      <c r="AJ47" s="404"/>
      <c r="AK47" s="402"/>
      <c r="AN47" s="46" t="e">
        <f>ROUNDDOWN(AG46/AF46,3)</f>
        <v>#DIV/0!</v>
      </c>
      <c r="AO47" s="47" t="e">
        <f>ROUNDDOWN(AJ46/AI46,3)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367" t="s">
        <v>64</v>
      </c>
      <c r="B48" s="627" t="s">
        <v>0</v>
      </c>
      <c r="C48" s="628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423" t="s">
        <v>11</v>
      </c>
      <c r="AG48" s="425" t="s">
        <v>12</v>
      </c>
      <c r="AH48" s="639" t="s">
        <v>84</v>
      </c>
      <c r="AI48" s="640" t="s">
        <v>11</v>
      </c>
      <c r="AJ48" s="399" t="s">
        <v>13</v>
      </c>
      <c r="AK48" s="307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319"/>
      <c r="B49" s="623" t="s">
        <v>1</v>
      </c>
      <c r="C49" s="624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424"/>
      <c r="AG49" s="400"/>
      <c r="AH49" s="639"/>
      <c r="AI49" s="641"/>
      <c r="AJ49" s="400"/>
      <c r="AK49" s="307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319"/>
      <c r="B50" s="578" t="s">
        <v>2</v>
      </c>
      <c r="C50" s="579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424"/>
      <c r="AG50" s="400"/>
      <c r="AH50" s="639"/>
      <c r="AI50" s="641"/>
      <c r="AJ50" s="400"/>
      <c r="AK50" s="307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319"/>
      <c r="B51" s="625" t="s">
        <v>3</v>
      </c>
      <c r="C51" s="626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424"/>
      <c r="AG51" s="400"/>
      <c r="AH51" s="638"/>
      <c r="AI51" s="641"/>
      <c r="AJ51" s="400"/>
      <c r="AK51" s="308"/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319"/>
      <c r="B52" s="617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619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401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319"/>
      <c r="B53" s="618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633">
        <f>IFERROR(AN53,0)</f>
        <v>0</v>
      </c>
      <c r="AG53" s="634"/>
      <c r="AH53" s="631"/>
      <c r="AI53" s="635">
        <f>IFERROR(AO53,0)</f>
        <v>0</v>
      </c>
      <c r="AJ53" s="634"/>
      <c r="AK53" s="632"/>
      <c r="AN53" s="46" t="e">
        <f>ROUNDDOWN(AG52/AF52,3)</f>
        <v>#DIV/0!</v>
      </c>
      <c r="AO53" s="47" t="e">
        <f>ROUNDDOWN(AJ52/AI52,3)</f>
        <v>#DIV/0!</v>
      </c>
      <c r="AR53" s="43">
        <f>IFERROR(VLOOKUP(AR400,DAY!$A$2:$E$744,6,0),0)</f>
        <v>0</v>
      </c>
    </row>
    <row r="54" spans="1:53" ht="27.75" customHeight="1" x14ac:dyDescent="0.4">
      <c r="A54" s="319"/>
      <c r="B54" s="617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619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401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319"/>
      <c r="B55" s="618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633">
        <f>IFERROR(AN55,0)</f>
        <v>0</v>
      </c>
      <c r="AG55" s="634"/>
      <c r="AH55" s="631"/>
      <c r="AI55" s="635">
        <f>IFERROR(AO55,0)</f>
        <v>0</v>
      </c>
      <c r="AJ55" s="634"/>
      <c r="AK55" s="632"/>
      <c r="AN55" s="46" t="e">
        <f>ROUNDDOWN(AG54/AF54,3)</f>
        <v>#DIV/0!</v>
      </c>
      <c r="AO55" s="47" t="e">
        <f>ROUNDDOWN(AJ54/AI54,3)</f>
        <v>#DIV/0!</v>
      </c>
      <c r="AR55" s="43">
        <f>IFERROR(VLOOKUP(AR396,DAY!$A$2:$E$744,6,0),0)</f>
        <v>0</v>
      </c>
    </row>
    <row r="56" spans="1:53" ht="27.75" customHeight="1" x14ac:dyDescent="0.4">
      <c r="A56" s="319"/>
      <c r="B56" s="617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619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401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319"/>
      <c r="B57" s="618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633">
        <f>IFERROR(AN57,0)</f>
        <v>0</v>
      </c>
      <c r="AG57" s="634"/>
      <c r="AH57" s="631"/>
      <c r="AI57" s="635">
        <f>IFERROR(AO57,0)</f>
        <v>0</v>
      </c>
      <c r="AJ57" s="634"/>
      <c r="AK57" s="632"/>
      <c r="AN57" s="46" t="e">
        <f>ROUNDDOWN(AG56/AF56,3)</f>
        <v>#DIV/0!</v>
      </c>
      <c r="AO57" s="47" t="e">
        <f>ROUNDDOWN(AJ56/AI56,3)</f>
        <v>#DIV/0!</v>
      </c>
      <c r="AR57" s="43">
        <f>IFERROR(VLOOKUP(AR398,DAY!$A$2:$E$744,6,0),0)</f>
        <v>0</v>
      </c>
    </row>
    <row r="58" spans="1:53" ht="27.75" customHeight="1" x14ac:dyDescent="0.4">
      <c r="A58" s="319"/>
      <c r="B58" s="617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619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401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319"/>
      <c r="B59" s="618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633">
        <f>IFERROR(AN59,0)</f>
        <v>0</v>
      </c>
      <c r="AG59" s="634"/>
      <c r="AH59" s="631"/>
      <c r="AI59" s="635">
        <f>IFERROR(AO59,0)</f>
        <v>0</v>
      </c>
      <c r="AJ59" s="634"/>
      <c r="AK59" s="632"/>
      <c r="AN59" s="46" t="e">
        <f>ROUNDDOWN(AG58/AF58,3)</f>
        <v>#DIV/0!</v>
      </c>
      <c r="AO59" s="47" t="e">
        <f>ROUNDDOWN(AJ58/AI58,3)</f>
        <v>#DIV/0!</v>
      </c>
      <c r="AR59" s="43">
        <f>IFERROR(VLOOKUP(AR400,DAY!$A$2:$E$744,6,0),0)</f>
        <v>0</v>
      </c>
    </row>
    <row r="60" spans="1:53" ht="27.75" customHeight="1" x14ac:dyDescent="0.4">
      <c r="A60" s="319"/>
      <c r="B60" s="617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619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401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319"/>
      <c r="B61" s="618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633">
        <f>IFERROR(AN61,0)</f>
        <v>0</v>
      </c>
      <c r="AG61" s="634"/>
      <c r="AH61" s="631"/>
      <c r="AI61" s="635">
        <f>IFERROR(AO61,0)</f>
        <v>0</v>
      </c>
      <c r="AJ61" s="634"/>
      <c r="AK61" s="632"/>
      <c r="AN61" s="46" t="e">
        <f>ROUNDDOWN(AG60/AF60,3)</f>
        <v>#DIV/0!</v>
      </c>
      <c r="AO61" s="47" t="e">
        <f>ROUNDDOWN(AJ60/AI60,3)</f>
        <v>#DIV/0!</v>
      </c>
      <c r="AR61" s="43">
        <f>IFERROR(VLOOKUP(AR402,DAY!$A$2:$E$744,6,0),0)</f>
        <v>0</v>
      </c>
    </row>
    <row r="62" spans="1:53" ht="27.75" customHeight="1" x14ac:dyDescent="0.4">
      <c r="A62" s="319"/>
      <c r="B62" s="617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619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401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366"/>
      <c r="B63" s="618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403">
        <f>IFERROR(AN63,0)</f>
        <v>0</v>
      </c>
      <c r="AG63" s="404"/>
      <c r="AH63" s="620"/>
      <c r="AI63" s="636">
        <f>IFERROR(AO63,0)</f>
        <v>0</v>
      </c>
      <c r="AJ63" s="404"/>
      <c r="AK63" s="402"/>
      <c r="AN63" s="46" t="e">
        <f>ROUNDDOWN(AG62/AF62,3)</f>
        <v>#DIV/0!</v>
      </c>
      <c r="AO63" s="47" t="e">
        <f>ROUNDDOWN(AJ62/AI62,3)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318" t="s">
        <v>65</v>
      </c>
      <c r="B64" s="621" t="s">
        <v>0</v>
      </c>
      <c r="C64" s="622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423" t="s">
        <v>11</v>
      </c>
      <c r="AG64" s="425" t="s">
        <v>12</v>
      </c>
      <c r="AH64" s="639" t="s">
        <v>84</v>
      </c>
      <c r="AI64" s="640" t="s">
        <v>11</v>
      </c>
      <c r="AJ64" s="399" t="s">
        <v>13</v>
      </c>
      <c r="AK64" s="307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319"/>
      <c r="B65" s="623" t="s">
        <v>1</v>
      </c>
      <c r="C65" s="624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424"/>
      <c r="AG65" s="400"/>
      <c r="AH65" s="639"/>
      <c r="AI65" s="641"/>
      <c r="AJ65" s="400"/>
      <c r="AK65" s="307"/>
      <c r="AN65" s="33"/>
      <c r="AO65" s="33"/>
      <c r="AR65" s="124">
        <f>IFERROR(VLOOKUP(AR373,DAY!$A$2:$E$744,2,0),0)</f>
        <v>0</v>
      </c>
    </row>
    <row r="66" spans="1:53" ht="27.75" customHeight="1" x14ac:dyDescent="0.4">
      <c r="A66" s="319"/>
      <c r="B66" s="578" t="s">
        <v>2</v>
      </c>
      <c r="C66" s="579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424"/>
      <c r="AG66" s="400"/>
      <c r="AH66" s="639"/>
      <c r="AI66" s="641"/>
      <c r="AJ66" s="400"/>
      <c r="AK66" s="307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319"/>
      <c r="B67" s="625" t="s">
        <v>3</v>
      </c>
      <c r="C67" s="626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424"/>
      <c r="AG67" s="400"/>
      <c r="AH67" s="638"/>
      <c r="AI67" s="641"/>
      <c r="AJ67" s="400"/>
      <c r="AK67" s="308"/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319"/>
      <c r="B68" s="617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619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401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319"/>
      <c r="B69" s="618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633">
        <f>IFERROR(AN69,0)</f>
        <v>0</v>
      </c>
      <c r="AG69" s="634"/>
      <c r="AH69" s="631"/>
      <c r="AI69" s="635">
        <f>IFERROR(AO69,0)</f>
        <v>0</v>
      </c>
      <c r="AJ69" s="634"/>
      <c r="AK69" s="632"/>
      <c r="AN69" s="46" t="e">
        <f>ROUNDDOWN(AG68/AF68,3)</f>
        <v>#DIV/0!</v>
      </c>
      <c r="AO69" s="47" t="e">
        <f>ROUNDDOWN(AJ68/AI68,3)</f>
        <v>#DIV/0!</v>
      </c>
      <c r="AR69" s="43">
        <f>IFERROR(VLOOKUP(AR416,DAY!$A$2:$E$744,6,0),0)</f>
        <v>0</v>
      </c>
    </row>
    <row r="70" spans="1:53" ht="27.75" customHeight="1" x14ac:dyDescent="0.4">
      <c r="A70" s="319"/>
      <c r="B70" s="617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619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401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319"/>
      <c r="B71" s="618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633">
        <f>IFERROR(AN71,0)</f>
        <v>0</v>
      </c>
      <c r="AG71" s="634"/>
      <c r="AH71" s="631"/>
      <c r="AI71" s="635">
        <f>IFERROR(AO71,0)</f>
        <v>0</v>
      </c>
      <c r="AJ71" s="634"/>
      <c r="AK71" s="632"/>
      <c r="AN71" s="46" t="e">
        <f>ROUNDDOWN(AG70/AF70,3)</f>
        <v>#DIV/0!</v>
      </c>
      <c r="AO71" s="47" t="e">
        <f>ROUNDDOWN(AJ70/AI70,3)</f>
        <v>#DIV/0!</v>
      </c>
      <c r="AR71" s="43">
        <f>IFERROR(VLOOKUP(AR412,DAY!$A$2:$E$744,6,0),0)</f>
        <v>0</v>
      </c>
    </row>
    <row r="72" spans="1:53" ht="27.75" customHeight="1" x14ac:dyDescent="0.4">
      <c r="A72" s="319"/>
      <c r="B72" s="617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619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401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319"/>
      <c r="B73" s="618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633">
        <f>IFERROR(AN73,0)</f>
        <v>0</v>
      </c>
      <c r="AG73" s="634"/>
      <c r="AH73" s="631"/>
      <c r="AI73" s="635">
        <f>IFERROR(AO73,0)</f>
        <v>0</v>
      </c>
      <c r="AJ73" s="634"/>
      <c r="AK73" s="632"/>
      <c r="AN73" s="46" t="e">
        <f>ROUNDDOWN(AG72/AF72,3)</f>
        <v>#DIV/0!</v>
      </c>
      <c r="AO73" s="47" t="e">
        <f>ROUNDDOWN(AJ72/AI72,3)</f>
        <v>#DIV/0!</v>
      </c>
      <c r="AR73" s="43">
        <f>IFERROR(VLOOKUP(AR414,DAY!$A$2:$E$744,6,0),0)</f>
        <v>0</v>
      </c>
    </row>
    <row r="74" spans="1:53" ht="27.75" customHeight="1" x14ac:dyDescent="0.4">
      <c r="A74" s="319"/>
      <c r="B74" s="617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619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401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319"/>
      <c r="B75" s="618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633">
        <f>IFERROR(AN75,0)</f>
        <v>0</v>
      </c>
      <c r="AG75" s="634"/>
      <c r="AH75" s="631"/>
      <c r="AI75" s="635">
        <f>IFERROR(AO75,0)</f>
        <v>0</v>
      </c>
      <c r="AJ75" s="634"/>
      <c r="AK75" s="632"/>
      <c r="AN75" s="46" t="e">
        <f>ROUNDDOWN(AG74/AF74,3)</f>
        <v>#DIV/0!</v>
      </c>
      <c r="AO75" s="47" t="e">
        <f>ROUNDDOWN(AJ74/AI74,3)</f>
        <v>#DIV/0!</v>
      </c>
      <c r="AR75" s="43">
        <f>IFERROR(VLOOKUP(AR416,DAY!$A$2:$E$744,6,0),0)</f>
        <v>0</v>
      </c>
    </row>
    <row r="76" spans="1:53" ht="27.75" customHeight="1" x14ac:dyDescent="0.4">
      <c r="A76" s="319"/>
      <c r="B76" s="617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619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401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319"/>
      <c r="B77" s="618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633">
        <f>IFERROR(AN77,0)</f>
        <v>0</v>
      </c>
      <c r="AG77" s="634"/>
      <c r="AH77" s="631"/>
      <c r="AI77" s="635">
        <f>IFERROR(AO77,0)</f>
        <v>0</v>
      </c>
      <c r="AJ77" s="634"/>
      <c r="AK77" s="632"/>
      <c r="AN77" s="46" t="e">
        <f>ROUNDDOWN(AG76/AF76,3)</f>
        <v>#DIV/0!</v>
      </c>
      <c r="AO77" s="47" t="e">
        <f>ROUNDDOWN(AJ76/AI76,3)</f>
        <v>#DIV/0!</v>
      </c>
      <c r="AR77" s="43">
        <f>IFERROR(VLOOKUP(AR418,DAY!$A$2:$E$744,6,0),0)</f>
        <v>0</v>
      </c>
    </row>
    <row r="78" spans="1:53" ht="27.75" customHeight="1" x14ac:dyDescent="0.4">
      <c r="A78" s="319"/>
      <c r="B78" s="617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619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401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366"/>
      <c r="B79" s="618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403">
        <f>IFERROR(AN79,0)</f>
        <v>0</v>
      </c>
      <c r="AG79" s="404"/>
      <c r="AH79" s="620"/>
      <c r="AI79" s="636">
        <f>IFERROR(AO79,0)</f>
        <v>0</v>
      </c>
      <c r="AJ79" s="404"/>
      <c r="AK79" s="402"/>
      <c r="AN79" s="46" t="e">
        <f>ROUNDDOWN(AG78/AF78,3)</f>
        <v>#DIV/0!</v>
      </c>
      <c r="AO79" s="47" t="e">
        <f>ROUNDDOWN(AJ78/AI78,3)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318" t="s">
        <v>66</v>
      </c>
      <c r="B80" s="621" t="s">
        <v>0</v>
      </c>
      <c r="C80" s="622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423" t="s">
        <v>11</v>
      </c>
      <c r="AG80" s="425" t="s">
        <v>12</v>
      </c>
      <c r="AH80" s="639" t="s">
        <v>84</v>
      </c>
      <c r="AI80" s="640" t="s">
        <v>11</v>
      </c>
      <c r="AJ80" s="399" t="s">
        <v>13</v>
      </c>
      <c r="AK80" s="307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319"/>
      <c r="B81" s="623" t="s">
        <v>1</v>
      </c>
      <c r="C81" s="624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424"/>
      <c r="AG81" s="400"/>
      <c r="AH81" s="639"/>
      <c r="AI81" s="641"/>
      <c r="AJ81" s="400"/>
      <c r="AK81" s="307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319"/>
      <c r="B82" s="578" t="s">
        <v>2</v>
      </c>
      <c r="C82" s="579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424"/>
      <c r="AG82" s="400"/>
      <c r="AH82" s="639"/>
      <c r="AI82" s="641"/>
      <c r="AJ82" s="400"/>
      <c r="AK82" s="307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319"/>
      <c r="B83" s="625" t="s">
        <v>3</v>
      </c>
      <c r="C83" s="626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424"/>
      <c r="AG83" s="400"/>
      <c r="AH83" s="638"/>
      <c r="AI83" s="641"/>
      <c r="AJ83" s="400"/>
      <c r="AK83" s="308"/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319"/>
      <c r="B84" s="617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619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401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319"/>
      <c r="B85" s="618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633">
        <f>IFERROR(AN85,0)</f>
        <v>0</v>
      </c>
      <c r="AG85" s="634"/>
      <c r="AH85" s="631"/>
      <c r="AI85" s="635">
        <f>IFERROR(AO85,0)</f>
        <v>0</v>
      </c>
      <c r="AJ85" s="634"/>
      <c r="AK85" s="632"/>
      <c r="AN85" s="46" t="e">
        <f>ROUNDDOWN(AG84/AF84,3)</f>
        <v>#DIV/0!</v>
      </c>
      <c r="AO85" s="47" t="e">
        <f>ROUNDDOWN(AJ84/AI84,3)</f>
        <v>#DIV/0!</v>
      </c>
      <c r="AR85" s="43">
        <f>IFERROR(VLOOKUP(AR432,DAY!$A$2:$E$744,6,0),0)</f>
        <v>0</v>
      </c>
    </row>
    <row r="86" spans="1:53" ht="27.75" customHeight="1" x14ac:dyDescent="0.4">
      <c r="A86" s="319"/>
      <c r="B86" s="617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619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401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319"/>
      <c r="B87" s="618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633">
        <f>IFERROR(AN87,0)</f>
        <v>0</v>
      </c>
      <c r="AG87" s="634"/>
      <c r="AH87" s="631"/>
      <c r="AI87" s="635">
        <f>IFERROR(AO87,0)</f>
        <v>0</v>
      </c>
      <c r="AJ87" s="634"/>
      <c r="AK87" s="632"/>
      <c r="AN87" s="46" t="e">
        <f>ROUNDDOWN(AG86/AF86,3)</f>
        <v>#DIV/0!</v>
      </c>
      <c r="AO87" s="47" t="e">
        <f>ROUNDDOWN(AJ86/AI86,3)</f>
        <v>#DIV/0!</v>
      </c>
      <c r="AR87" s="43">
        <f>IFERROR(VLOOKUP(AR428,DAY!$A$2:$E$744,6,0),0)</f>
        <v>0</v>
      </c>
    </row>
    <row r="88" spans="1:53" ht="27.75" customHeight="1" x14ac:dyDescent="0.4">
      <c r="A88" s="319"/>
      <c r="B88" s="617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619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401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319"/>
      <c r="B89" s="618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633">
        <f>IFERROR(AN89,0)</f>
        <v>0</v>
      </c>
      <c r="AG89" s="634"/>
      <c r="AH89" s="631"/>
      <c r="AI89" s="635">
        <f>IFERROR(AO89,0)</f>
        <v>0</v>
      </c>
      <c r="AJ89" s="634"/>
      <c r="AK89" s="632"/>
      <c r="AN89" s="46" t="e">
        <f>ROUNDDOWN(AG88/AF88,3)</f>
        <v>#DIV/0!</v>
      </c>
      <c r="AO89" s="47" t="e">
        <f>ROUNDDOWN(AJ88/AI88,3)</f>
        <v>#DIV/0!</v>
      </c>
      <c r="AR89" s="43">
        <f>IFERROR(VLOOKUP(AR430,DAY!$A$2:$E$744,6,0),0)</f>
        <v>0</v>
      </c>
    </row>
    <row r="90" spans="1:53" ht="27.75" customHeight="1" x14ac:dyDescent="0.4">
      <c r="A90" s="319"/>
      <c r="B90" s="617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619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401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319"/>
      <c r="B91" s="618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633">
        <f>IFERROR(AN91,0)</f>
        <v>0</v>
      </c>
      <c r="AG91" s="634"/>
      <c r="AH91" s="631"/>
      <c r="AI91" s="635">
        <f>IFERROR(AO91,0)</f>
        <v>0</v>
      </c>
      <c r="AJ91" s="634"/>
      <c r="AK91" s="632"/>
      <c r="AN91" s="46" t="e">
        <f>ROUNDDOWN(AG90/AF90,3)</f>
        <v>#DIV/0!</v>
      </c>
      <c r="AO91" s="47" t="e">
        <f>ROUNDDOWN(AJ90/AI90,3)</f>
        <v>#DIV/0!</v>
      </c>
      <c r="AR91" s="43">
        <f>IFERROR(VLOOKUP(AR432,DAY!$A$2:$E$744,6,0),0)</f>
        <v>0</v>
      </c>
    </row>
    <row r="92" spans="1:53" ht="27.75" customHeight="1" x14ac:dyDescent="0.4">
      <c r="A92" s="319"/>
      <c r="B92" s="617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619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401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319"/>
      <c r="B93" s="618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633">
        <f>IFERROR(AN93,0)</f>
        <v>0</v>
      </c>
      <c r="AG93" s="634"/>
      <c r="AH93" s="631"/>
      <c r="AI93" s="635">
        <f>IFERROR(AO93,0)</f>
        <v>0</v>
      </c>
      <c r="AJ93" s="634"/>
      <c r="AK93" s="632"/>
      <c r="AN93" s="46" t="e">
        <f>ROUNDDOWN(AG92/AF92,3)</f>
        <v>#DIV/0!</v>
      </c>
      <c r="AO93" s="47" t="e">
        <f>ROUNDDOWN(AJ92/AI92,3)</f>
        <v>#DIV/0!</v>
      </c>
      <c r="AR93" s="43">
        <f>IFERROR(VLOOKUP(AR434,DAY!$A$2:$E$744,6,0),0)</f>
        <v>0</v>
      </c>
    </row>
    <row r="94" spans="1:53" ht="27.75" customHeight="1" x14ac:dyDescent="0.4">
      <c r="A94" s="319"/>
      <c r="B94" s="617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619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401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366"/>
      <c r="B95" s="618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403">
        <f>IFERROR(AN95,0)</f>
        <v>0</v>
      </c>
      <c r="AG95" s="404"/>
      <c r="AH95" s="620"/>
      <c r="AI95" s="636">
        <f>IFERROR(AO95,0)</f>
        <v>0</v>
      </c>
      <c r="AJ95" s="404"/>
      <c r="AK95" s="402"/>
      <c r="AN95" s="46" t="e">
        <f>ROUNDDOWN(AG94/AF94,3)</f>
        <v>#DIV/0!</v>
      </c>
      <c r="AO95" s="47" t="e">
        <f>ROUNDDOWN(AJ94/AI94,3)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318" t="s">
        <v>67</v>
      </c>
      <c r="B96" s="621" t="s">
        <v>0</v>
      </c>
      <c r="C96" s="622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423" t="s">
        <v>11</v>
      </c>
      <c r="AG96" s="425" t="s">
        <v>12</v>
      </c>
      <c r="AH96" s="639" t="s">
        <v>84</v>
      </c>
      <c r="AI96" s="640" t="s">
        <v>11</v>
      </c>
      <c r="AJ96" s="399" t="s">
        <v>13</v>
      </c>
      <c r="AK96" s="307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319"/>
      <c r="B97" s="623" t="s">
        <v>1</v>
      </c>
      <c r="C97" s="624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424"/>
      <c r="AG97" s="400"/>
      <c r="AH97" s="639"/>
      <c r="AI97" s="641"/>
      <c r="AJ97" s="400"/>
      <c r="AK97" s="307"/>
      <c r="AN97" s="33"/>
      <c r="AO97" s="33"/>
      <c r="AR97" s="124">
        <f>IFERROR(VLOOKUP(AR375,DAY!$A$2:$E$744,2,0),0)</f>
        <v>0</v>
      </c>
    </row>
    <row r="98" spans="1:53" ht="27.75" customHeight="1" x14ac:dyDescent="0.4">
      <c r="A98" s="319"/>
      <c r="B98" s="578" t="s">
        <v>2</v>
      </c>
      <c r="C98" s="579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424"/>
      <c r="AG98" s="400"/>
      <c r="AH98" s="639"/>
      <c r="AI98" s="641"/>
      <c r="AJ98" s="400"/>
      <c r="AK98" s="307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319"/>
      <c r="B99" s="625" t="s">
        <v>3</v>
      </c>
      <c r="C99" s="626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424"/>
      <c r="AG99" s="400"/>
      <c r="AH99" s="638"/>
      <c r="AI99" s="641"/>
      <c r="AJ99" s="400"/>
      <c r="AK99" s="308"/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319"/>
      <c r="B100" s="617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619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401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319"/>
      <c r="B101" s="618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633">
        <f>IFERROR(AN101,0)</f>
        <v>0</v>
      </c>
      <c r="AG101" s="634"/>
      <c r="AH101" s="631"/>
      <c r="AI101" s="635">
        <f>IFERROR(AO101,0)</f>
        <v>0</v>
      </c>
      <c r="AJ101" s="634"/>
      <c r="AK101" s="632"/>
      <c r="AN101" s="46" t="e">
        <f>ROUNDDOWN(AG100/AF100,3)</f>
        <v>#DIV/0!</v>
      </c>
      <c r="AO101" s="47" t="e">
        <f>ROUNDDOWN(AJ100/AI100,3)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319"/>
      <c r="B102" s="617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619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401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319"/>
      <c r="B103" s="618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633">
        <f>IFERROR(AN103,0)</f>
        <v>0</v>
      </c>
      <c r="AG103" s="634"/>
      <c r="AH103" s="631"/>
      <c r="AI103" s="635">
        <f>IFERROR(AO103,0)</f>
        <v>0</v>
      </c>
      <c r="AJ103" s="634"/>
      <c r="AK103" s="632"/>
      <c r="AN103" s="46" t="e">
        <f>ROUNDDOWN(AG102/AF102,3)</f>
        <v>#DIV/0!</v>
      </c>
      <c r="AO103" s="47" t="e">
        <f>ROUNDDOWN(AJ102/AI102,3)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319"/>
      <c r="B104" s="617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619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401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319"/>
      <c r="B105" s="618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633">
        <f>IFERROR(AN105,0)</f>
        <v>0</v>
      </c>
      <c r="AG105" s="634"/>
      <c r="AH105" s="631"/>
      <c r="AI105" s="635">
        <f>IFERROR(AO105,0)</f>
        <v>0</v>
      </c>
      <c r="AJ105" s="634"/>
      <c r="AK105" s="632"/>
      <c r="AN105" s="46" t="e">
        <f>ROUNDDOWN(AG104/AF104,3)</f>
        <v>#DIV/0!</v>
      </c>
      <c r="AO105" s="47" t="e">
        <f>ROUNDDOWN(AJ104/AI104,3)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319"/>
      <c r="B106" s="617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619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401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319"/>
      <c r="B107" s="618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633">
        <f>IFERROR(AN107,0)</f>
        <v>0</v>
      </c>
      <c r="AG107" s="634"/>
      <c r="AH107" s="631"/>
      <c r="AI107" s="635">
        <f>IFERROR(AO107,0)</f>
        <v>0</v>
      </c>
      <c r="AJ107" s="634"/>
      <c r="AK107" s="632"/>
      <c r="AN107" s="46" t="e">
        <f>ROUNDDOWN(AG106/AF106,3)</f>
        <v>#DIV/0!</v>
      </c>
      <c r="AO107" s="47" t="e">
        <f>ROUNDDOWN(AJ106/AI106,3)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319"/>
      <c r="B108" s="617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619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401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319"/>
      <c r="B109" s="618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633">
        <f>IFERROR(AN109,0)</f>
        <v>0</v>
      </c>
      <c r="AG109" s="634"/>
      <c r="AH109" s="631"/>
      <c r="AI109" s="635">
        <f>IFERROR(AO109,0)</f>
        <v>0</v>
      </c>
      <c r="AJ109" s="634"/>
      <c r="AK109" s="632"/>
      <c r="AN109" s="46" t="e">
        <f>ROUNDDOWN(AG108/AF108,3)</f>
        <v>#DIV/0!</v>
      </c>
      <c r="AO109" s="47" t="e">
        <f>ROUNDDOWN(AJ108/AI108,3)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319"/>
      <c r="B110" s="617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619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401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366"/>
      <c r="B111" s="618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403">
        <f>IFERROR(AN111,0)</f>
        <v>0</v>
      </c>
      <c r="AG111" s="404"/>
      <c r="AH111" s="620"/>
      <c r="AI111" s="636">
        <f>IFERROR(AO111,0)</f>
        <v>0</v>
      </c>
      <c r="AJ111" s="404"/>
      <c r="AK111" s="402"/>
      <c r="AN111" s="46" t="e">
        <f>ROUNDDOWN(AG110/AF110,3)</f>
        <v>#DIV/0!</v>
      </c>
      <c r="AO111" s="47" t="e">
        <f>ROUNDDOWN(AJ110/AI110,3)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318" t="s">
        <v>68</v>
      </c>
      <c r="B112" s="621" t="s">
        <v>0</v>
      </c>
      <c r="C112" s="622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423" t="s">
        <v>11</v>
      </c>
      <c r="AG112" s="425" t="s">
        <v>12</v>
      </c>
      <c r="AH112" s="639" t="s">
        <v>84</v>
      </c>
      <c r="AI112" s="640" t="s">
        <v>11</v>
      </c>
      <c r="AJ112" s="399" t="s">
        <v>13</v>
      </c>
      <c r="AK112" s="307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319"/>
      <c r="B113" s="623" t="s">
        <v>1</v>
      </c>
      <c r="C113" s="624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424"/>
      <c r="AG113" s="400"/>
      <c r="AH113" s="639"/>
      <c r="AI113" s="641"/>
      <c r="AJ113" s="400"/>
      <c r="AK113" s="307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319"/>
      <c r="B114" s="578" t="s">
        <v>2</v>
      </c>
      <c r="C114" s="579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424"/>
      <c r="AG114" s="400"/>
      <c r="AH114" s="639"/>
      <c r="AI114" s="641"/>
      <c r="AJ114" s="400"/>
      <c r="AK114" s="307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319"/>
      <c r="B115" s="625" t="s">
        <v>3</v>
      </c>
      <c r="C115" s="626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424"/>
      <c r="AG115" s="400"/>
      <c r="AH115" s="638"/>
      <c r="AI115" s="641"/>
      <c r="AJ115" s="400"/>
      <c r="AK115" s="308"/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319"/>
      <c r="B116" s="617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619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401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319"/>
      <c r="B117" s="618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633">
        <f>IFERROR(AN117,0)</f>
        <v>0</v>
      </c>
      <c r="AG117" s="634"/>
      <c r="AH117" s="631"/>
      <c r="AI117" s="635">
        <f>IFERROR(AO117,0)</f>
        <v>0</v>
      </c>
      <c r="AJ117" s="634"/>
      <c r="AK117" s="632"/>
      <c r="AN117" s="46" t="e">
        <f>ROUNDDOWN(AG116/AF116,3)</f>
        <v>#DIV/0!</v>
      </c>
      <c r="AO117" s="47" t="e">
        <f>ROUNDDOWN(AJ116/AI116,3)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319"/>
      <c r="B118" s="617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619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401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319"/>
      <c r="B119" s="618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633">
        <f>IFERROR(AN119,0)</f>
        <v>0</v>
      </c>
      <c r="AG119" s="634"/>
      <c r="AH119" s="631"/>
      <c r="AI119" s="635">
        <f>IFERROR(AO119,0)</f>
        <v>0</v>
      </c>
      <c r="AJ119" s="634"/>
      <c r="AK119" s="632"/>
      <c r="AN119" s="46" t="e">
        <f>ROUNDDOWN(AG118/AF118,3)</f>
        <v>#DIV/0!</v>
      </c>
      <c r="AO119" s="47" t="e">
        <f>ROUNDDOWN(AJ118/AI118,3)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319"/>
      <c r="B120" s="617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619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401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319"/>
      <c r="B121" s="618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633">
        <f>IFERROR(AN121,0)</f>
        <v>0</v>
      </c>
      <c r="AG121" s="634"/>
      <c r="AH121" s="631"/>
      <c r="AI121" s="635">
        <f>IFERROR(AO121,0)</f>
        <v>0</v>
      </c>
      <c r="AJ121" s="634"/>
      <c r="AK121" s="632"/>
      <c r="AN121" s="46" t="e">
        <f>ROUNDDOWN(AG120/AF120,3)</f>
        <v>#DIV/0!</v>
      </c>
      <c r="AO121" s="47" t="e">
        <f>ROUNDDOWN(AJ120/AI120,3)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319"/>
      <c r="B122" s="617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619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401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319"/>
      <c r="B123" s="618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633">
        <f>IFERROR(AN123,0)</f>
        <v>0</v>
      </c>
      <c r="AG123" s="634"/>
      <c r="AH123" s="631"/>
      <c r="AI123" s="635">
        <f>IFERROR(AO123,0)</f>
        <v>0</v>
      </c>
      <c r="AJ123" s="634"/>
      <c r="AK123" s="632"/>
      <c r="AN123" s="46" t="e">
        <f>ROUNDDOWN(AG122/AF122,3)</f>
        <v>#DIV/0!</v>
      </c>
      <c r="AO123" s="47" t="e">
        <f>ROUNDDOWN(AJ122/AI122,3)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319"/>
      <c r="B124" s="617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619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401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319"/>
      <c r="B125" s="618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633">
        <f>IFERROR(AN125,0)</f>
        <v>0</v>
      </c>
      <c r="AG125" s="634"/>
      <c r="AH125" s="631"/>
      <c r="AI125" s="635">
        <f>IFERROR(AO125,0)</f>
        <v>0</v>
      </c>
      <c r="AJ125" s="634"/>
      <c r="AK125" s="632"/>
      <c r="AN125" s="46" t="e">
        <f>ROUNDDOWN(AG124/AF124,3)</f>
        <v>#DIV/0!</v>
      </c>
      <c r="AO125" s="47" t="e">
        <f>ROUNDDOWN(AJ124/AI124,3)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319"/>
      <c r="B126" s="617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619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401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366"/>
      <c r="B127" s="618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403">
        <f>IFERROR(AN127,0)</f>
        <v>0</v>
      </c>
      <c r="AG127" s="404"/>
      <c r="AH127" s="620"/>
      <c r="AI127" s="636">
        <f>IFERROR(AO127,0)</f>
        <v>0</v>
      </c>
      <c r="AJ127" s="404"/>
      <c r="AK127" s="402"/>
      <c r="AN127" s="46" t="e">
        <f>ROUNDDOWN(AG126/AF126,3)</f>
        <v>#DIV/0!</v>
      </c>
      <c r="AO127" s="47" t="e">
        <f>ROUNDDOWN(AJ126/AI126,3)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318" t="s">
        <v>69</v>
      </c>
      <c r="B128" s="621" t="s">
        <v>0</v>
      </c>
      <c r="C128" s="622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423" t="s">
        <v>11</v>
      </c>
      <c r="AG128" s="425" t="s">
        <v>12</v>
      </c>
      <c r="AH128" s="639" t="s">
        <v>84</v>
      </c>
      <c r="AI128" s="640" t="s">
        <v>11</v>
      </c>
      <c r="AJ128" s="399" t="s">
        <v>13</v>
      </c>
      <c r="AK128" s="307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319"/>
      <c r="B129" s="623" t="s">
        <v>1</v>
      </c>
      <c r="C129" s="624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424"/>
      <c r="AG129" s="400"/>
      <c r="AH129" s="639"/>
      <c r="AI129" s="641"/>
      <c r="AJ129" s="400"/>
      <c r="AK129" s="307"/>
      <c r="AN129" s="33"/>
      <c r="AO129" s="33"/>
      <c r="AR129" s="124">
        <f>IFERROR(VLOOKUP(AR377,DAY!$A$2:$E$744,2,0),0)</f>
        <v>0</v>
      </c>
    </row>
    <row r="130" spans="1:53" ht="27.75" customHeight="1" x14ac:dyDescent="0.4">
      <c r="A130" s="319"/>
      <c r="B130" s="578" t="s">
        <v>2</v>
      </c>
      <c r="C130" s="579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424"/>
      <c r="AG130" s="400"/>
      <c r="AH130" s="639"/>
      <c r="AI130" s="641"/>
      <c r="AJ130" s="400"/>
      <c r="AK130" s="307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319"/>
      <c r="B131" s="625" t="s">
        <v>3</v>
      </c>
      <c r="C131" s="626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424"/>
      <c r="AG131" s="400"/>
      <c r="AH131" s="638"/>
      <c r="AI131" s="641"/>
      <c r="AJ131" s="400"/>
      <c r="AK131" s="308"/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319"/>
      <c r="B132" s="617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619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401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319"/>
      <c r="B133" s="618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633">
        <f>IFERROR(AN133,0)</f>
        <v>0</v>
      </c>
      <c r="AG133" s="634"/>
      <c r="AH133" s="631"/>
      <c r="AI133" s="635">
        <f>IFERROR(AO133,0)</f>
        <v>0</v>
      </c>
      <c r="AJ133" s="634"/>
      <c r="AK133" s="632"/>
      <c r="AN133" s="46" t="e">
        <f>ROUNDDOWN(AG132/AF132,3)</f>
        <v>#DIV/0!</v>
      </c>
      <c r="AO133" s="47" t="e">
        <f>ROUNDDOWN(AJ132/AI132,3)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319"/>
      <c r="B134" s="617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619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401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319"/>
      <c r="B135" s="618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633">
        <f>IFERROR(AN135,0)</f>
        <v>0</v>
      </c>
      <c r="AG135" s="634"/>
      <c r="AH135" s="631"/>
      <c r="AI135" s="635">
        <f>IFERROR(AO135,0)</f>
        <v>0</v>
      </c>
      <c r="AJ135" s="634"/>
      <c r="AK135" s="632"/>
      <c r="AN135" s="46" t="e">
        <f>ROUNDDOWN(AG134/AF134,3)</f>
        <v>#DIV/0!</v>
      </c>
      <c r="AO135" s="47" t="e">
        <f>ROUNDDOWN(AJ134/AI134,3)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319"/>
      <c r="B136" s="617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619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401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319"/>
      <c r="B137" s="618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633">
        <f>IFERROR(AN137,0)</f>
        <v>0</v>
      </c>
      <c r="AG137" s="634"/>
      <c r="AH137" s="631"/>
      <c r="AI137" s="635">
        <f>IFERROR(AO137,0)</f>
        <v>0</v>
      </c>
      <c r="AJ137" s="634"/>
      <c r="AK137" s="632"/>
      <c r="AN137" s="46" t="e">
        <f>ROUNDDOWN(AG136/AF136,3)</f>
        <v>#DIV/0!</v>
      </c>
      <c r="AO137" s="47" t="e">
        <f>ROUNDDOWN(AJ136/AI136,3)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319"/>
      <c r="B138" s="617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619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401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319"/>
      <c r="B139" s="618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633">
        <f>IFERROR(AN139,0)</f>
        <v>0</v>
      </c>
      <c r="AG139" s="634"/>
      <c r="AH139" s="631"/>
      <c r="AI139" s="635">
        <f>IFERROR(AO139,0)</f>
        <v>0</v>
      </c>
      <c r="AJ139" s="634"/>
      <c r="AK139" s="632"/>
      <c r="AN139" s="46" t="e">
        <f>ROUNDDOWN(AG138/AF138,3)</f>
        <v>#DIV/0!</v>
      </c>
      <c r="AO139" s="47" t="e">
        <f>ROUNDDOWN(AJ138/AI138,3)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319"/>
      <c r="B140" s="617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619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401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319"/>
      <c r="B141" s="618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633">
        <f>IFERROR(AN141,0)</f>
        <v>0</v>
      </c>
      <c r="AG141" s="634"/>
      <c r="AH141" s="631"/>
      <c r="AI141" s="635">
        <f>IFERROR(AO141,0)</f>
        <v>0</v>
      </c>
      <c r="AJ141" s="634"/>
      <c r="AK141" s="632"/>
      <c r="AN141" s="46" t="e">
        <f>ROUNDDOWN(AG140/AF140,3)</f>
        <v>#DIV/0!</v>
      </c>
      <c r="AO141" s="47" t="e">
        <f>ROUNDDOWN(AJ140/AI140,3)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319"/>
      <c r="B142" s="617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619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401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366"/>
      <c r="B143" s="618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403">
        <f>IFERROR(AN143,0)</f>
        <v>0</v>
      </c>
      <c r="AG143" s="404"/>
      <c r="AH143" s="620"/>
      <c r="AI143" s="636">
        <f>IFERROR(AO143,0)</f>
        <v>0</v>
      </c>
      <c r="AJ143" s="404"/>
      <c r="AK143" s="402"/>
      <c r="AN143" s="46" t="e">
        <f>ROUNDDOWN(AG142/AF142,3)</f>
        <v>#DIV/0!</v>
      </c>
      <c r="AO143" s="47" t="e">
        <f>ROUNDDOWN(AJ142/AI142,3)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318" t="s">
        <v>70</v>
      </c>
      <c r="B144" s="621" t="s">
        <v>0</v>
      </c>
      <c r="C144" s="622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423" t="s">
        <v>11</v>
      </c>
      <c r="AG144" s="425" t="s">
        <v>12</v>
      </c>
      <c r="AH144" s="639" t="s">
        <v>84</v>
      </c>
      <c r="AI144" s="640" t="s">
        <v>11</v>
      </c>
      <c r="AJ144" s="399" t="s">
        <v>13</v>
      </c>
      <c r="AK144" s="307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319"/>
      <c r="B145" s="623" t="s">
        <v>1</v>
      </c>
      <c r="C145" s="624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424"/>
      <c r="AG145" s="400"/>
      <c r="AH145" s="639"/>
      <c r="AI145" s="641"/>
      <c r="AJ145" s="400"/>
      <c r="AK145" s="307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319"/>
      <c r="B146" s="578" t="s">
        <v>2</v>
      </c>
      <c r="C146" s="579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424"/>
      <c r="AG146" s="400"/>
      <c r="AH146" s="639"/>
      <c r="AI146" s="641"/>
      <c r="AJ146" s="400"/>
      <c r="AK146" s="307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319"/>
      <c r="B147" s="625" t="s">
        <v>3</v>
      </c>
      <c r="C147" s="626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424"/>
      <c r="AG147" s="400"/>
      <c r="AH147" s="638"/>
      <c r="AI147" s="641"/>
      <c r="AJ147" s="400"/>
      <c r="AK147" s="308"/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319"/>
      <c r="B148" s="617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619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401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319"/>
      <c r="B149" s="618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633">
        <f>IFERROR(AN149,0)</f>
        <v>0</v>
      </c>
      <c r="AG149" s="634"/>
      <c r="AH149" s="631"/>
      <c r="AI149" s="635">
        <f>IFERROR(AO149,0)</f>
        <v>0</v>
      </c>
      <c r="AJ149" s="634"/>
      <c r="AK149" s="632"/>
      <c r="AN149" s="46" t="e">
        <f>ROUNDDOWN(AG148/AF148,3)</f>
        <v>#DIV/0!</v>
      </c>
      <c r="AO149" s="47" t="e">
        <f>ROUNDDOWN(AJ148/AI148,3)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319"/>
      <c r="B150" s="617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619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401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319"/>
      <c r="B151" s="618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633">
        <f>IFERROR(AN151,0)</f>
        <v>0</v>
      </c>
      <c r="AG151" s="634"/>
      <c r="AH151" s="631"/>
      <c r="AI151" s="635">
        <f>IFERROR(AO151,0)</f>
        <v>0</v>
      </c>
      <c r="AJ151" s="634"/>
      <c r="AK151" s="632"/>
      <c r="AN151" s="46" t="e">
        <f>ROUNDDOWN(AG150/AF150,3)</f>
        <v>#DIV/0!</v>
      </c>
      <c r="AO151" s="47" t="e">
        <f>ROUNDDOWN(AJ150/AI150,3)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319"/>
      <c r="B152" s="617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619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401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319"/>
      <c r="B153" s="618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633">
        <f>IFERROR(AN153,0)</f>
        <v>0</v>
      </c>
      <c r="AG153" s="634"/>
      <c r="AH153" s="631"/>
      <c r="AI153" s="635">
        <f>IFERROR(AO153,0)</f>
        <v>0</v>
      </c>
      <c r="AJ153" s="634"/>
      <c r="AK153" s="632"/>
      <c r="AN153" s="46" t="e">
        <f>ROUNDDOWN(AG152/AF152,3)</f>
        <v>#DIV/0!</v>
      </c>
      <c r="AO153" s="47" t="e">
        <f>ROUNDDOWN(AJ152/AI152,3)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319"/>
      <c r="B154" s="617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619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401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319"/>
      <c r="B155" s="618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633">
        <f>IFERROR(AN155,0)</f>
        <v>0</v>
      </c>
      <c r="AG155" s="634"/>
      <c r="AH155" s="631"/>
      <c r="AI155" s="635">
        <f>IFERROR(AO155,0)</f>
        <v>0</v>
      </c>
      <c r="AJ155" s="634"/>
      <c r="AK155" s="632"/>
      <c r="AN155" s="46" t="e">
        <f>ROUNDDOWN(AG154/AF154,3)</f>
        <v>#DIV/0!</v>
      </c>
      <c r="AO155" s="47" t="e">
        <f>ROUNDDOWN(AJ154/AI154,3)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319"/>
      <c r="B156" s="617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619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401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319"/>
      <c r="B157" s="618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633">
        <f>IFERROR(AN157,0)</f>
        <v>0</v>
      </c>
      <c r="AG157" s="634"/>
      <c r="AH157" s="631"/>
      <c r="AI157" s="635">
        <f>IFERROR(AO157,0)</f>
        <v>0</v>
      </c>
      <c r="AJ157" s="634"/>
      <c r="AK157" s="632"/>
      <c r="AN157" s="46" t="e">
        <f>ROUNDDOWN(AG156/AF156,3)</f>
        <v>#DIV/0!</v>
      </c>
      <c r="AO157" s="47" t="e">
        <f>ROUNDDOWN(AJ156/AI156,3)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319"/>
      <c r="B158" s="617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619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401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366"/>
      <c r="B159" s="618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403">
        <f>IFERROR(AN159,0)</f>
        <v>0</v>
      </c>
      <c r="AG159" s="404"/>
      <c r="AH159" s="620"/>
      <c r="AI159" s="636">
        <f>IFERROR(AO159,0)</f>
        <v>0</v>
      </c>
      <c r="AJ159" s="404"/>
      <c r="AK159" s="402"/>
      <c r="AN159" s="46" t="e">
        <f>ROUNDDOWN(AG158/AF158,3)</f>
        <v>#DIV/0!</v>
      </c>
      <c r="AO159" s="47" t="e">
        <f>ROUNDDOWN(AJ158/AI158,3)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318" t="s">
        <v>71</v>
      </c>
      <c r="B160" s="621" t="s">
        <v>0</v>
      </c>
      <c r="C160" s="622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423" t="s">
        <v>11</v>
      </c>
      <c r="AG160" s="425" t="s">
        <v>12</v>
      </c>
      <c r="AH160" s="639" t="s">
        <v>84</v>
      </c>
      <c r="AI160" s="640" t="s">
        <v>11</v>
      </c>
      <c r="AJ160" s="399" t="s">
        <v>13</v>
      </c>
      <c r="AK160" s="307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319"/>
      <c r="B161" s="623" t="s">
        <v>1</v>
      </c>
      <c r="C161" s="624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424"/>
      <c r="AG161" s="400"/>
      <c r="AH161" s="639"/>
      <c r="AI161" s="641"/>
      <c r="AJ161" s="400"/>
      <c r="AK161" s="307"/>
      <c r="AN161" s="33"/>
      <c r="AO161" s="33"/>
      <c r="AR161" s="124">
        <f>IFERROR(VLOOKUP(AR379,DAY!$A$2:$E$744,2,0),0)</f>
        <v>0</v>
      </c>
    </row>
    <row r="162" spans="1:53" ht="27.75" customHeight="1" x14ac:dyDescent="0.4">
      <c r="A162" s="319"/>
      <c r="B162" s="578" t="s">
        <v>2</v>
      </c>
      <c r="C162" s="579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424"/>
      <c r="AG162" s="400"/>
      <c r="AH162" s="639"/>
      <c r="AI162" s="641"/>
      <c r="AJ162" s="400"/>
      <c r="AK162" s="307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319"/>
      <c r="B163" s="625" t="s">
        <v>3</v>
      </c>
      <c r="C163" s="626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424"/>
      <c r="AG163" s="400"/>
      <c r="AH163" s="638"/>
      <c r="AI163" s="641"/>
      <c r="AJ163" s="400"/>
      <c r="AK163" s="308"/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319"/>
      <c r="B164" s="617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619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401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319"/>
      <c r="B165" s="618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633">
        <f>IFERROR(AN165,0)</f>
        <v>0</v>
      </c>
      <c r="AG165" s="634"/>
      <c r="AH165" s="631"/>
      <c r="AI165" s="635">
        <f>IFERROR(AO165,0)</f>
        <v>0</v>
      </c>
      <c r="AJ165" s="634"/>
      <c r="AK165" s="632"/>
      <c r="AN165" s="46" t="e">
        <f>ROUNDDOWN(AG164/AF164,3)</f>
        <v>#DIV/0!</v>
      </c>
      <c r="AO165" s="47" t="e">
        <f>ROUNDDOWN(AJ164/AI164,3)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319"/>
      <c r="B166" s="617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619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401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319"/>
      <c r="B167" s="618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633">
        <f>IFERROR(AN167,0)</f>
        <v>0</v>
      </c>
      <c r="AG167" s="634"/>
      <c r="AH167" s="631"/>
      <c r="AI167" s="635">
        <f>IFERROR(AO167,0)</f>
        <v>0</v>
      </c>
      <c r="AJ167" s="634"/>
      <c r="AK167" s="632"/>
      <c r="AN167" s="46" t="e">
        <f>ROUNDDOWN(AG166/AF166,3)</f>
        <v>#DIV/0!</v>
      </c>
      <c r="AO167" s="47" t="e">
        <f>ROUNDDOWN(AJ166/AI166,3)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319"/>
      <c r="B168" s="617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619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401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319"/>
      <c r="B169" s="618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633">
        <f>IFERROR(AN169,0)</f>
        <v>0</v>
      </c>
      <c r="AG169" s="634"/>
      <c r="AH169" s="631"/>
      <c r="AI169" s="635">
        <f>IFERROR(AO169,0)</f>
        <v>0</v>
      </c>
      <c r="AJ169" s="634"/>
      <c r="AK169" s="632"/>
      <c r="AN169" s="46" t="e">
        <f>ROUNDDOWN(AG168/AF168,3)</f>
        <v>#DIV/0!</v>
      </c>
      <c r="AO169" s="47" t="e">
        <f>ROUNDDOWN(AJ168/AI168,3)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319"/>
      <c r="B170" s="617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619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401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319"/>
      <c r="B171" s="618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633">
        <f>IFERROR(AN171,0)</f>
        <v>0</v>
      </c>
      <c r="AG171" s="634"/>
      <c r="AH171" s="631"/>
      <c r="AI171" s="635">
        <f>IFERROR(AO171,0)</f>
        <v>0</v>
      </c>
      <c r="AJ171" s="634"/>
      <c r="AK171" s="632"/>
      <c r="AN171" s="46" t="e">
        <f>ROUNDDOWN(AG170/AF170,3)</f>
        <v>#DIV/0!</v>
      </c>
      <c r="AO171" s="47" t="e">
        <f>ROUNDDOWN(AJ170/AI170,3)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319"/>
      <c r="B172" s="617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619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401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319"/>
      <c r="B173" s="618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633">
        <f>IFERROR(AN173,0)</f>
        <v>0</v>
      </c>
      <c r="AG173" s="634"/>
      <c r="AH173" s="631"/>
      <c r="AI173" s="635">
        <f>IFERROR(AO173,0)</f>
        <v>0</v>
      </c>
      <c r="AJ173" s="634"/>
      <c r="AK173" s="632"/>
      <c r="AN173" s="46" t="e">
        <f>ROUNDDOWN(AG172/AF172,3)</f>
        <v>#DIV/0!</v>
      </c>
      <c r="AO173" s="47" t="e">
        <f>ROUNDDOWN(AJ172/AI172,3)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319"/>
      <c r="B174" s="617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619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401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366"/>
      <c r="B175" s="618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403">
        <f>IFERROR(AN175,0)</f>
        <v>0</v>
      </c>
      <c r="AG175" s="404"/>
      <c r="AH175" s="620"/>
      <c r="AI175" s="636">
        <f>IFERROR(AO175,0)</f>
        <v>0</v>
      </c>
      <c r="AJ175" s="404"/>
      <c r="AK175" s="402"/>
      <c r="AN175" s="46" t="e">
        <f>ROUNDDOWN(AG174/AF174,3)</f>
        <v>#DIV/0!</v>
      </c>
      <c r="AO175" s="47" t="e">
        <f>ROUNDDOWN(AJ174/AI174,3)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318" t="s">
        <v>72</v>
      </c>
      <c r="B176" s="621" t="s">
        <v>0</v>
      </c>
      <c r="C176" s="622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423" t="s">
        <v>11</v>
      </c>
      <c r="AG176" s="425" t="s">
        <v>12</v>
      </c>
      <c r="AH176" s="639" t="s">
        <v>84</v>
      </c>
      <c r="AI176" s="640" t="s">
        <v>11</v>
      </c>
      <c r="AJ176" s="399" t="s">
        <v>13</v>
      </c>
      <c r="AK176" s="307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319"/>
      <c r="B177" s="623" t="s">
        <v>1</v>
      </c>
      <c r="C177" s="624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424"/>
      <c r="AG177" s="400"/>
      <c r="AH177" s="639"/>
      <c r="AI177" s="641"/>
      <c r="AJ177" s="400"/>
      <c r="AK177" s="307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319"/>
      <c r="B178" s="578" t="s">
        <v>2</v>
      </c>
      <c r="C178" s="579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424"/>
      <c r="AG178" s="400"/>
      <c r="AH178" s="639"/>
      <c r="AI178" s="641"/>
      <c r="AJ178" s="400"/>
      <c r="AK178" s="307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319"/>
      <c r="B179" s="625" t="s">
        <v>3</v>
      </c>
      <c r="C179" s="626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424"/>
      <c r="AG179" s="400"/>
      <c r="AH179" s="638"/>
      <c r="AI179" s="641"/>
      <c r="AJ179" s="400"/>
      <c r="AK179" s="308"/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319"/>
      <c r="B180" s="617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619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401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319"/>
      <c r="B181" s="618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633">
        <f>IFERROR(AN181,0)</f>
        <v>0</v>
      </c>
      <c r="AG181" s="634"/>
      <c r="AH181" s="631"/>
      <c r="AI181" s="635">
        <f>IFERROR(AO181,0)</f>
        <v>0</v>
      </c>
      <c r="AJ181" s="634"/>
      <c r="AK181" s="632"/>
      <c r="AN181" s="46" t="e">
        <f>ROUNDDOWN(AG180/AF180,3)</f>
        <v>#DIV/0!</v>
      </c>
      <c r="AO181" s="47" t="e">
        <f>ROUNDDOWN(AJ180/AI180,3)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319"/>
      <c r="B182" s="617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619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401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319"/>
      <c r="B183" s="618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633">
        <f>IFERROR(AN183,0)</f>
        <v>0</v>
      </c>
      <c r="AG183" s="634"/>
      <c r="AH183" s="631"/>
      <c r="AI183" s="635">
        <f>IFERROR(AO183,0)</f>
        <v>0</v>
      </c>
      <c r="AJ183" s="634"/>
      <c r="AK183" s="632"/>
      <c r="AN183" s="46" t="e">
        <f>ROUNDDOWN(AG182/AF182,3)</f>
        <v>#DIV/0!</v>
      </c>
      <c r="AO183" s="47" t="e">
        <f>ROUNDDOWN(AJ182/AI182,3)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319"/>
      <c r="B184" s="617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619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401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319"/>
      <c r="B185" s="618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633">
        <f>IFERROR(AN185,0)</f>
        <v>0</v>
      </c>
      <c r="AG185" s="634"/>
      <c r="AH185" s="631"/>
      <c r="AI185" s="635">
        <f>IFERROR(AO185,0)</f>
        <v>0</v>
      </c>
      <c r="AJ185" s="634"/>
      <c r="AK185" s="632"/>
      <c r="AN185" s="46" t="e">
        <f>ROUNDDOWN(AG184/AF184,3)</f>
        <v>#DIV/0!</v>
      </c>
      <c r="AO185" s="47" t="e">
        <f>ROUNDDOWN(AJ184/AI184,3)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319"/>
      <c r="B186" s="617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619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401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319"/>
      <c r="B187" s="618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633">
        <f>IFERROR(AN187,0)</f>
        <v>0</v>
      </c>
      <c r="AG187" s="634"/>
      <c r="AH187" s="631"/>
      <c r="AI187" s="635">
        <f>IFERROR(AO187,0)</f>
        <v>0</v>
      </c>
      <c r="AJ187" s="634"/>
      <c r="AK187" s="632"/>
      <c r="AN187" s="46" t="e">
        <f>ROUNDDOWN(AG186/AF186,3)</f>
        <v>#DIV/0!</v>
      </c>
      <c r="AO187" s="47" t="e">
        <f>ROUNDDOWN(AJ186/AI186,3)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319"/>
      <c r="B188" s="617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619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401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319"/>
      <c r="B189" s="618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633">
        <f>IFERROR(AN189,0)</f>
        <v>0</v>
      </c>
      <c r="AG189" s="634"/>
      <c r="AH189" s="631"/>
      <c r="AI189" s="635">
        <f>IFERROR(AO189,0)</f>
        <v>0</v>
      </c>
      <c r="AJ189" s="634"/>
      <c r="AK189" s="632"/>
      <c r="AN189" s="46" t="e">
        <f>ROUNDDOWN(AG188/AF188,3)</f>
        <v>#DIV/0!</v>
      </c>
      <c r="AO189" s="47" t="e">
        <f>ROUNDDOWN(AJ188/AI188,3)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319"/>
      <c r="B190" s="617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619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401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366"/>
      <c r="B191" s="618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403">
        <f>IFERROR(AN191,0)</f>
        <v>0</v>
      </c>
      <c r="AG191" s="404"/>
      <c r="AH191" s="620"/>
      <c r="AI191" s="636">
        <f>IFERROR(AO191,0)</f>
        <v>0</v>
      </c>
      <c r="AJ191" s="404"/>
      <c r="AK191" s="402"/>
      <c r="AN191" s="46" t="e">
        <f>ROUNDDOWN(AG190/AF190,3)</f>
        <v>#DIV/0!</v>
      </c>
      <c r="AO191" s="47" t="e">
        <f>ROUNDDOWN(AJ190/AI190,3)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318" t="s">
        <v>73</v>
      </c>
      <c r="B192" s="621" t="s">
        <v>0</v>
      </c>
      <c r="C192" s="622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423" t="s">
        <v>11</v>
      </c>
      <c r="AG192" s="425" t="s">
        <v>12</v>
      </c>
      <c r="AH192" s="639" t="s">
        <v>84</v>
      </c>
      <c r="AI192" s="640" t="s">
        <v>11</v>
      </c>
      <c r="AJ192" s="399" t="s">
        <v>13</v>
      </c>
      <c r="AK192" s="307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319"/>
      <c r="B193" s="623" t="s">
        <v>1</v>
      </c>
      <c r="C193" s="624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424"/>
      <c r="AG193" s="400"/>
      <c r="AH193" s="639"/>
      <c r="AI193" s="641"/>
      <c r="AJ193" s="400"/>
      <c r="AK193" s="307"/>
      <c r="AN193" s="33"/>
      <c r="AO193" s="33"/>
      <c r="AR193" s="124">
        <f>IFERROR(VLOOKUP(AR381,DAY!$A$2:$E$744,2,0),0)</f>
        <v>0</v>
      </c>
    </row>
    <row r="194" spans="1:53" ht="27.75" customHeight="1" x14ac:dyDescent="0.4">
      <c r="A194" s="319"/>
      <c r="B194" s="578" t="s">
        <v>2</v>
      </c>
      <c r="C194" s="579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424"/>
      <c r="AG194" s="400"/>
      <c r="AH194" s="639"/>
      <c r="AI194" s="641"/>
      <c r="AJ194" s="400"/>
      <c r="AK194" s="307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319"/>
      <c r="B195" s="625" t="s">
        <v>3</v>
      </c>
      <c r="C195" s="626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424"/>
      <c r="AG195" s="400"/>
      <c r="AH195" s="638"/>
      <c r="AI195" s="641"/>
      <c r="AJ195" s="400"/>
      <c r="AK195" s="308"/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319"/>
      <c r="B196" s="617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619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401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319"/>
      <c r="B197" s="618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633">
        <f>IFERROR(AN197,0)</f>
        <v>0</v>
      </c>
      <c r="AG197" s="634"/>
      <c r="AH197" s="631"/>
      <c r="AI197" s="635">
        <f>IFERROR(AO197,0)</f>
        <v>0</v>
      </c>
      <c r="AJ197" s="634"/>
      <c r="AK197" s="632"/>
      <c r="AN197" s="46" t="e">
        <f>ROUNDDOWN(AG196/AF196,3)</f>
        <v>#DIV/0!</v>
      </c>
      <c r="AO197" s="47" t="e">
        <f>ROUNDDOWN(AJ196/AI196,3)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319"/>
      <c r="B198" s="617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619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401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319"/>
      <c r="B199" s="618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633">
        <f>IFERROR(AN199,0)</f>
        <v>0</v>
      </c>
      <c r="AG199" s="634"/>
      <c r="AH199" s="631"/>
      <c r="AI199" s="635">
        <f>IFERROR(AO199,0)</f>
        <v>0</v>
      </c>
      <c r="AJ199" s="634"/>
      <c r="AK199" s="632"/>
      <c r="AN199" s="46" t="e">
        <f>ROUNDDOWN(AG198/AF198,3)</f>
        <v>#DIV/0!</v>
      </c>
      <c r="AO199" s="47" t="e">
        <f>ROUNDDOWN(AJ198/AI198,3)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319"/>
      <c r="B200" s="617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619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401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319"/>
      <c r="B201" s="618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633">
        <f>IFERROR(AN201,0)</f>
        <v>0</v>
      </c>
      <c r="AG201" s="634"/>
      <c r="AH201" s="631"/>
      <c r="AI201" s="635">
        <f>IFERROR(AO201,0)</f>
        <v>0</v>
      </c>
      <c r="AJ201" s="634"/>
      <c r="AK201" s="632"/>
      <c r="AN201" s="46" t="e">
        <f>ROUNDDOWN(AG200/AF200,3)</f>
        <v>#DIV/0!</v>
      </c>
      <c r="AO201" s="47" t="e">
        <f>ROUNDDOWN(AJ200/AI200,3)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319"/>
      <c r="B202" s="617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619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401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319"/>
      <c r="B203" s="618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633">
        <f>IFERROR(AN203,0)</f>
        <v>0</v>
      </c>
      <c r="AG203" s="634"/>
      <c r="AH203" s="631"/>
      <c r="AI203" s="635">
        <f>IFERROR(AO203,0)</f>
        <v>0</v>
      </c>
      <c r="AJ203" s="634"/>
      <c r="AK203" s="632"/>
      <c r="AN203" s="46" t="e">
        <f>ROUNDDOWN(AG202/AF202,3)</f>
        <v>#DIV/0!</v>
      </c>
      <c r="AO203" s="47" t="e">
        <f>ROUNDDOWN(AJ202/AI202,3)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319"/>
      <c r="B204" s="617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619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401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319"/>
      <c r="B205" s="618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633">
        <f>IFERROR(AN205,0)</f>
        <v>0</v>
      </c>
      <c r="AG205" s="634"/>
      <c r="AH205" s="631"/>
      <c r="AI205" s="635">
        <f>IFERROR(AO205,0)</f>
        <v>0</v>
      </c>
      <c r="AJ205" s="634"/>
      <c r="AK205" s="632"/>
      <c r="AN205" s="46" t="e">
        <f>ROUNDDOWN(AG204/AF204,3)</f>
        <v>#DIV/0!</v>
      </c>
      <c r="AO205" s="47" t="e">
        <f>ROUNDDOWN(AJ204/AI204,3)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319"/>
      <c r="B206" s="617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619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401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366"/>
      <c r="B207" s="618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403">
        <f>IFERROR(AN207,0)</f>
        <v>0</v>
      </c>
      <c r="AG207" s="404"/>
      <c r="AH207" s="620"/>
      <c r="AI207" s="636">
        <f>IFERROR(AO207,0)</f>
        <v>0</v>
      </c>
      <c r="AJ207" s="404"/>
      <c r="AK207" s="402"/>
      <c r="AN207" s="46" t="e">
        <f>ROUNDDOWN(AG206/AF206,3)</f>
        <v>#DIV/0!</v>
      </c>
      <c r="AO207" s="47" t="e">
        <f>ROUNDDOWN(AJ206/AI206,3)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318" t="s">
        <v>74</v>
      </c>
      <c r="B208" s="621" t="s">
        <v>0</v>
      </c>
      <c r="C208" s="622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423" t="s">
        <v>11</v>
      </c>
      <c r="AG208" s="425" t="s">
        <v>12</v>
      </c>
      <c r="AH208" s="639" t="s">
        <v>84</v>
      </c>
      <c r="AI208" s="640" t="s">
        <v>11</v>
      </c>
      <c r="AJ208" s="399" t="s">
        <v>13</v>
      </c>
      <c r="AK208" s="307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319"/>
      <c r="B209" s="623" t="s">
        <v>1</v>
      </c>
      <c r="C209" s="624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424"/>
      <c r="AG209" s="400"/>
      <c r="AH209" s="639"/>
      <c r="AI209" s="641"/>
      <c r="AJ209" s="400"/>
      <c r="AK209" s="307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319"/>
      <c r="B210" s="578" t="s">
        <v>2</v>
      </c>
      <c r="C210" s="579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424"/>
      <c r="AG210" s="400"/>
      <c r="AH210" s="639"/>
      <c r="AI210" s="641"/>
      <c r="AJ210" s="400"/>
      <c r="AK210" s="307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319"/>
      <c r="B211" s="625" t="s">
        <v>3</v>
      </c>
      <c r="C211" s="626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424"/>
      <c r="AG211" s="400"/>
      <c r="AH211" s="638"/>
      <c r="AI211" s="641"/>
      <c r="AJ211" s="400"/>
      <c r="AK211" s="308"/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319"/>
      <c r="B212" s="617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619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401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319"/>
      <c r="B213" s="618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633">
        <f>IFERROR(AN213,0)</f>
        <v>0</v>
      </c>
      <c r="AG213" s="634"/>
      <c r="AH213" s="631"/>
      <c r="AI213" s="635">
        <f>IFERROR(AO213,0)</f>
        <v>0</v>
      </c>
      <c r="AJ213" s="634"/>
      <c r="AK213" s="632"/>
      <c r="AN213" s="46" t="e">
        <f>ROUNDDOWN(AG212/AF212,3)</f>
        <v>#DIV/0!</v>
      </c>
      <c r="AO213" s="47" t="e">
        <f>ROUNDDOWN(AJ212/AI212,3)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319"/>
      <c r="B214" s="617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619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401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319"/>
      <c r="B215" s="618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633">
        <f>IFERROR(AN215,0)</f>
        <v>0</v>
      </c>
      <c r="AG215" s="634"/>
      <c r="AH215" s="631"/>
      <c r="AI215" s="635">
        <f>IFERROR(AO215,0)</f>
        <v>0</v>
      </c>
      <c r="AJ215" s="634"/>
      <c r="AK215" s="632"/>
      <c r="AN215" s="46" t="e">
        <f>ROUNDDOWN(AG214/AF214,3)</f>
        <v>#DIV/0!</v>
      </c>
      <c r="AO215" s="47" t="e">
        <f>ROUNDDOWN(AJ214/AI214,3)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319"/>
      <c r="B216" s="617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619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401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319"/>
      <c r="B217" s="618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633">
        <f>IFERROR(AN217,0)</f>
        <v>0</v>
      </c>
      <c r="AG217" s="634"/>
      <c r="AH217" s="631"/>
      <c r="AI217" s="635">
        <f>IFERROR(AO217,0)</f>
        <v>0</v>
      </c>
      <c r="AJ217" s="634"/>
      <c r="AK217" s="632"/>
      <c r="AN217" s="46" t="e">
        <f>ROUNDDOWN(AG216/AF216,3)</f>
        <v>#DIV/0!</v>
      </c>
      <c r="AO217" s="47" t="e">
        <f>ROUNDDOWN(AJ216/AI216,3)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319"/>
      <c r="B218" s="617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619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401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319"/>
      <c r="B219" s="618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633">
        <f>IFERROR(AN219,0)</f>
        <v>0</v>
      </c>
      <c r="AG219" s="634"/>
      <c r="AH219" s="631"/>
      <c r="AI219" s="635">
        <f>IFERROR(AO219,0)</f>
        <v>0</v>
      </c>
      <c r="AJ219" s="634"/>
      <c r="AK219" s="632"/>
      <c r="AN219" s="46" t="e">
        <f>ROUNDDOWN(AG218/AF218,3)</f>
        <v>#DIV/0!</v>
      </c>
      <c r="AO219" s="47" t="e">
        <f>ROUNDDOWN(AJ218/AI218,3)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319"/>
      <c r="B220" s="617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619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401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319"/>
      <c r="B221" s="618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633">
        <f>IFERROR(AN221,0)</f>
        <v>0</v>
      </c>
      <c r="AG221" s="634"/>
      <c r="AH221" s="631"/>
      <c r="AI221" s="635">
        <f>IFERROR(AO221,0)</f>
        <v>0</v>
      </c>
      <c r="AJ221" s="634"/>
      <c r="AK221" s="632"/>
      <c r="AN221" s="46" t="e">
        <f>ROUNDDOWN(AG220/AF220,3)</f>
        <v>#DIV/0!</v>
      </c>
      <c r="AO221" s="47" t="e">
        <f>ROUNDDOWN(AJ220/AI220,3)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319"/>
      <c r="B222" s="617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619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401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366"/>
      <c r="B223" s="618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403">
        <f>IFERROR(AN223,0)</f>
        <v>0</v>
      </c>
      <c r="AG223" s="404"/>
      <c r="AH223" s="620"/>
      <c r="AI223" s="636">
        <f>IFERROR(AO223,0)</f>
        <v>0</v>
      </c>
      <c r="AJ223" s="404"/>
      <c r="AK223" s="402"/>
      <c r="AN223" s="46" t="e">
        <f>ROUNDDOWN(AG222/AF222,3)</f>
        <v>#DIV/0!</v>
      </c>
      <c r="AO223" s="47" t="e">
        <f>ROUNDDOWN(AJ222/AI222,3)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318" t="s">
        <v>75</v>
      </c>
      <c r="B224" s="621" t="s">
        <v>0</v>
      </c>
      <c r="C224" s="622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423" t="s">
        <v>11</v>
      </c>
      <c r="AG224" s="425" t="s">
        <v>12</v>
      </c>
      <c r="AH224" s="639" t="s">
        <v>84</v>
      </c>
      <c r="AI224" s="640" t="s">
        <v>11</v>
      </c>
      <c r="AJ224" s="399" t="s">
        <v>13</v>
      </c>
      <c r="AK224" s="307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319"/>
      <c r="B225" s="623" t="s">
        <v>1</v>
      </c>
      <c r="C225" s="624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424"/>
      <c r="AG225" s="400"/>
      <c r="AH225" s="639"/>
      <c r="AI225" s="641"/>
      <c r="AJ225" s="400"/>
      <c r="AK225" s="307"/>
      <c r="AN225" s="33"/>
      <c r="AO225" s="33"/>
      <c r="AR225" s="124">
        <f>IFERROR(VLOOKUP(AR383,DAY!$A$2:$E$744,2,0),0)</f>
        <v>0</v>
      </c>
    </row>
    <row r="226" spans="1:53" ht="27.75" customHeight="1" x14ac:dyDescent="0.4">
      <c r="A226" s="319"/>
      <c r="B226" s="578" t="s">
        <v>2</v>
      </c>
      <c r="C226" s="579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424"/>
      <c r="AG226" s="400"/>
      <c r="AH226" s="639"/>
      <c r="AI226" s="641"/>
      <c r="AJ226" s="400"/>
      <c r="AK226" s="307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319"/>
      <c r="B227" s="625" t="s">
        <v>3</v>
      </c>
      <c r="C227" s="626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424"/>
      <c r="AG227" s="400"/>
      <c r="AH227" s="638"/>
      <c r="AI227" s="641"/>
      <c r="AJ227" s="400"/>
      <c r="AK227" s="308"/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319"/>
      <c r="B228" s="617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619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401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319"/>
      <c r="B229" s="618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633">
        <f>IFERROR(AN229,0)</f>
        <v>0</v>
      </c>
      <c r="AG229" s="634"/>
      <c r="AH229" s="631"/>
      <c r="AI229" s="635">
        <f>IFERROR(AO229,0)</f>
        <v>0</v>
      </c>
      <c r="AJ229" s="634"/>
      <c r="AK229" s="632"/>
      <c r="AN229" s="46" t="e">
        <f>ROUNDDOWN(AG228/AF228,3)</f>
        <v>#DIV/0!</v>
      </c>
      <c r="AO229" s="47" t="e">
        <f>ROUNDDOWN(AJ228/AI228,3)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319"/>
      <c r="B230" s="617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619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401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319"/>
      <c r="B231" s="618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633">
        <f>IFERROR(AN231,0)</f>
        <v>0</v>
      </c>
      <c r="AG231" s="634"/>
      <c r="AH231" s="631"/>
      <c r="AI231" s="635">
        <f>IFERROR(AO231,0)</f>
        <v>0</v>
      </c>
      <c r="AJ231" s="634"/>
      <c r="AK231" s="632"/>
      <c r="AN231" s="46" t="e">
        <f>ROUNDDOWN(AG230/AF230,3)</f>
        <v>#DIV/0!</v>
      </c>
      <c r="AO231" s="47" t="e">
        <f>ROUNDDOWN(AJ230/AI230,3)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319"/>
      <c r="B232" s="617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619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401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319"/>
      <c r="B233" s="618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633">
        <f>IFERROR(AN233,0)</f>
        <v>0</v>
      </c>
      <c r="AG233" s="634"/>
      <c r="AH233" s="631"/>
      <c r="AI233" s="635">
        <f>IFERROR(AO233,0)</f>
        <v>0</v>
      </c>
      <c r="AJ233" s="634"/>
      <c r="AK233" s="632"/>
      <c r="AN233" s="46" t="e">
        <f>ROUNDDOWN(AG232/AF232,3)</f>
        <v>#DIV/0!</v>
      </c>
      <c r="AO233" s="47" t="e">
        <f>ROUNDDOWN(AJ232/AI232,3)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319"/>
      <c r="B234" s="617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619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401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319"/>
      <c r="B235" s="618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633">
        <f>IFERROR(AN235,0)</f>
        <v>0</v>
      </c>
      <c r="AG235" s="634"/>
      <c r="AH235" s="631"/>
      <c r="AI235" s="635">
        <f>IFERROR(AO235,0)</f>
        <v>0</v>
      </c>
      <c r="AJ235" s="634"/>
      <c r="AK235" s="632"/>
      <c r="AN235" s="46" t="e">
        <f>ROUNDDOWN(AG234/AF234,3)</f>
        <v>#DIV/0!</v>
      </c>
      <c r="AO235" s="47" t="e">
        <f>ROUNDDOWN(AJ234/AI234,3)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319"/>
      <c r="B236" s="617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619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401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319"/>
      <c r="B237" s="618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633">
        <f>IFERROR(AN237,0)</f>
        <v>0</v>
      </c>
      <c r="AG237" s="634"/>
      <c r="AH237" s="631"/>
      <c r="AI237" s="635">
        <f>IFERROR(AO237,0)</f>
        <v>0</v>
      </c>
      <c r="AJ237" s="634"/>
      <c r="AK237" s="632"/>
      <c r="AN237" s="46" t="e">
        <f>ROUNDDOWN(AG236/AF236,3)</f>
        <v>#DIV/0!</v>
      </c>
      <c r="AO237" s="47" t="e">
        <f>ROUNDDOWN(AJ236/AI236,3)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319"/>
      <c r="B238" s="617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619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401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366"/>
      <c r="B239" s="618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403">
        <f>IFERROR(AN239,0)</f>
        <v>0</v>
      </c>
      <c r="AG239" s="404"/>
      <c r="AH239" s="620"/>
      <c r="AI239" s="636">
        <f>IFERROR(AO239,0)</f>
        <v>0</v>
      </c>
      <c r="AJ239" s="404"/>
      <c r="AK239" s="402"/>
      <c r="AN239" s="46" t="e">
        <f>ROUNDDOWN(AG238/AF238,3)</f>
        <v>#DIV/0!</v>
      </c>
      <c r="AO239" s="47" t="e">
        <f>ROUNDDOWN(AJ238/AI238,3)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318" t="s">
        <v>76</v>
      </c>
      <c r="B240" s="621" t="s">
        <v>0</v>
      </c>
      <c r="C240" s="622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423" t="s">
        <v>11</v>
      </c>
      <c r="AG240" s="425" t="s">
        <v>12</v>
      </c>
      <c r="AH240" s="639" t="s">
        <v>84</v>
      </c>
      <c r="AI240" s="640" t="s">
        <v>11</v>
      </c>
      <c r="AJ240" s="399" t="s">
        <v>13</v>
      </c>
      <c r="AK240" s="307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319"/>
      <c r="B241" s="623" t="s">
        <v>1</v>
      </c>
      <c r="C241" s="624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424"/>
      <c r="AG241" s="400"/>
      <c r="AH241" s="639"/>
      <c r="AI241" s="641"/>
      <c r="AJ241" s="400"/>
      <c r="AK241" s="307"/>
      <c r="AN241" s="33"/>
      <c r="AO241" s="33"/>
      <c r="AR241" s="124">
        <f>IFERROR(VLOOKUP(AR389,DAY!$A$2:$E$744,2,0),0)</f>
        <v>0</v>
      </c>
    </row>
    <row r="242" spans="1:53" ht="27.75" customHeight="1" x14ac:dyDescent="0.4">
      <c r="A242" s="319"/>
      <c r="B242" s="578" t="s">
        <v>2</v>
      </c>
      <c r="C242" s="579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424"/>
      <c r="AG242" s="400"/>
      <c r="AH242" s="639"/>
      <c r="AI242" s="641"/>
      <c r="AJ242" s="400"/>
      <c r="AK242" s="307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319"/>
      <c r="B243" s="625" t="s">
        <v>3</v>
      </c>
      <c r="C243" s="626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424"/>
      <c r="AG243" s="400"/>
      <c r="AH243" s="638"/>
      <c r="AI243" s="641"/>
      <c r="AJ243" s="400"/>
      <c r="AK243" s="308"/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319"/>
      <c r="B244" s="617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619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401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319"/>
      <c r="B245" s="618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633">
        <f>IFERROR(AN245,0)</f>
        <v>0</v>
      </c>
      <c r="AG245" s="634"/>
      <c r="AH245" s="631"/>
      <c r="AI245" s="635">
        <f>IFERROR(AO245,0)</f>
        <v>0</v>
      </c>
      <c r="AJ245" s="634"/>
      <c r="AK245" s="632"/>
      <c r="AN245" s="46" t="e">
        <f>ROUNDDOWN(AG244/AF244,3)</f>
        <v>#DIV/0!</v>
      </c>
      <c r="AO245" s="47" t="e">
        <f>ROUNDDOWN(AJ244/AI244,3)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319"/>
      <c r="B246" s="617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619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401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319"/>
      <c r="B247" s="618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633">
        <f>IFERROR(AN247,0)</f>
        <v>0</v>
      </c>
      <c r="AG247" s="634"/>
      <c r="AH247" s="631"/>
      <c r="AI247" s="635">
        <f>IFERROR(AO247,0)</f>
        <v>0</v>
      </c>
      <c r="AJ247" s="634"/>
      <c r="AK247" s="632"/>
      <c r="AN247" s="46" t="e">
        <f>ROUNDDOWN(AG246/AF246,3)</f>
        <v>#DIV/0!</v>
      </c>
      <c r="AO247" s="47" t="e">
        <f>ROUNDDOWN(AJ246/AI246,3)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319"/>
      <c r="B248" s="617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619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401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319"/>
      <c r="B249" s="618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633">
        <f>IFERROR(AN249,0)</f>
        <v>0</v>
      </c>
      <c r="AG249" s="634"/>
      <c r="AH249" s="631"/>
      <c r="AI249" s="635">
        <f>IFERROR(AO249,0)</f>
        <v>0</v>
      </c>
      <c r="AJ249" s="634"/>
      <c r="AK249" s="632"/>
      <c r="AN249" s="46" t="e">
        <f>ROUNDDOWN(AG248/AF248,3)</f>
        <v>#DIV/0!</v>
      </c>
      <c r="AO249" s="47" t="e">
        <f>ROUNDDOWN(AJ248/AI248,3)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319"/>
      <c r="B250" s="617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619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401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319"/>
      <c r="B251" s="618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633">
        <f>IFERROR(AN251,0)</f>
        <v>0</v>
      </c>
      <c r="AG251" s="634"/>
      <c r="AH251" s="631"/>
      <c r="AI251" s="635">
        <f>IFERROR(AO251,0)</f>
        <v>0</v>
      </c>
      <c r="AJ251" s="634"/>
      <c r="AK251" s="632"/>
      <c r="AN251" s="46" t="e">
        <f>ROUNDDOWN(AG250/AF250,3)</f>
        <v>#DIV/0!</v>
      </c>
      <c r="AO251" s="47" t="e">
        <f>ROUNDDOWN(AJ250/AI250,3)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319"/>
      <c r="B252" s="617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619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401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319"/>
      <c r="B253" s="618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633">
        <f>IFERROR(AN253,0)</f>
        <v>0</v>
      </c>
      <c r="AG253" s="634"/>
      <c r="AH253" s="631"/>
      <c r="AI253" s="635">
        <f>IFERROR(AO253,0)</f>
        <v>0</v>
      </c>
      <c r="AJ253" s="634"/>
      <c r="AK253" s="632"/>
      <c r="AN253" s="46" t="e">
        <f>ROUNDDOWN(AG252/AF252,3)</f>
        <v>#DIV/0!</v>
      </c>
      <c r="AO253" s="47" t="e">
        <f>ROUNDDOWN(AJ252/AI252,3)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319"/>
      <c r="B254" s="617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619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401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366"/>
      <c r="B255" s="618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403">
        <f>IFERROR(AN255,0)</f>
        <v>0</v>
      </c>
      <c r="AG255" s="404"/>
      <c r="AH255" s="620"/>
      <c r="AI255" s="636">
        <f>IFERROR(AO255,0)</f>
        <v>0</v>
      </c>
      <c r="AJ255" s="404"/>
      <c r="AK255" s="402"/>
      <c r="AN255" s="46" t="e">
        <f>ROUNDDOWN(AG254/AF254,3)</f>
        <v>#DIV/0!</v>
      </c>
      <c r="AO255" s="47" t="e">
        <f>ROUNDDOWN(AJ254/AI254,3)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318" t="s">
        <v>77</v>
      </c>
      <c r="B256" s="621" t="s">
        <v>0</v>
      </c>
      <c r="C256" s="622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423" t="s">
        <v>11</v>
      </c>
      <c r="AG256" s="425" t="s">
        <v>12</v>
      </c>
      <c r="AH256" s="639" t="s">
        <v>84</v>
      </c>
      <c r="AI256" s="640" t="s">
        <v>11</v>
      </c>
      <c r="AJ256" s="399" t="s">
        <v>13</v>
      </c>
      <c r="AK256" s="307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319"/>
      <c r="B257" s="623" t="s">
        <v>1</v>
      </c>
      <c r="C257" s="624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424"/>
      <c r="AG257" s="400"/>
      <c r="AH257" s="639"/>
      <c r="AI257" s="641"/>
      <c r="AJ257" s="400"/>
      <c r="AK257" s="307"/>
      <c r="AN257" s="33"/>
      <c r="AO257" s="33"/>
      <c r="AR257" s="124">
        <f>IFERROR(VLOOKUP(AR395,DAY!$A$2:$E$744,2,0),0)</f>
        <v>0</v>
      </c>
    </row>
    <row r="258" spans="1:53" ht="27.75" customHeight="1" x14ac:dyDescent="0.4">
      <c r="A258" s="319"/>
      <c r="B258" s="578" t="s">
        <v>2</v>
      </c>
      <c r="C258" s="579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424"/>
      <c r="AG258" s="400"/>
      <c r="AH258" s="639"/>
      <c r="AI258" s="641"/>
      <c r="AJ258" s="400"/>
      <c r="AK258" s="307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319"/>
      <c r="B259" s="625" t="s">
        <v>3</v>
      </c>
      <c r="C259" s="626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424"/>
      <c r="AG259" s="400"/>
      <c r="AH259" s="638"/>
      <c r="AI259" s="641"/>
      <c r="AJ259" s="400"/>
      <c r="AK259" s="308"/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319"/>
      <c r="B260" s="617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619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401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319"/>
      <c r="B261" s="618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633">
        <f>IFERROR(AN261,0)</f>
        <v>0</v>
      </c>
      <c r="AG261" s="634"/>
      <c r="AH261" s="631"/>
      <c r="AI261" s="635">
        <f>IFERROR(AO261,0)</f>
        <v>0</v>
      </c>
      <c r="AJ261" s="634"/>
      <c r="AK261" s="632"/>
      <c r="AN261" s="46" t="e">
        <f>ROUNDDOWN(AG260/AF260,3)</f>
        <v>#DIV/0!</v>
      </c>
      <c r="AO261" s="47" t="e">
        <f>ROUNDDOWN(AJ260/AI260,3)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319"/>
      <c r="B262" s="617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619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401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319"/>
      <c r="B263" s="618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633">
        <f>IFERROR(AN263,0)</f>
        <v>0</v>
      </c>
      <c r="AG263" s="634"/>
      <c r="AH263" s="631"/>
      <c r="AI263" s="635">
        <f>IFERROR(AO263,0)</f>
        <v>0</v>
      </c>
      <c r="AJ263" s="634"/>
      <c r="AK263" s="632"/>
      <c r="AN263" s="46" t="e">
        <f>ROUNDDOWN(AG262/AF262,3)</f>
        <v>#DIV/0!</v>
      </c>
      <c r="AO263" s="47" t="e">
        <f>ROUNDDOWN(AJ262/AI262,3)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319"/>
      <c r="B264" s="617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619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401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319"/>
      <c r="B265" s="618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633">
        <f>IFERROR(AN265,0)</f>
        <v>0</v>
      </c>
      <c r="AG265" s="634"/>
      <c r="AH265" s="631"/>
      <c r="AI265" s="635">
        <f>IFERROR(AO265,0)</f>
        <v>0</v>
      </c>
      <c r="AJ265" s="634"/>
      <c r="AK265" s="632"/>
      <c r="AN265" s="46" t="e">
        <f>ROUNDDOWN(AG264/AF264,3)</f>
        <v>#DIV/0!</v>
      </c>
      <c r="AO265" s="47" t="e">
        <f>ROUNDDOWN(AJ264/AI264,3)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319"/>
      <c r="B266" s="617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619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401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319"/>
      <c r="B267" s="618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633">
        <f>IFERROR(AN267,0)</f>
        <v>0</v>
      </c>
      <c r="AG267" s="634"/>
      <c r="AH267" s="631"/>
      <c r="AI267" s="635">
        <f>IFERROR(AO267,0)</f>
        <v>0</v>
      </c>
      <c r="AJ267" s="634"/>
      <c r="AK267" s="632"/>
      <c r="AN267" s="46" t="e">
        <f>ROUNDDOWN(AG266/AF266,3)</f>
        <v>#DIV/0!</v>
      </c>
      <c r="AO267" s="47" t="e">
        <f>ROUNDDOWN(AJ266/AI266,3)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319"/>
      <c r="B268" s="617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619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401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319"/>
      <c r="B269" s="618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633">
        <f>IFERROR(AN269,0)</f>
        <v>0</v>
      </c>
      <c r="AG269" s="634"/>
      <c r="AH269" s="631"/>
      <c r="AI269" s="635">
        <f>IFERROR(AO269,0)</f>
        <v>0</v>
      </c>
      <c r="AJ269" s="634"/>
      <c r="AK269" s="632"/>
      <c r="AN269" s="46" t="e">
        <f>ROUNDDOWN(AG268/AF268,3)</f>
        <v>#DIV/0!</v>
      </c>
      <c r="AO269" s="47" t="e">
        <f>ROUNDDOWN(AJ268/AI268,3)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319"/>
      <c r="B270" s="617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619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401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366"/>
      <c r="B271" s="618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403">
        <f>IFERROR(AN271,0)</f>
        <v>0</v>
      </c>
      <c r="AG271" s="404"/>
      <c r="AH271" s="620"/>
      <c r="AI271" s="636">
        <f>IFERROR(AO271,0)</f>
        <v>0</v>
      </c>
      <c r="AJ271" s="404"/>
      <c r="AK271" s="402"/>
      <c r="AN271" s="46" t="e">
        <f>ROUNDDOWN(AG270/AF270,3)</f>
        <v>#DIV/0!</v>
      </c>
      <c r="AO271" s="47" t="e">
        <f>ROUNDDOWN(AJ270/AI270,3)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318" t="s">
        <v>78</v>
      </c>
      <c r="B272" s="621" t="s">
        <v>0</v>
      </c>
      <c r="C272" s="622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423" t="s">
        <v>11</v>
      </c>
      <c r="AG272" s="425" t="s">
        <v>12</v>
      </c>
      <c r="AH272" s="639" t="s">
        <v>84</v>
      </c>
      <c r="AI272" s="640" t="s">
        <v>11</v>
      </c>
      <c r="AJ272" s="399" t="s">
        <v>13</v>
      </c>
      <c r="AK272" s="307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319"/>
      <c r="B273" s="623" t="s">
        <v>1</v>
      </c>
      <c r="C273" s="624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424"/>
      <c r="AG273" s="400"/>
      <c r="AH273" s="639"/>
      <c r="AI273" s="641"/>
      <c r="AJ273" s="400"/>
      <c r="AK273" s="307"/>
      <c r="AN273" s="33"/>
      <c r="AO273" s="33"/>
      <c r="AR273" s="124">
        <f>IFERROR(VLOOKUP(AR401,DAY!$A$2:$E$744,2,0),0)</f>
        <v>0</v>
      </c>
    </row>
    <row r="274" spans="1:53" ht="27.75" customHeight="1" x14ac:dyDescent="0.4">
      <c r="A274" s="319"/>
      <c r="B274" s="578" t="s">
        <v>2</v>
      </c>
      <c r="C274" s="579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424"/>
      <c r="AG274" s="400"/>
      <c r="AH274" s="639"/>
      <c r="AI274" s="641"/>
      <c r="AJ274" s="400"/>
      <c r="AK274" s="307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319"/>
      <c r="B275" s="625" t="s">
        <v>3</v>
      </c>
      <c r="C275" s="626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424"/>
      <c r="AG275" s="400"/>
      <c r="AH275" s="638"/>
      <c r="AI275" s="641"/>
      <c r="AJ275" s="400"/>
      <c r="AK275" s="308"/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319"/>
      <c r="B276" s="617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619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401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319"/>
      <c r="B277" s="618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633">
        <f>IFERROR(AN277,0)</f>
        <v>0</v>
      </c>
      <c r="AG277" s="634"/>
      <c r="AH277" s="631"/>
      <c r="AI277" s="635">
        <f>IFERROR(AO277,0)</f>
        <v>0</v>
      </c>
      <c r="AJ277" s="634"/>
      <c r="AK277" s="632"/>
      <c r="AN277" s="46" t="e">
        <f>ROUNDDOWN(AG276/AF276,3)</f>
        <v>#DIV/0!</v>
      </c>
      <c r="AO277" s="47" t="e">
        <f>ROUNDDOWN(AJ276/AI276,3)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319"/>
      <c r="B278" s="617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619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401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319"/>
      <c r="B279" s="618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633">
        <f>IFERROR(AN279,0)</f>
        <v>0</v>
      </c>
      <c r="AG279" s="634"/>
      <c r="AH279" s="631"/>
      <c r="AI279" s="635">
        <f>IFERROR(AO279,0)</f>
        <v>0</v>
      </c>
      <c r="AJ279" s="634"/>
      <c r="AK279" s="632"/>
      <c r="AN279" s="46" t="e">
        <f>ROUNDDOWN(AG278/AF278,3)</f>
        <v>#DIV/0!</v>
      </c>
      <c r="AO279" s="47" t="e">
        <f>ROUNDDOWN(AJ278/AI278,3)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319"/>
      <c r="B280" s="617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619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401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319"/>
      <c r="B281" s="618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633">
        <f>IFERROR(AN281,0)</f>
        <v>0</v>
      </c>
      <c r="AG281" s="634"/>
      <c r="AH281" s="631"/>
      <c r="AI281" s="635">
        <f>IFERROR(AO281,0)</f>
        <v>0</v>
      </c>
      <c r="AJ281" s="634"/>
      <c r="AK281" s="632"/>
      <c r="AN281" s="46" t="e">
        <f>ROUNDDOWN(AG280/AF280,3)</f>
        <v>#DIV/0!</v>
      </c>
      <c r="AO281" s="47" t="e">
        <f>ROUNDDOWN(AJ280/AI280,3)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319"/>
      <c r="B282" s="617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619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401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319"/>
      <c r="B283" s="618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633">
        <f>IFERROR(AN283,0)</f>
        <v>0</v>
      </c>
      <c r="AG283" s="634"/>
      <c r="AH283" s="631"/>
      <c r="AI283" s="635">
        <f>IFERROR(AO283,0)</f>
        <v>0</v>
      </c>
      <c r="AJ283" s="634"/>
      <c r="AK283" s="632"/>
      <c r="AN283" s="46" t="e">
        <f>ROUNDDOWN(AG282/AF282,3)</f>
        <v>#DIV/0!</v>
      </c>
      <c r="AO283" s="47" t="e">
        <f>ROUNDDOWN(AJ282/AI282,3)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319"/>
      <c r="B284" s="617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619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401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319"/>
      <c r="B285" s="618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633">
        <f>IFERROR(AN285,0)</f>
        <v>0</v>
      </c>
      <c r="AG285" s="634"/>
      <c r="AH285" s="631"/>
      <c r="AI285" s="635">
        <f>IFERROR(AO285,0)</f>
        <v>0</v>
      </c>
      <c r="AJ285" s="634"/>
      <c r="AK285" s="632"/>
      <c r="AN285" s="46" t="e">
        <f>ROUNDDOWN(AG284/AF284,3)</f>
        <v>#DIV/0!</v>
      </c>
      <c r="AO285" s="47" t="e">
        <f>ROUNDDOWN(AJ284/AI284,3)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319"/>
      <c r="B286" s="617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619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401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366"/>
      <c r="B287" s="618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403">
        <f>IFERROR(AN287,0)</f>
        <v>0</v>
      </c>
      <c r="AG287" s="404"/>
      <c r="AH287" s="620"/>
      <c r="AI287" s="636">
        <f>IFERROR(AO287,0)</f>
        <v>0</v>
      </c>
      <c r="AJ287" s="404"/>
      <c r="AK287" s="402"/>
      <c r="AN287" s="46" t="e">
        <f>ROUNDDOWN(AG286/AF286,3)</f>
        <v>#DIV/0!</v>
      </c>
      <c r="AO287" s="47" t="e">
        <f>ROUNDDOWN(AJ286/AI286,3)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318" t="s">
        <v>79</v>
      </c>
      <c r="B288" s="621" t="s">
        <v>0</v>
      </c>
      <c r="C288" s="622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429" t="s">
        <v>11</v>
      </c>
      <c r="AG288" s="427" t="s">
        <v>12</v>
      </c>
      <c r="AH288" s="642" t="s">
        <v>84</v>
      </c>
      <c r="AI288" s="643" t="s">
        <v>11</v>
      </c>
      <c r="AJ288" s="427" t="s">
        <v>13</v>
      </c>
      <c r="AK288" s="317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319"/>
      <c r="B289" s="623" t="s">
        <v>1</v>
      </c>
      <c r="C289" s="624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430"/>
      <c r="AG289" s="428"/>
      <c r="AH289" s="639"/>
      <c r="AI289" s="644"/>
      <c r="AJ289" s="428"/>
      <c r="AK289" s="307"/>
      <c r="AN289" s="33"/>
      <c r="AO289" s="33"/>
      <c r="AR289" s="124">
        <f>IFERROR(VLOOKUP(AR407,DAY!$A$2:$E$744,2,0),0)</f>
        <v>0</v>
      </c>
    </row>
    <row r="290" spans="1:53" ht="27.75" customHeight="1" x14ac:dyDescent="0.4">
      <c r="A290" s="319"/>
      <c r="B290" s="578" t="s">
        <v>2</v>
      </c>
      <c r="C290" s="579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430"/>
      <c r="AG290" s="428"/>
      <c r="AH290" s="639"/>
      <c r="AI290" s="644"/>
      <c r="AJ290" s="428"/>
      <c r="AK290" s="307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319"/>
      <c r="B291" s="625" t="s">
        <v>3</v>
      </c>
      <c r="C291" s="626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423"/>
      <c r="AG291" s="425"/>
      <c r="AH291" s="638"/>
      <c r="AI291" s="645"/>
      <c r="AJ291" s="425"/>
      <c r="AK291" s="308"/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319"/>
      <c r="B292" s="617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619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401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319"/>
      <c r="B293" s="618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633">
        <f>IFERROR(AN293,0)</f>
        <v>0</v>
      </c>
      <c r="AG293" s="634"/>
      <c r="AH293" s="631"/>
      <c r="AI293" s="635">
        <f>IFERROR(AO293,0)</f>
        <v>0</v>
      </c>
      <c r="AJ293" s="634"/>
      <c r="AK293" s="632"/>
      <c r="AN293" s="46" t="e">
        <f>ROUNDDOWN(AG292/AF292,3)</f>
        <v>#DIV/0!</v>
      </c>
      <c r="AO293" s="47" t="e">
        <f>ROUNDDOWN(AJ292/AI292,3)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319"/>
      <c r="B294" s="617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619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401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319"/>
      <c r="B295" s="618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633">
        <f>IFERROR(AN295,0)</f>
        <v>0</v>
      </c>
      <c r="AG295" s="634"/>
      <c r="AH295" s="631"/>
      <c r="AI295" s="635">
        <f>IFERROR(AO295,0)</f>
        <v>0</v>
      </c>
      <c r="AJ295" s="634"/>
      <c r="AK295" s="632"/>
      <c r="AN295" s="46" t="e">
        <f>ROUNDDOWN(AG294/AF294,3)</f>
        <v>#DIV/0!</v>
      </c>
      <c r="AO295" s="47" t="e">
        <f>ROUNDDOWN(AJ294/AI294,3)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319"/>
      <c r="B296" s="617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619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401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319"/>
      <c r="B297" s="618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633">
        <f>IFERROR(AN297,0)</f>
        <v>0</v>
      </c>
      <c r="AG297" s="634"/>
      <c r="AH297" s="631"/>
      <c r="AI297" s="635">
        <f>IFERROR(AO297,0)</f>
        <v>0</v>
      </c>
      <c r="AJ297" s="634"/>
      <c r="AK297" s="632"/>
      <c r="AN297" s="46" t="e">
        <f>ROUNDDOWN(AG296/AF296,3)</f>
        <v>#DIV/0!</v>
      </c>
      <c r="AO297" s="47" t="e">
        <f>ROUNDDOWN(AJ296/AI296,3)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319"/>
      <c r="B298" s="617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619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401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319"/>
      <c r="B299" s="618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633">
        <f>IFERROR(AN299,0)</f>
        <v>0</v>
      </c>
      <c r="AG299" s="634"/>
      <c r="AH299" s="631"/>
      <c r="AI299" s="635">
        <f>IFERROR(AO299,0)</f>
        <v>0</v>
      </c>
      <c r="AJ299" s="634"/>
      <c r="AK299" s="632"/>
      <c r="AN299" s="46" t="e">
        <f>ROUNDDOWN(AG298/AF298,3)</f>
        <v>#DIV/0!</v>
      </c>
      <c r="AO299" s="47" t="e">
        <f>ROUNDDOWN(AJ298/AI298,3)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319"/>
      <c r="B300" s="617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619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401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319"/>
      <c r="B301" s="618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633">
        <f>IFERROR(AN301,0)</f>
        <v>0</v>
      </c>
      <c r="AG301" s="634"/>
      <c r="AH301" s="631"/>
      <c r="AI301" s="635">
        <f>IFERROR(AO301,0)</f>
        <v>0</v>
      </c>
      <c r="AJ301" s="634"/>
      <c r="AK301" s="632"/>
      <c r="AN301" s="46" t="e">
        <f>ROUNDDOWN(AG300/AF300,3)</f>
        <v>#DIV/0!</v>
      </c>
      <c r="AO301" s="47" t="e">
        <f>ROUNDDOWN(AJ300/AI300,3)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319"/>
      <c r="B302" s="617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619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401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366"/>
      <c r="B303" s="618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403">
        <f>IFERROR(AN303,0)</f>
        <v>0</v>
      </c>
      <c r="AG303" s="404"/>
      <c r="AH303" s="620"/>
      <c r="AI303" s="636">
        <f>IFERROR(AO303,0)</f>
        <v>0</v>
      </c>
      <c r="AJ303" s="404"/>
      <c r="AK303" s="402"/>
      <c r="AN303" s="46" t="e">
        <f>ROUNDDOWN(AG302/AF302,3)</f>
        <v>#DIV/0!</v>
      </c>
      <c r="AO303" s="47" t="e">
        <f>ROUNDDOWN(AJ302/AI302,3)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318" t="s">
        <v>80</v>
      </c>
      <c r="B304" s="621" t="s">
        <v>0</v>
      </c>
      <c r="C304" s="622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423" t="s">
        <v>11</v>
      </c>
      <c r="AG304" s="425" t="s">
        <v>12</v>
      </c>
      <c r="AH304" s="639" t="s">
        <v>84</v>
      </c>
      <c r="AI304" s="640" t="s">
        <v>11</v>
      </c>
      <c r="AJ304" s="399" t="s">
        <v>13</v>
      </c>
      <c r="AK304" s="307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319"/>
      <c r="B305" s="623" t="s">
        <v>1</v>
      </c>
      <c r="C305" s="624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424"/>
      <c r="AG305" s="400"/>
      <c r="AH305" s="639"/>
      <c r="AI305" s="641"/>
      <c r="AJ305" s="400"/>
      <c r="AK305" s="307"/>
      <c r="AN305" s="33"/>
      <c r="AO305" s="33"/>
      <c r="AR305" s="124">
        <f>IFERROR(VLOOKUP(AR413,DAY!$A$2:$E$744,2,0),0)</f>
        <v>0</v>
      </c>
    </row>
    <row r="306" spans="1:53" ht="27.75" customHeight="1" x14ac:dyDescent="0.4">
      <c r="A306" s="319"/>
      <c r="B306" s="578" t="s">
        <v>2</v>
      </c>
      <c r="C306" s="579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424"/>
      <c r="AG306" s="400"/>
      <c r="AH306" s="639"/>
      <c r="AI306" s="641"/>
      <c r="AJ306" s="400"/>
      <c r="AK306" s="307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319"/>
      <c r="B307" s="625" t="s">
        <v>3</v>
      </c>
      <c r="C307" s="626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424"/>
      <c r="AG307" s="400"/>
      <c r="AH307" s="638"/>
      <c r="AI307" s="641"/>
      <c r="AJ307" s="400"/>
      <c r="AK307" s="308"/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319"/>
      <c r="B308" s="617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619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401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319"/>
      <c r="B309" s="618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633">
        <f>IFERROR(AN309,0)</f>
        <v>0</v>
      </c>
      <c r="AG309" s="634"/>
      <c r="AH309" s="631"/>
      <c r="AI309" s="635">
        <f>IFERROR(AO309,0)</f>
        <v>0</v>
      </c>
      <c r="AJ309" s="634"/>
      <c r="AK309" s="632"/>
      <c r="AN309" s="46" t="e">
        <f>ROUNDDOWN(AG308/AF308,3)</f>
        <v>#DIV/0!</v>
      </c>
      <c r="AO309" s="47" t="e">
        <f>ROUNDDOWN(AJ308/AI308,3)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319"/>
      <c r="B310" s="617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619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401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319"/>
      <c r="B311" s="618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633">
        <f>IFERROR(AN311,0)</f>
        <v>0</v>
      </c>
      <c r="AG311" s="634"/>
      <c r="AH311" s="631"/>
      <c r="AI311" s="635">
        <f>IFERROR(AO311,0)</f>
        <v>0</v>
      </c>
      <c r="AJ311" s="634"/>
      <c r="AK311" s="632"/>
      <c r="AN311" s="46" t="e">
        <f>ROUNDDOWN(AG310/AF310,3)</f>
        <v>#DIV/0!</v>
      </c>
      <c r="AO311" s="47" t="e">
        <f>ROUNDDOWN(AJ310/AI310,3)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319"/>
      <c r="B312" s="617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619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401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319"/>
      <c r="B313" s="618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633">
        <f>IFERROR(AN313,0)</f>
        <v>0</v>
      </c>
      <c r="AG313" s="634"/>
      <c r="AH313" s="631"/>
      <c r="AI313" s="635">
        <f>IFERROR(AO313,0)</f>
        <v>0</v>
      </c>
      <c r="AJ313" s="634"/>
      <c r="AK313" s="632"/>
      <c r="AN313" s="46" t="e">
        <f>ROUNDDOWN(AG312/AF312,3)</f>
        <v>#DIV/0!</v>
      </c>
      <c r="AO313" s="47" t="e">
        <f>ROUNDDOWN(AJ312/AI312,3)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319"/>
      <c r="B314" s="617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619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401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319"/>
      <c r="B315" s="618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633">
        <f>IFERROR(AN315,0)</f>
        <v>0</v>
      </c>
      <c r="AG315" s="634"/>
      <c r="AH315" s="631"/>
      <c r="AI315" s="635">
        <f>IFERROR(AO315,0)</f>
        <v>0</v>
      </c>
      <c r="AJ315" s="634"/>
      <c r="AK315" s="632"/>
      <c r="AN315" s="46" t="e">
        <f>ROUNDDOWN(AG314/AF314,3)</f>
        <v>#DIV/0!</v>
      </c>
      <c r="AO315" s="47" t="e">
        <f>ROUNDDOWN(AJ314/AI314,3)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319"/>
      <c r="B316" s="617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619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401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319"/>
      <c r="B317" s="618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633">
        <f>IFERROR(AN317,0)</f>
        <v>0</v>
      </c>
      <c r="AG317" s="634"/>
      <c r="AH317" s="631"/>
      <c r="AI317" s="635">
        <f>IFERROR(AO317,0)</f>
        <v>0</v>
      </c>
      <c r="AJ317" s="634"/>
      <c r="AK317" s="632"/>
      <c r="AN317" s="46" t="e">
        <f>ROUNDDOWN(AG316/AF316,3)</f>
        <v>#DIV/0!</v>
      </c>
      <c r="AO317" s="47" t="e">
        <f>ROUNDDOWN(AJ316/AI316,3)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319"/>
      <c r="B318" s="617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619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401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366"/>
      <c r="B319" s="618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403">
        <f>IFERROR(AN319,0)</f>
        <v>0</v>
      </c>
      <c r="AG319" s="404"/>
      <c r="AH319" s="620"/>
      <c r="AI319" s="636">
        <f>IFERROR(AO319,0)</f>
        <v>0</v>
      </c>
      <c r="AJ319" s="404"/>
      <c r="AK319" s="402"/>
      <c r="AN319" s="46" t="e">
        <f>ROUNDDOWN(AG318/AF318,3)</f>
        <v>#DIV/0!</v>
      </c>
      <c r="AO319" s="47" t="e">
        <f>ROUNDDOWN(AJ318/AI318,3)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318" t="s">
        <v>81</v>
      </c>
      <c r="B320" s="621" t="s">
        <v>0</v>
      </c>
      <c r="C320" s="622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423" t="s">
        <v>11</v>
      </c>
      <c r="AG320" s="425" t="s">
        <v>12</v>
      </c>
      <c r="AH320" s="639" t="s">
        <v>84</v>
      </c>
      <c r="AI320" s="640" t="s">
        <v>11</v>
      </c>
      <c r="AJ320" s="399" t="s">
        <v>13</v>
      </c>
      <c r="AK320" s="307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319"/>
      <c r="B321" s="623" t="s">
        <v>1</v>
      </c>
      <c r="C321" s="624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424"/>
      <c r="AG321" s="400"/>
      <c r="AH321" s="639"/>
      <c r="AI321" s="641"/>
      <c r="AJ321" s="400"/>
      <c r="AK321" s="307"/>
      <c r="AN321" s="33"/>
      <c r="AO321" s="33"/>
      <c r="AR321" s="124">
        <f>IFERROR(VLOOKUP(AR419,DAY!$A$2:$E$744,2,0),0)</f>
        <v>0</v>
      </c>
    </row>
    <row r="322" spans="1:53" ht="27.75" customHeight="1" x14ac:dyDescent="0.4">
      <c r="A322" s="319"/>
      <c r="B322" s="578" t="s">
        <v>2</v>
      </c>
      <c r="C322" s="579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424"/>
      <c r="AG322" s="400"/>
      <c r="AH322" s="639"/>
      <c r="AI322" s="641"/>
      <c r="AJ322" s="400"/>
      <c r="AK322" s="307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319"/>
      <c r="B323" s="625" t="s">
        <v>3</v>
      </c>
      <c r="C323" s="626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424"/>
      <c r="AG323" s="400"/>
      <c r="AH323" s="638"/>
      <c r="AI323" s="641"/>
      <c r="AJ323" s="400"/>
      <c r="AK323" s="308"/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319"/>
      <c r="B324" s="617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619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401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319"/>
      <c r="B325" s="618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633">
        <f>IFERROR(AN325,0)</f>
        <v>0</v>
      </c>
      <c r="AG325" s="634"/>
      <c r="AH325" s="631"/>
      <c r="AI325" s="635">
        <f>IFERROR(AO325,0)</f>
        <v>0</v>
      </c>
      <c r="AJ325" s="634"/>
      <c r="AK325" s="632"/>
      <c r="AN325" s="46" t="e">
        <f>ROUNDDOWN(AG324/AF324,3)</f>
        <v>#DIV/0!</v>
      </c>
      <c r="AO325" s="47" t="e">
        <f>ROUNDDOWN(AJ324/AI324,3)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319"/>
      <c r="B326" s="617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619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401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319"/>
      <c r="B327" s="618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633">
        <f>IFERROR(AN327,0)</f>
        <v>0</v>
      </c>
      <c r="AG327" s="634"/>
      <c r="AH327" s="631"/>
      <c r="AI327" s="635">
        <f>IFERROR(AO327,0)</f>
        <v>0</v>
      </c>
      <c r="AJ327" s="634"/>
      <c r="AK327" s="632"/>
      <c r="AN327" s="46" t="e">
        <f>ROUNDDOWN(AG326/AF326,3)</f>
        <v>#DIV/0!</v>
      </c>
      <c r="AO327" s="47" t="e">
        <f>ROUNDDOWN(AJ326/AI326,3)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319"/>
      <c r="B328" s="617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619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401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319"/>
      <c r="B329" s="618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633">
        <f>IFERROR(AN329,0)</f>
        <v>0</v>
      </c>
      <c r="AG329" s="634"/>
      <c r="AH329" s="631"/>
      <c r="AI329" s="635">
        <f>IFERROR(AO329,0)</f>
        <v>0</v>
      </c>
      <c r="AJ329" s="634"/>
      <c r="AK329" s="632"/>
      <c r="AN329" s="46" t="e">
        <f>ROUNDDOWN(AG328/AF328,3)</f>
        <v>#DIV/0!</v>
      </c>
      <c r="AO329" s="47" t="e">
        <f>ROUNDDOWN(AJ328/AI328,3)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319"/>
      <c r="B330" s="617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619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401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319"/>
      <c r="B331" s="618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633">
        <f>IFERROR(AN331,0)</f>
        <v>0</v>
      </c>
      <c r="AG331" s="634"/>
      <c r="AH331" s="631"/>
      <c r="AI331" s="635">
        <f>IFERROR(AO331,0)</f>
        <v>0</v>
      </c>
      <c r="AJ331" s="634"/>
      <c r="AK331" s="632"/>
      <c r="AN331" s="46" t="e">
        <f>ROUNDDOWN(AG330/AF330,3)</f>
        <v>#DIV/0!</v>
      </c>
      <c r="AO331" s="47" t="e">
        <f>ROUNDDOWN(AJ330/AI330,3)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319"/>
      <c r="B332" s="617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619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401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319"/>
      <c r="B333" s="618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633">
        <f>IFERROR(AN333,0)</f>
        <v>0</v>
      </c>
      <c r="AG333" s="634"/>
      <c r="AH333" s="631"/>
      <c r="AI333" s="635">
        <f>IFERROR(AO333,0)</f>
        <v>0</v>
      </c>
      <c r="AJ333" s="634"/>
      <c r="AK333" s="632"/>
      <c r="AN333" s="46" t="e">
        <f>ROUNDDOWN(AG332/AF332,3)</f>
        <v>#DIV/0!</v>
      </c>
      <c r="AO333" s="47" t="e">
        <f>ROUNDDOWN(AJ332/AI332,3)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319"/>
      <c r="B334" s="617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619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401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366"/>
      <c r="B335" s="629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403">
        <f>IFERROR(AN335,0)</f>
        <v>0</v>
      </c>
      <c r="AG335" s="404"/>
      <c r="AH335" s="620"/>
      <c r="AI335" s="636">
        <f>IFERROR(AO335,0)</f>
        <v>0</v>
      </c>
      <c r="AJ335" s="404"/>
      <c r="AK335" s="402"/>
      <c r="AN335" s="46" t="e">
        <f>ROUNDDOWN(AG334/AF334,3)</f>
        <v>#DIV/0!</v>
      </c>
      <c r="AO335" s="47" t="e">
        <f>ROUNDDOWN(AJ334/AI334,3)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6.25" x14ac:dyDescent="0.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566" t="s">
        <v>4</v>
      </c>
      <c r="I337" s="566"/>
      <c r="J337" s="566"/>
      <c r="K337" s="567" t="s">
        <v>5</v>
      </c>
      <c r="L337" s="567"/>
      <c r="M337" s="568"/>
      <c r="N337" s="23"/>
      <c r="O337" s="134" t="str">
        <f>$B$22</f>
        <v>作業員B</v>
      </c>
      <c r="P337" s="135"/>
      <c r="Q337" s="135"/>
      <c r="R337" s="135"/>
      <c r="S337" s="135"/>
      <c r="T337" s="566" t="s">
        <v>4</v>
      </c>
      <c r="U337" s="566"/>
      <c r="V337" s="566"/>
      <c r="W337" s="567" t="s">
        <v>5</v>
      </c>
      <c r="X337" s="567"/>
      <c r="Y337" s="568"/>
      <c r="Z337" s="23"/>
      <c r="AA337" s="147" t="str">
        <f>$B$24</f>
        <v>作業員C</v>
      </c>
      <c r="AB337" s="148"/>
      <c r="AC337" s="148"/>
      <c r="AD337" s="148"/>
      <c r="AE337" s="148"/>
      <c r="AF337" s="566" t="s">
        <v>4</v>
      </c>
      <c r="AG337" s="566"/>
      <c r="AH337" s="566"/>
      <c r="AI337" s="567" t="s">
        <v>5</v>
      </c>
      <c r="AJ337" s="567"/>
      <c r="AK337" s="568"/>
      <c r="AN337" s="33"/>
      <c r="AO337" s="33"/>
    </row>
    <row r="338" spans="1:53" ht="29.25" customHeight="1" x14ac:dyDescent="0.4">
      <c r="A338" s="23"/>
      <c r="B338" s="23"/>
      <c r="C338" s="583"/>
      <c r="D338" s="584"/>
      <c r="E338" s="584"/>
      <c r="F338" s="585" t="s">
        <v>11</v>
      </c>
      <c r="G338" s="586"/>
      <c r="H338" s="587">
        <f>AF20+AF36+AF52+AF68+AF84+AF100+AF116+AF132+AF148+AF164+AF180+AF196+AF212+AF228+AF244+AF260+AF276+AF292+AF308+AF324</f>
        <v>0</v>
      </c>
      <c r="I338" s="587"/>
      <c r="J338" s="587"/>
      <c r="K338" s="588">
        <f>AI20+AI36+AI52+AI68+AI84+AI100+AI116+AI132+AI148+AI164+AI180+AI196+AI212+AI228+AI244+AI260+AI276+AI292+AI308+AI324</f>
        <v>0</v>
      </c>
      <c r="L338" s="588"/>
      <c r="M338" s="589"/>
      <c r="N338" s="23"/>
      <c r="O338" s="583"/>
      <c r="P338" s="584"/>
      <c r="Q338" s="584"/>
      <c r="R338" s="585" t="s">
        <v>11</v>
      </c>
      <c r="S338" s="586"/>
      <c r="T338" s="587">
        <f>AF22+AF38+AF54+AF70+AF86+AF102+AF118+AF134+AF150+AF166+AF182+AF198+AF214+AF230+AF246+AF262+AF278+AF294+AF310+AF326</f>
        <v>0</v>
      </c>
      <c r="U338" s="587"/>
      <c r="V338" s="587"/>
      <c r="W338" s="588">
        <f>AI22+AI38+AI54+AI70+AI86+AI102+AI118+AI134+AI150+AI166+AI182+AI198+AI214+AI230+AI246+AI262+AI278+AI294+AI310+AI326</f>
        <v>0</v>
      </c>
      <c r="X338" s="588"/>
      <c r="Y338" s="589"/>
      <c r="Z338" s="23"/>
      <c r="AA338" s="605"/>
      <c r="AB338" s="606"/>
      <c r="AC338" s="606"/>
      <c r="AD338" s="607" t="s">
        <v>11</v>
      </c>
      <c r="AE338" s="608"/>
      <c r="AF338" s="587">
        <f>AF24+AF40+AF56+AF72+AF88+AF104+AF120+AF136+AF152+AF168+AF184+AF200+AF216+AF232+AF248+AF264+AF280+AF296+AF312+AF328</f>
        <v>0</v>
      </c>
      <c r="AG338" s="587"/>
      <c r="AH338" s="587"/>
      <c r="AI338" s="588">
        <f>AI24+AI40+AI56+AI72+AI88+AI104+AI120+AI136+AI152+AI168+AI184+AI200+AI216+AI232+AI248+AI264+AI280+AI296+AI312+AI328</f>
        <v>0</v>
      </c>
      <c r="AJ338" s="588"/>
      <c r="AK338" s="589"/>
      <c r="AN338" s="33"/>
      <c r="AO338" s="33"/>
    </row>
    <row r="339" spans="1:53" ht="29.25" customHeight="1" thickBot="1" x14ac:dyDescent="0.45">
      <c r="A339" s="23"/>
      <c r="B339" s="23"/>
      <c r="C339" s="590"/>
      <c r="D339" s="591"/>
      <c r="E339" s="591"/>
      <c r="F339" s="592" t="s">
        <v>46</v>
      </c>
      <c r="G339" s="593"/>
      <c r="H339" s="594">
        <f>AG20+AG36+AG52+AG68+AG84+AG100+AG116+AG132+AG148+AG164+AG180+AG196+AG212+AG228+AG244+AG260+AG276+AG292+AG308+AG324</f>
        <v>0</v>
      </c>
      <c r="I339" s="594"/>
      <c r="J339" s="594"/>
      <c r="K339" s="576">
        <f>AJ20+AJ36+AJ52+AJ68+AJ84+AJ100+AJ116+AJ132+AJ148+AJ164+AJ180+AJ196+AJ212+AJ228+AJ244+AJ260+AJ276+AJ292+AJ308+AJ324</f>
        <v>0</v>
      </c>
      <c r="L339" s="576"/>
      <c r="M339" s="577"/>
      <c r="N339" s="23"/>
      <c r="O339" s="590"/>
      <c r="P339" s="591"/>
      <c r="Q339" s="591"/>
      <c r="R339" s="592" t="s">
        <v>46</v>
      </c>
      <c r="S339" s="593"/>
      <c r="T339" s="594">
        <f>AG22+AG38+AG54+AG70+AG86+AG102+AG118+AG134+AG150+AG166+AG182+AG198+AG214+AG230+AG246+AG262+AG278+AG294+AG310+AG326</f>
        <v>0</v>
      </c>
      <c r="U339" s="594"/>
      <c r="V339" s="594"/>
      <c r="W339" s="576">
        <f>AJ22+AJ38+AJ54+AJ70+AJ86+AJ102+AJ118+AJ134+AJ150+AJ166+AJ182+AJ198+AJ214+AJ230+AJ246+AJ262+AJ278+AJ294+AJ310+AJ326</f>
        <v>0</v>
      </c>
      <c r="X339" s="576"/>
      <c r="Y339" s="577"/>
      <c r="Z339" s="23"/>
      <c r="AA339" s="613"/>
      <c r="AB339" s="614"/>
      <c r="AC339" s="614"/>
      <c r="AD339" s="615" t="s">
        <v>46</v>
      </c>
      <c r="AE339" s="616"/>
      <c r="AF339" s="594">
        <f>AG24+AG40+AG56+AG72+AG88+AG104+AG120+AG136+AG152+AG168+AG184+AG200+AG216+AG232+AG248+AG264+AG280+AG296+AG312+AG328</f>
        <v>0</v>
      </c>
      <c r="AG339" s="594"/>
      <c r="AH339" s="594"/>
      <c r="AI339" s="576">
        <f>AJ24+AJ40+AJ56+AJ72+AJ88+AJ104+AJ120+AJ136+AJ152+AJ168+AJ184+AJ200+AJ216+AJ232+AJ248+AJ264+AJ280+AJ296+AJ312+AJ328</f>
        <v>0</v>
      </c>
      <c r="AJ339" s="576"/>
      <c r="AK339" s="577"/>
      <c r="AN339" s="33"/>
      <c r="AO339" s="33"/>
    </row>
    <row r="340" spans="1:53" ht="29.25" hidden="1" customHeight="1" thickBot="1" x14ac:dyDescent="0.45">
      <c r="A340" s="23"/>
      <c r="B340" s="23"/>
      <c r="C340" s="574"/>
      <c r="D340" s="575"/>
      <c r="E340" s="575"/>
      <c r="F340" s="569" t="s">
        <v>47</v>
      </c>
      <c r="G340" s="570"/>
      <c r="H340" s="571" t="e">
        <f>ROUND(H339/H338,4)</f>
        <v>#DIV/0!</v>
      </c>
      <c r="I340" s="571"/>
      <c r="J340" s="571"/>
      <c r="K340" s="572" t="e">
        <f>ROUND(K339/K338,4)</f>
        <v>#DIV/0!</v>
      </c>
      <c r="L340" s="572"/>
      <c r="M340" s="573"/>
      <c r="N340" s="23"/>
      <c r="O340" s="574"/>
      <c r="P340" s="575"/>
      <c r="Q340" s="575"/>
      <c r="R340" s="569" t="s">
        <v>47</v>
      </c>
      <c r="S340" s="570"/>
      <c r="T340" s="571" t="e">
        <f>ROUND(T339/T338,4)</f>
        <v>#DIV/0!</v>
      </c>
      <c r="U340" s="571"/>
      <c r="V340" s="571"/>
      <c r="W340" s="572" t="e">
        <f>ROUND(W339/W338,4)</f>
        <v>#DIV/0!</v>
      </c>
      <c r="X340" s="572"/>
      <c r="Y340" s="573"/>
      <c r="Z340" s="23"/>
      <c r="AA340" s="609"/>
      <c r="AB340" s="610"/>
      <c r="AC340" s="610"/>
      <c r="AD340" s="611" t="s">
        <v>47</v>
      </c>
      <c r="AE340" s="612"/>
      <c r="AF340" s="571" t="e">
        <f>ROUND(AF339/AF338,4)</f>
        <v>#DIV/0!</v>
      </c>
      <c r="AG340" s="571"/>
      <c r="AH340" s="571"/>
      <c r="AI340" s="572" t="e">
        <f>ROUND(AI339/AI338,4)</f>
        <v>#DIV/0!</v>
      </c>
      <c r="AJ340" s="572"/>
      <c r="AK340" s="573"/>
      <c r="AN340" s="33"/>
      <c r="AO340" s="33"/>
    </row>
    <row r="341" spans="1:53" ht="27.95" customHeight="1" x14ac:dyDescent="0.4">
      <c r="A341" s="23"/>
      <c r="B341" s="23"/>
      <c r="C341" s="595" t="s">
        <v>129</v>
      </c>
      <c r="D341" s="596"/>
      <c r="E341" s="596"/>
      <c r="F341" s="596"/>
      <c r="G341" s="596"/>
      <c r="H341" s="597">
        <f>IFERROR(ROUND(H340,3),0)</f>
        <v>0</v>
      </c>
      <c r="I341" s="597"/>
      <c r="J341" s="597"/>
      <c r="K341" s="601">
        <f>IFERROR(ROUND(K340,3),0)</f>
        <v>0</v>
      </c>
      <c r="L341" s="601"/>
      <c r="M341" s="602"/>
      <c r="N341" s="23"/>
      <c r="O341" s="595" t="s">
        <v>129</v>
      </c>
      <c r="P341" s="596"/>
      <c r="Q341" s="596"/>
      <c r="R341" s="596"/>
      <c r="S341" s="596"/>
      <c r="T341" s="597">
        <f>IFERROR(ROUND(T340,3),0)</f>
        <v>0</v>
      </c>
      <c r="U341" s="597"/>
      <c r="V341" s="597"/>
      <c r="W341" s="601">
        <f>IFERROR(ROUND(W340,3),0)</f>
        <v>0</v>
      </c>
      <c r="X341" s="601"/>
      <c r="Y341" s="602"/>
      <c r="Z341" s="23"/>
      <c r="AA341" s="595" t="s">
        <v>129</v>
      </c>
      <c r="AB341" s="596"/>
      <c r="AC341" s="596"/>
      <c r="AD341" s="596"/>
      <c r="AE341" s="596"/>
      <c r="AF341" s="597">
        <f>IFERROR(ROUND(AF340,3),0)</f>
        <v>0</v>
      </c>
      <c r="AG341" s="597"/>
      <c r="AH341" s="597"/>
      <c r="AI341" s="601">
        <f>IFERROR(ROUND(AI340,3),0)</f>
        <v>0</v>
      </c>
      <c r="AJ341" s="601"/>
      <c r="AK341" s="602"/>
      <c r="AN341" s="33"/>
      <c r="AO341" s="33"/>
    </row>
    <row r="342" spans="1:53" ht="27.75" customHeight="1" x14ac:dyDescent="0.4">
      <c r="A342" s="23"/>
      <c r="B342" s="23"/>
      <c r="C342" s="143"/>
      <c r="D342" s="599" t="s">
        <v>48</v>
      </c>
      <c r="E342" s="599"/>
      <c r="F342" s="599"/>
      <c r="G342" s="144"/>
      <c r="H342" s="598"/>
      <c r="I342" s="598"/>
      <c r="J342" s="598"/>
      <c r="K342" s="603"/>
      <c r="L342" s="603"/>
      <c r="M342" s="604"/>
      <c r="N342" s="23"/>
      <c r="O342" s="143"/>
      <c r="P342" s="599" t="s">
        <v>48</v>
      </c>
      <c r="Q342" s="599"/>
      <c r="R342" s="599"/>
      <c r="S342" s="144"/>
      <c r="T342" s="598"/>
      <c r="U342" s="598"/>
      <c r="V342" s="598"/>
      <c r="W342" s="603"/>
      <c r="X342" s="603"/>
      <c r="Y342" s="604"/>
      <c r="Z342" s="23"/>
      <c r="AA342" s="143"/>
      <c r="AB342" s="599" t="s">
        <v>48</v>
      </c>
      <c r="AC342" s="599"/>
      <c r="AD342" s="599"/>
      <c r="AE342" s="144"/>
      <c r="AF342" s="598"/>
      <c r="AG342" s="598"/>
      <c r="AH342" s="598"/>
      <c r="AI342" s="603"/>
      <c r="AJ342" s="603"/>
      <c r="AK342" s="604"/>
      <c r="AN342" s="33"/>
      <c r="AO342" s="33"/>
    </row>
    <row r="343" spans="1:53" ht="27" customHeight="1" thickBot="1" x14ac:dyDescent="0.45">
      <c r="A343" s="23"/>
      <c r="B343" s="23"/>
      <c r="C343" s="600" t="s">
        <v>44</v>
      </c>
      <c r="D343" s="581"/>
      <c r="E343" s="581"/>
      <c r="F343" s="581"/>
      <c r="G343" s="581"/>
      <c r="H343" s="580" t="str">
        <f>IF(H338&lt;7,"対象外",IF(H341&gt;=0.285,"クリア","休暇不足"))</f>
        <v>対象外</v>
      </c>
      <c r="I343" s="580"/>
      <c r="J343" s="580"/>
      <c r="K343" s="581" t="str">
        <f>IF(K338&lt;7,"対象外",IF(K341&gt;=0.285,"達成","未達成"))</f>
        <v>対象外</v>
      </c>
      <c r="L343" s="581"/>
      <c r="M343" s="582"/>
      <c r="N343" s="23"/>
      <c r="O343" s="600" t="s">
        <v>44</v>
      </c>
      <c r="P343" s="581"/>
      <c r="Q343" s="581"/>
      <c r="R343" s="581"/>
      <c r="S343" s="581"/>
      <c r="T343" s="580" t="str">
        <f>IF(T338&lt;7,"対象外",IF(T341&gt;=0.285,"クリア","休暇不足"))</f>
        <v>対象外</v>
      </c>
      <c r="U343" s="580"/>
      <c r="V343" s="580"/>
      <c r="W343" s="581" t="str">
        <f>IF(W338&lt;7,"対象外",IF(W341&gt;=0.285,"達成","未達成"))</f>
        <v>対象外</v>
      </c>
      <c r="X343" s="581"/>
      <c r="Y343" s="582"/>
      <c r="Z343" s="23"/>
      <c r="AA343" s="600" t="s">
        <v>44</v>
      </c>
      <c r="AB343" s="581"/>
      <c r="AC343" s="581"/>
      <c r="AD343" s="581"/>
      <c r="AE343" s="581"/>
      <c r="AF343" s="580" t="str">
        <f>IF(AF338&lt;7,"対象外",IF(AF341&gt;=0.285,"クリア","休暇不足"))</f>
        <v>対象外</v>
      </c>
      <c r="AG343" s="580"/>
      <c r="AH343" s="580"/>
      <c r="AI343" s="581" t="str">
        <f>IF(AI338&lt;7,"対象外",IF(AI341&gt;=0.285,"達成","未達成"))</f>
        <v>対象外</v>
      </c>
      <c r="AJ343" s="581"/>
      <c r="AK343" s="582"/>
      <c r="AN343" s="33"/>
      <c r="AO343" s="33"/>
    </row>
    <row r="344" spans="1:53" ht="27" customHeight="1" thickBot="1" x14ac:dyDescent="0.4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">
      <c r="C345" s="134" t="str">
        <f>$B$26</f>
        <v>作業員D</v>
      </c>
      <c r="D345" s="136"/>
      <c r="E345" s="136"/>
      <c r="F345" s="136"/>
      <c r="G345" s="136"/>
      <c r="H345" s="566" t="s">
        <v>4</v>
      </c>
      <c r="I345" s="566"/>
      <c r="J345" s="566"/>
      <c r="K345" s="567" t="s">
        <v>5</v>
      </c>
      <c r="L345" s="567"/>
      <c r="M345" s="568"/>
      <c r="O345" s="134" t="str">
        <f>$B$28</f>
        <v>作業員E</v>
      </c>
      <c r="P345" s="136"/>
      <c r="Q345" s="136"/>
      <c r="R345" s="136"/>
      <c r="S345" s="136"/>
      <c r="T345" s="566" t="s">
        <v>4</v>
      </c>
      <c r="U345" s="566"/>
      <c r="V345" s="566"/>
      <c r="W345" s="567" t="s">
        <v>5</v>
      </c>
      <c r="X345" s="567"/>
      <c r="Y345" s="568"/>
      <c r="AA345" s="147" t="str">
        <f>$B$30</f>
        <v>作業員F</v>
      </c>
      <c r="AB345" s="149"/>
      <c r="AC345" s="149"/>
      <c r="AD345" s="149"/>
      <c r="AE345" s="149"/>
      <c r="AF345" s="566" t="s">
        <v>4</v>
      </c>
      <c r="AG345" s="566"/>
      <c r="AH345" s="566"/>
      <c r="AI345" s="567" t="s">
        <v>5</v>
      </c>
      <c r="AJ345" s="567"/>
      <c r="AK345" s="568"/>
      <c r="AN345" s="33"/>
      <c r="AO345" s="33"/>
    </row>
    <row r="346" spans="1:53" s="20" customFormat="1" ht="27" customHeight="1" x14ac:dyDescent="0.4">
      <c r="C346" s="583"/>
      <c r="D346" s="584"/>
      <c r="E346" s="584"/>
      <c r="F346" s="585" t="s">
        <v>11</v>
      </c>
      <c r="G346" s="586"/>
      <c r="H346" s="587">
        <f>AF26+AF42+AF58+AF74+AF90+AF106+AF122+AF138+AF154+AF170+AF186+AF202+AF218+AF234+AF250+AF266+AF282+AF298+AF314+AF330</f>
        <v>0</v>
      </c>
      <c r="I346" s="587"/>
      <c r="J346" s="587"/>
      <c r="K346" s="588">
        <f>AI26+AI42+AI58+AI74+AI90+AI106+AI122+AI138+AI154+AI170+AI186+AI202+AI218+AI234+AI250+AI266+AI282+AI298+AI314+AI330</f>
        <v>0</v>
      </c>
      <c r="L346" s="588"/>
      <c r="M346" s="589"/>
      <c r="O346" s="583"/>
      <c r="P346" s="584"/>
      <c r="Q346" s="584"/>
      <c r="R346" s="585" t="s">
        <v>11</v>
      </c>
      <c r="S346" s="586"/>
      <c r="T346" s="587">
        <f>AF28+AF44+AF60+AF76+AF92+AF108+AF124+AF140+AF156+AF172+AF188+AF204+AF220+AF236+AF252+AF268+AF284+AF300+AF316+AF332</f>
        <v>0</v>
      </c>
      <c r="U346" s="587"/>
      <c r="V346" s="587"/>
      <c r="W346" s="588">
        <f>AI28+AI44+AI60+AI76+AI92+AI108+AI124+AI140+AI156+AI172+AI188+AI204+AI220+AI236+AI252+AI268+AI284+AI300+AI316+AI332</f>
        <v>0</v>
      </c>
      <c r="X346" s="588"/>
      <c r="Y346" s="589"/>
      <c r="AA346" s="605"/>
      <c r="AB346" s="606"/>
      <c r="AC346" s="606"/>
      <c r="AD346" s="607" t="s">
        <v>11</v>
      </c>
      <c r="AE346" s="608"/>
      <c r="AF346" s="587">
        <f>AF30+AF46+AF62+AF78+AF94+AF110+AF126+AF142+AF158+AF174+AF190+AF206+AF222+AF238+AF254+AF270+AF286+AF302+AF318+AF334</f>
        <v>0</v>
      </c>
      <c r="AG346" s="587"/>
      <c r="AH346" s="587"/>
      <c r="AI346" s="588">
        <f>AI30+AI46+AI62+AI78+AI94+AI110+AI126+AI142+AI158+AI174+AI190+AI206+AI222+AI238+AI254+AI270+AI286+AI302+AI318+AI334</f>
        <v>0</v>
      </c>
      <c r="AJ346" s="588"/>
      <c r="AK346" s="589"/>
      <c r="AN346" s="33"/>
      <c r="AO346" s="33"/>
    </row>
    <row r="347" spans="1:53" s="20" customFormat="1" ht="27" customHeight="1" thickBot="1" x14ac:dyDescent="0.45">
      <c r="C347" s="590"/>
      <c r="D347" s="591"/>
      <c r="E347" s="591"/>
      <c r="F347" s="592" t="s">
        <v>46</v>
      </c>
      <c r="G347" s="593"/>
      <c r="H347" s="594">
        <f>AG26+AG42+AG58+AG74+AG90+AG106+AG122+AG138+AG154+AG170+AG186+AG202+AG218+AG234+AG250+AG266+AG282+AG298+AG314+AG330</f>
        <v>0</v>
      </c>
      <c r="I347" s="594"/>
      <c r="J347" s="594"/>
      <c r="K347" s="576">
        <f>AJ26+AJ42+AJ58+AJ74+AJ90+AJ106+AJ122+AJ138+AJ154+AJ170+AJ186+AJ202+AJ218+AJ234+AJ250+AJ266+AJ282+AJ298+AJ314+AJ330</f>
        <v>0</v>
      </c>
      <c r="L347" s="576"/>
      <c r="M347" s="577"/>
      <c r="O347" s="590"/>
      <c r="P347" s="591"/>
      <c r="Q347" s="591"/>
      <c r="R347" s="592" t="s">
        <v>46</v>
      </c>
      <c r="S347" s="593"/>
      <c r="T347" s="594">
        <f>AG28+AG44+AG60+AG76+AG92+AG108+AG124+AG140+AG156+AG172+AG188+AG204+AG220+AG236+AG252+AG268+AG284+AG300+AG316+AG332</f>
        <v>0</v>
      </c>
      <c r="U347" s="594"/>
      <c r="V347" s="594"/>
      <c r="W347" s="576">
        <f>AJ28+AJ44+AJ60+AJ76+AJ92+AJ108+AJ124+AJ140+AJ156+AJ172+AJ188+AJ204+AJ220+AJ236+AJ252+AJ268+AJ284+AJ300+AJ316+AJ332</f>
        <v>0</v>
      </c>
      <c r="X347" s="576"/>
      <c r="Y347" s="577"/>
      <c r="AA347" s="613"/>
      <c r="AB347" s="614"/>
      <c r="AC347" s="614"/>
      <c r="AD347" s="615" t="s">
        <v>46</v>
      </c>
      <c r="AE347" s="616"/>
      <c r="AF347" s="594">
        <f>AG30+AG46+AG62+AG78+AG94+AG110+AG126+AG142+AG158+AG174+AG190+AG206+AG222+AG238+AG254+AG270+AG286+AG302+AG318+AG334</f>
        <v>0</v>
      </c>
      <c r="AG347" s="594"/>
      <c r="AH347" s="594"/>
      <c r="AI347" s="576">
        <f>AJ30+AJ46+AJ62+AJ78+AJ94+AJ110+AJ126+AJ142+AJ158+AJ174+AJ190+AJ206+AJ222+AJ238+AJ254+AJ270+AJ286+AJ302+AJ318+AJ334</f>
        <v>0</v>
      </c>
      <c r="AJ347" s="576"/>
      <c r="AK347" s="577"/>
      <c r="AN347" s="33"/>
      <c r="AO347" s="33"/>
    </row>
    <row r="348" spans="1:53" ht="34.5" hidden="1" customHeight="1" thickBot="1" x14ac:dyDescent="0.45">
      <c r="A348" s="23"/>
      <c r="B348" s="23"/>
      <c r="C348" s="574"/>
      <c r="D348" s="575"/>
      <c r="E348" s="575"/>
      <c r="F348" s="569" t="s">
        <v>47</v>
      </c>
      <c r="G348" s="570"/>
      <c r="H348" s="571" t="e">
        <f>ROUND(H347/H346,4)</f>
        <v>#DIV/0!</v>
      </c>
      <c r="I348" s="571"/>
      <c r="J348" s="571"/>
      <c r="K348" s="572" t="e">
        <f>ROUND(K347/K346,4)</f>
        <v>#DIV/0!</v>
      </c>
      <c r="L348" s="572"/>
      <c r="M348" s="573"/>
      <c r="N348" s="20"/>
      <c r="O348" s="574"/>
      <c r="P348" s="575"/>
      <c r="Q348" s="575"/>
      <c r="R348" s="569" t="s">
        <v>47</v>
      </c>
      <c r="S348" s="570"/>
      <c r="T348" s="571" t="e">
        <f>ROUND(T347/T346,4)</f>
        <v>#DIV/0!</v>
      </c>
      <c r="U348" s="571"/>
      <c r="V348" s="571"/>
      <c r="W348" s="572" t="e">
        <f>ROUND(W347/W346,4)</f>
        <v>#DIV/0!</v>
      </c>
      <c r="X348" s="572"/>
      <c r="Y348" s="573"/>
      <c r="Z348" s="20"/>
      <c r="AA348" s="609"/>
      <c r="AB348" s="610"/>
      <c r="AC348" s="610"/>
      <c r="AD348" s="611" t="s">
        <v>47</v>
      </c>
      <c r="AE348" s="612"/>
      <c r="AF348" s="571" t="e">
        <f>ROUND(AF347/AF346,4)</f>
        <v>#DIV/0!</v>
      </c>
      <c r="AG348" s="571"/>
      <c r="AH348" s="571"/>
      <c r="AI348" s="572" t="e">
        <f>ROUND(AI347/AI346,4)</f>
        <v>#DIV/0!</v>
      </c>
      <c r="AJ348" s="572"/>
      <c r="AK348" s="573"/>
      <c r="AN348" s="33"/>
      <c r="AO348" s="33"/>
    </row>
    <row r="349" spans="1:53" ht="27.95" customHeight="1" x14ac:dyDescent="0.4">
      <c r="A349" s="23"/>
      <c r="B349" s="23"/>
      <c r="C349" s="595" t="s">
        <v>129</v>
      </c>
      <c r="D349" s="596"/>
      <c r="E349" s="596"/>
      <c r="F349" s="596"/>
      <c r="G349" s="596"/>
      <c r="H349" s="597">
        <f>IFERROR(ROUND(H348,3),0)</f>
        <v>0</v>
      </c>
      <c r="I349" s="597"/>
      <c r="J349" s="597"/>
      <c r="K349" s="601">
        <f>IFERROR(ROUND(K348,3),0)</f>
        <v>0</v>
      </c>
      <c r="L349" s="601"/>
      <c r="M349" s="602"/>
      <c r="N349" s="23"/>
      <c r="O349" s="595" t="s">
        <v>129</v>
      </c>
      <c r="P349" s="596"/>
      <c r="Q349" s="596"/>
      <c r="R349" s="596"/>
      <c r="S349" s="596"/>
      <c r="T349" s="597">
        <f>IFERROR(ROUND(T348,3),0)</f>
        <v>0</v>
      </c>
      <c r="U349" s="597"/>
      <c r="V349" s="597"/>
      <c r="W349" s="601">
        <f>IFERROR(ROUND(W348,3),0)</f>
        <v>0</v>
      </c>
      <c r="X349" s="601"/>
      <c r="Y349" s="602"/>
      <c r="Z349" s="23"/>
      <c r="AA349" s="595" t="s">
        <v>129</v>
      </c>
      <c r="AB349" s="596"/>
      <c r="AC349" s="596"/>
      <c r="AD349" s="596"/>
      <c r="AE349" s="596"/>
      <c r="AF349" s="597">
        <f>IFERROR(ROUND(AF348,3),0)</f>
        <v>0</v>
      </c>
      <c r="AG349" s="597"/>
      <c r="AH349" s="597"/>
      <c r="AI349" s="601">
        <f>IFERROR(ROUND(AI348,3),0)</f>
        <v>0</v>
      </c>
      <c r="AJ349" s="601"/>
      <c r="AK349" s="602"/>
      <c r="AN349" s="33"/>
      <c r="AO349" s="33"/>
    </row>
    <row r="350" spans="1:53" ht="27.75" customHeight="1" x14ac:dyDescent="0.4">
      <c r="A350" s="23"/>
      <c r="B350" s="23"/>
      <c r="C350" s="143"/>
      <c r="D350" s="599" t="s">
        <v>48</v>
      </c>
      <c r="E350" s="599"/>
      <c r="F350" s="599"/>
      <c r="G350" s="144"/>
      <c r="H350" s="598"/>
      <c r="I350" s="598"/>
      <c r="J350" s="598"/>
      <c r="K350" s="603"/>
      <c r="L350" s="603"/>
      <c r="M350" s="604"/>
      <c r="N350" s="23"/>
      <c r="O350" s="143"/>
      <c r="P350" s="599" t="s">
        <v>48</v>
      </c>
      <c r="Q350" s="599"/>
      <c r="R350" s="599"/>
      <c r="S350" s="144"/>
      <c r="T350" s="598"/>
      <c r="U350" s="598"/>
      <c r="V350" s="598"/>
      <c r="W350" s="603"/>
      <c r="X350" s="603"/>
      <c r="Y350" s="604"/>
      <c r="Z350" s="23"/>
      <c r="AA350" s="143"/>
      <c r="AB350" s="599" t="s">
        <v>48</v>
      </c>
      <c r="AC350" s="599"/>
      <c r="AD350" s="599"/>
      <c r="AE350" s="144"/>
      <c r="AF350" s="598"/>
      <c r="AG350" s="598"/>
      <c r="AH350" s="598"/>
      <c r="AI350" s="603"/>
      <c r="AJ350" s="603"/>
      <c r="AK350" s="604"/>
      <c r="AN350" s="33"/>
      <c r="AO350" s="33"/>
    </row>
    <row r="351" spans="1:53" ht="27" customHeight="1" thickBot="1" x14ac:dyDescent="0.45">
      <c r="A351" s="23"/>
      <c r="B351" s="23"/>
      <c r="C351" s="600" t="s">
        <v>44</v>
      </c>
      <c r="D351" s="581"/>
      <c r="E351" s="581"/>
      <c r="F351" s="581"/>
      <c r="G351" s="581"/>
      <c r="H351" s="580" t="str">
        <f>IF(H346&lt;7,"対象外",IF(H349&gt;=0.285,"クリア","休暇不足"))</f>
        <v>対象外</v>
      </c>
      <c r="I351" s="580"/>
      <c r="J351" s="580"/>
      <c r="K351" s="581" t="str">
        <f>IF(K346&lt;7,"対象外",IF(K349&gt;=0.285,"達成","未達成"))</f>
        <v>対象外</v>
      </c>
      <c r="L351" s="581"/>
      <c r="M351" s="582"/>
      <c r="N351" s="23"/>
      <c r="O351" s="600" t="s">
        <v>44</v>
      </c>
      <c r="P351" s="581"/>
      <c r="Q351" s="581"/>
      <c r="R351" s="581"/>
      <c r="S351" s="581"/>
      <c r="T351" s="580" t="str">
        <f>IF(T346&lt;7,"対象外",IF(T349&gt;=0.285,"クリア","休暇不足"))</f>
        <v>対象外</v>
      </c>
      <c r="U351" s="580"/>
      <c r="V351" s="580"/>
      <c r="W351" s="581" t="str">
        <f>IF(W346&lt;7,"対象外",IF(W349&gt;=0.285,"達成","未達成"))</f>
        <v>対象外</v>
      </c>
      <c r="X351" s="581"/>
      <c r="Y351" s="582"/>
      <c r="Z351" s="23"/>
      <c r="AA351" s="600" t="s">
        <v>44</v>
      </c>
      <c r="AB351" s="581"/>
      <c r="AC351" s="581"/>
      <c r="AD351" s="581"/>
      <c r="AE351" s="581"/>
      <c r="AF351" s="580" t="str">
        <f>IF(AF346&lt;7,"対象外",IF(AF349&gt;=0.285,"クリア","休暇不足"))</f>
        <v>対象外</v>
      </c>
      <c r="AG351" s="580"/>
      <c r="AH351" s="580"/>
      <c r="AI351" s="581" t="str">
        <f>IF(AI346&lt;7,"対象外",IF(AI349&gt;=0.285,"達成","未達成"))</f>
        <v>対象外</v>
      </c>
      <c r="AJ351" s="581"/>
      <c r="AK351" s="582"/>
      <c r="AN351" s="33"/>
      <c r="AO351" s="33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125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126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127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128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5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</mergeCells>
  <phoneticPr fontId="1"/>
  <conditionalFormatting sqref="AN12 D18:AE18">
    <cfRule type="containsText" dxfId="1225" priority="1438" operator="containsText" text="日">
      <formula>NOT(ISERROR(SEARCH("日",D12)))</formula>
    </cfRule>
    <cfRule type="containsText" dxfId="1224" priority="1439" operator="containsText" text="土">
      <formula>NOT(ISERROR(SEARCH("土",D12)))</formula>
    </cfRule>
  </conditionalFormatting>
  <conditionalFormatting sqref="D30 F30:AE30">
    <cfRule type="containsText" dxfId="1223" priority="1436" operator="containsText" text="正月">
      <formula>NOT(ISERROR(SEARCH("正月",D30)))</formula>
    </cfRule>
    <cfRule type="containsText" dxfId="1222" priority="1437" operator="containsText" text="夏休">
      <formula>NOT(ISERROR(SEARCH("夏休",D30)))</formula>
    </cfRule>
  </conditionalFormatting>
  <conditionalFormatting sqref="D31 F31:AE31">
    <cfRule type="containsText" dxfId="1221" priority="1434" operator="containsText" text="正月">
      <formula>NOT(ISERROR(SEARCH("正月",D31)))</formula>
    </cfRule>
    <cfRule type="containsText" dxfId="1220" priority="1435" operator="containsText" text="夏休">
      <formula>NOT(ISERROR(SEARCH("夏休",D31)))</formula>
    </cfRule>
  </conditionalFormatting>
  <conditionalFormatting sqref="D130:AE130">
    <cfRule type="containsText" dxfId="1219" priority="1432" operator="containsText" text="日">
      <formula>NOT(ISERROR(SEARCH("日",D130)))</formula>
    </cfRule>
    <cfRule type="containsText" dxfId="1218" priority="1433" operator="containsText" text="土">
      <formula>NOT(ISERROR(SEARCH("土",D130)))</formula>
    </cfRule>
  </conditionalFormatting>
  <conditionalFormatting sqref="D226:AE226">
    <cfRule type="containsText" dxfId="1217" priority="1430" operator="containsText" text="日">
      <formula>NOT(ISERROR(SEARCH("日",D226)))</formula>
    </cfRule>
    <cfRule type="containsText" dxfId="1216" priority="1431" operator="containsText" text="土">
      <formula>NOT(ISERROR(SEARCH("土",D226)))</formula>
    </cfRule>
  </conditionalFormatting>
  <conditionalFormatting sqref="D306:AE306">
    <cfRule type="containsText" dxfId="1215" priority="1428" operator="containsText" text="日">
      <formula>NOT(ISERROR(SEARCH("日",D306)))</formula>
    </cfRule>
    <cfRule type="containsText" dxfId="1214" priority="1429" operator="containsText" text="土">
      <formula>NOT(ISERROR(SEARCH("土",D306)))</formula>
    </cfRule>
  </conditionalFormatting>
  <conditionalFormatting sqref="D30:D31 F30:AE31">
    <cfRule type="containsText" dxfId="1213" priority="1320" operator="containsText" text="中止">
      <formula>NOT(ISERROR(SEARCH("中止",D30)))</formula>
    </cfRule>
    <cfRule type="containsText" dxfId="1212" priority="1427" operator="containsText" text="休">
      <formula>NOT(ISERROR(SEARCH("休",D30)))</formula>
    </cfRule>
  </conditionalFormatting>
  <conditionalFormatting sqref="D18">
    <cfRule type="expression" priority="1426">
      <formula>IF($D$19&lt;&gt;""+$E$18,)</formula>
    </cfRule>
  </conditionalFormatting>
  <conditionalFormatting sqref="D18:AE18">
    <cfRule type="expression" dxfId="1211" priority="1425">
      <formula>IF(COUNTIF(D19,"*日*"),TRUE,FALSE)</formula>
    </cfRule>
  </conditionalFormatting>
  <conditionalFormatting sqref="D34:AE34">
    <cfRule type="containsText" dxfId="1210" priority="1423" operator="containsText" text="日">
      <formula>NOT(ISERROR(SEARCH("日",D34)))</formula>
    </cfRule>
    <cfRule type="containsText" dxfId="1209" priority="1424" operator="containsText" text="土">
      <formula>NOT(ISERROR(SEARCH("土",D34)))</formula>
    </cfRule>
  </conditionalFormatting>
  <conditionalFormatting sqref="D34:AE34">
    <cfRule type="expression" priority="1422">
      <formula>IF($D$19&lt;&gt;""+$E$18,)</formula>
    </cfRule>
  </conditionalFormatting>
  <conditionalFormatting sqref="D34:AE34">
    <cfRule type="expression" dxfId="1208" priority="1421">
      <formula>IF(COUNTIF(D35,"*日*"),TRUE,FALSE)</formula>
    </cfRule>
  </conditionalFormatting>
  <conditionalFormatting sqref="D50:AE50">
    <cfRule type="containsText" dxfId="1207" priority="1419" operator="containsText" text="日">
      <formula>NOT(ISERROR(SEARCH("日",D50)))</formula>
    </cfRule>
    <cfRule type="containsText" dxfId="1206" priority="1420" operator="containsText" text="土">
      <formula>NOT(ISERROR(SEARCH("土",D50)))</formula>
    </cfRule>
  </conditionalFormatting>
  <conditionalFormatting sqref="D50:AE50">
    <cfRule type="expression" priority="1418">
      <formula>IF($D$19&lt;&gt;""+$E$18,)</formula>
    </cfRule>
  </conditionalFormatting>
  <conditionalFormatting sqref="D50:AE50">
    <cfRule type="expression" dxfId="1205" priority="1417">
      <formula>IF(COUNTIF(D51,"*日*"),TRUE,FALSE)</formula>
    </cfRule>
  </conditionalFormatting>
  <conditionalFormatting sqref="D66:AE66">
    <cfRule type="containsText" dxfId="1204" priority="1415" operator="containsText" text="日">
      <formula>NOT(ISERROR(SEARCH("日",D66)))</formula>
    </cfRule>
    <cfRule type="containsText" dxfId="1203" priority="1416" operator="containsText" text="土">
      <formula>NOT(ISERROR(SEARCH("土",D66)))</formula>
    </cfRule>
  </conditionalFormatting>
  <conditionalFormatting sqref="D66:AE66">
    <cfRule type="expression" priority="1414">
      <formula>IF($D$19&lt;&gt;""+$E$18,)</formula>
    </cfRule>
  </conditionalFormatting>
  <conditionalFormatting sqref="D66:AE66">
    <cfRule type="expression" dxfId="1202" priority="1413">
      <formula>IF(COUNTIF(D67,"*日*"),TRUE,FALSE)</formula>
    </cfRule>
  </conditionalFormatting>
  <conditionalFormatting sqref="D82:AE82">
    <cfRule type="containsText" dxfId="1201" priority="1411" operator="containsText" text="日">
      <formula>NOT(ISERROR(SEARCH("日",D82)))</formula>
    </cfRule>
    <cfRule type="containsText" dxfId="1200" priority="1412" operator="containsText" text="土">
      <formula>NOT(ISERROR(SEARCH("土",D82)))</formula>
    </cfRule>
  </conditionalFormatting>
  <conditionalFormatting sqref="D82:AE82">
    <cfRule type="expression" priority="1410">
      <formula>IF($D$19&lt;&gt;""+$E$18,)</formula>
    </cfRule>
  </conditionalFormatting>
  <conditionalFormatting sqref="D82:AE82">
    <cfRule type="expression" dxfId="1199" priority="1409">
      <formula>IF(COUNTIF(D83,"*日*"),TRUE,FALSE)</formula>
    </cfRule>
  </conditionalFormatting>
  <conditionalFormatting sqref="D98:AE98">
    <cfRule type="containsText" dxfId="1198" priority="1407" operator="containsText" text="日">
      <formula>NOT(ISERROR(SEARCH("日",D98)))</formula>
    </cfRule>
    <cfRule type="containsText" dxfId="1197" priority="1408" operator="containsText" text="土">
      <formula>NOT(ISERROR(SEARCH("土",D98)))</formula>
    </cfRule>
  </conditionalFormatting>
  <conditionalFormatting sqref="D98:AE98">
    <cfRule type="expression" priority="1406">
      <formula>IF($D$19&lt;&gt;""+$E$18,)</formula>
    </cfRule>
  </conditionalFormatting>
  <conditionalFormatting sqref="D98:AE98">
    <cfRule type="expression" dxfId="1196" priority="1405">
      <formula>IF(COUNTIF(D99,"*日*"),TRUE,FALSE)</formula>
    </cfRule>
  </conditionalFormatting>
  <conditionalFormatting sqref="D114:AE114">
    <cfRule type="containsText" dxfId="1195" priority="1403" operator="containsText" text="日">
      <formula>NOT(ISERROR(SEARCH("日",D114)))</formula>
    </cfRule>
    <cfRule type="containsText" dxfId="1194" priority="1404" operator="containsText" text="土">
      <formula>NOT(ISERROR(SEARCH("土",D114)))</formula>
    </cfRule>
  </conditionalFormatting>
  <conditionalFormatting sqref="D114:AE114">
    <cfRule type="expression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operator="containsText" text="日">
      <formula>NOT(ISERROR(SEARCH("日",D146)))</formula>
    </cfRule>
    <cfRule type="containsText" dxfId="1190" priority="1399" operator="containsText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operator="containsText" text="日">
      <formula>NOT(ISERROR(SEARCH("日",D162)))</formula>
    </cfRule>
    <cfRule type="containsText" dxfId="1187" priority="1396" operator="containsText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operator="containsText" text="日">
      <formula>NOT(ISERROR(SEARCH("日",D178)))</formula>
    </cfRule>
    <cfRule type="containsText" dxfId="1184" priority="1393" operator="containsText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operator="containsText" text="日">
      <formula>NOT(ISERROR(SEARCH("日",D194)))</formula>
    </cfRule>
    <cfRule type="containsText" dxfId="1181" priority="1390" operator="containsText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operator="containsText" text="日">
      <formula>NOT(ISERROR(SEARCH("日",D210)))</formula>
    </cfRule>
    <cfRule type="containsText" dxfId="1178" priority="1387" operator="containsText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operator="containsText" text="日">
      <formula>NOT(ISERROR(SEARCH("日",D242)))</formula>
    </cfRule>
    <cfRule type="containsText" dxfId="1174" priority="1383" operator="containsText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operator="containsText" text="日">
      <formula>NOT(ISERROR(SEARCH("日",D258)))</formula>
    </cfRule>
    <cfRule type="containsText" dxfId="1171" priority="1380" operator="containsText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operator="containsText" text="日">
      <formula>NOT(ISERROR(SEARCH("日",D274)))</formula>
    </cfRule>
    <cfRule type="containsText" dxfId="1168" priority="1377" operator="containsText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operator="containsText" text="日">
      <formula>NOT(ISERROR(SEARCH("日",D290)))</formula>
    </cfRule>
    <cfRule type="containsText" dxfId="1165" priority="1374" operator="containsText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operator="containsText" text="日">
      <formula>NOT(ISERROR(SEARCH("日",D322)))</formula>
    </cfRule>
    <cfRule type="containsText" dxfId="1161" priority="1370" operator="containsText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operator="containsText" text="正月">
      <formula>NOT(ISERROR(SEARCH("正月",D46)))</formula>
    </cfRule>
    <cfRule type="containsText" dxfId="1158" priority="1367" operator="containsText" text="夏休">
      <formula>NOT(ISERROR(SEARCH("夏休",D46)))</formula>
    </cfRule>
  </conditionalFormatting>
  <conditionalFormatting sqref="D47:L47 AC47:AE47">
    <cfRule type="containsText" dxfId="1157" priority="1364" operator="containsText" text="正月">
      <formula>NOT(ISERROR(SEARCH("正月",D47)))</formula>
    </cfRule>
    <cfRule type="containsText" dxfId="1156" priority="1365" operator="containsText" text="夏休">
      <formula>NOT(ISERROR(SEARCH("夏休",D47)))</formula>
    </cfRule>
  </conditionalFormatting>
  <conditionalFormatting sqref="D46:L47 AC46:AE47">
    <cfRule type="containsText" dxfId="1155" priority="1319" operator="containsText" text="中止">
      <formula>NOT(ISERROR(SEARCH("中止",D46)))</formula>
    </cfRule>
    <cfRule type="containsText" dxfId="1154" priority="1363" operator="containsText" text="休日">
      <formula>NOT(ISERROR(SEARCH("休日",D46)))</formula>
    </cfRule>
  </conditionalFormatting>
  <conditionalFormatting sqref="D62:AE62">
    <cfRule type="containsText" dxfId="1153" priority="1361" operator="containsText" text="正月">
      <formula>NOT(ISERROR(SEARCH("正月",D62)))</formula>
    </cfRule>
    <cfRule type="containsText" dxfId="1152" priority="1362" operator="containsText" text="夏休">
      <formula>NOT(ISERROR(SEARCH("夏休",D62)))</formula>
    </cfRule>
  </conditionalFormatting>
  <conditionalFormatting sqref="D63:AE63">
    <cfRule type="containsText" dxfId="1151" priority="1359" operator="containsText" text="正月">
      <formula>NOT(ISERROR(SEARCH("正月",D63)))</formula>
    </cfRule>
    <cfRule type="containsText" dxfId="1150" priority="1360" operator="containsText" text="夏休">
      <formula>NOT(ISERROR(SEARCH("夏休",D63)))</formula>
    </cfRule>
  </conditionalFormatting>
  <conditionalFormatting sqref="D62:AE63">
    <cfRule type="containsText" dxfId="1149" priority="1318" operator="containsText" text="中止">
      <formula>NOT(ISERROR(SEARCH("中止",D62)))</formula>
    </cfRule>
    <cfRule type="containsText" dxfId="1148" priority="1358" operator="containsText" text="休日">
      <formula>NOT(ISERROR(SEARCH("休日",D62)))</formula>
    </cfRule>
  </conditionalFormatting>
  <conditionalFormatting sqref="D78:AE78">
    <cfRule type="containsText" dxfId="1147" priority="1356" operator="containsText" text="正月">
      <formula>NOT(ISERROR(SEARCH("正月",D78)))</formula>
    </cfRule>
    <cfRule type="containsText" dxfId="1146" priority="1357" operator="containsText" text="夏休">
      <formula>NOT(ISERROR(SEARCH("夏休",D78)))</formula>
    </cfRule>
  </conditionalFormatting>
  <conditionalFormatting sqref="D79:AE79">
    <cfRule type="containsText" dxfId="1145" priority="1354" operator="containsText" text="正月">
      <formula>NOT(ISERROR(SEARCH("正月",D79)))</formula>
    </cfRule>
    <cfRule type="containsText" dxfId="1144" priority="1355" operator="containsText" text="夏休">
      <formula>NOT(ISERROR(SEARCH("夏休",D79)))</formula>
    </cfRule>
  </conditionalFormatting>
  <conditionalFormatting sqref="D78:AE79">
    <cfRule type="containsText" dxfId="1143" priority="1317" operator="containsText" text="中止">
      <formula>NOT(ISERROR(SEARCH("中止",D78)))</formula>
    </cfRule>
    <cfRule type="containsText" dxfId="1142" priority="1353" operator="containsText" text="休日">
      <formula>NOT(ISERROR(SEARCH("休日",D78)))</formula>
    </cfRule>
  </conditionalFormatting>
  <conditionalFormatting sqref="D94:AE94">
    <cfRule type="containsText" dxfId="1141" priority="1351" operator="containsText" text="正月">
      <formula>NOT(ISERROR(SEARCH("正月",D94)))</formula>
    </cfRule>
    <cfRule type="containsText" dxfId="1140" priority="1352" operator="containsText" text="夏休">
      <formula>NOT(ISERROR(SEARCH("夏休",D94)))</formula>
    </cfRule>
  </conditionalFormatting>
  <conditionalFormatting sqref="D95:AE95">
    <cfRule type="containsText" dxfId="1139" priority="1349" operator="containsText" text="正月">
      <formula>NOT(ISERROR(SEARCH("正月",D95)))</formula>
    </cfRule>
    <cfRule type="containsText" dxfId="1138" priority="1350" operator="containsText" text="夏休">
      <formula>NOT(ISERROR(SEARCH("夏休",D95)))</formula>
    </cfRule>
  </conditionalFormatting>
  <conditionalFormatting sqref="D94:AE95">
    <cfRule type="containsText" dxfId="1137" priority="1316" operator="containsText" text="中止">
      <formula>NOT(ISERROR(SEARCH("中止",D94)))</formula>
    </cfRule>
    <cfRule type="containsText" dxfId="1136" priority="1348" operator="containsText" text="休日">
      <formula>NOT(ISERROR(SEARCH("休日",D94)))</formula>
    </cfRule>
  </conditionalFormatting>
  <conditionalFormatting sqref="D110:AE110">
    <cfRule type="containsText" dxfId="1135" priority="1346" operator="containsText" text="正月">
      <formula>NOT(ISERROR(SEARCH("正月",D110)))</formula>
    </cfRule>
    <cfRule type="containsText" dxfId="1134" priority="1347" operator="containsText" text="夏休">
      <formula>NOT(ISERROR(SEARCH("夏休",D110)))</formula>
    </cfRule>
  </conditionalFormatting>
  <conditionalFormatting sqref="D111:AE111">
    <cfRule type="containsText" dxfId="1133" priority="1344" operator="containsText" text="正月">
      <formula>NOT(ISERROR(SEARCH("正月",D111)))</formula>
    </cfRule>
    <cfRule type="containsText" dxfId="1132" priority="1345" operator="containsText" text="夏休">
      <formula>NOT(ISERROR(SEARCH("夏休",D111)))</formula>
    </cfRule>
  </conditionalFormatting>
  <conditionalFormatting sqref="D110:AE111">
    <cfRule type="containsText" dxfId="1131" priority="1315" operator="containsText" text="中止">
      <formula>NOT(ISERROR(SEARCH("中止",D110)))</formula>
    </cfRule>
    <cfRule type="containsText" dxfId="1130" priority="1343" operator="containsText" text="休日">
      <formula>NOT(ISERROR(SEARCH("休日",D110)))</formula>
    </cfRule>
  </conditionalFormatting>
  <conditionalFormatting sqref="D126:AE126">
    <cfRule type="containsText" dxfId="1129" priority="1341" operator="containsText" text="正月">
      <formula>NOT(ISERROR(SEARCH("正月",D126)))</formula>
    </cfRule>
    <cfRule type="containsText" dxfId="1128" priority="1342" operator="containsText" text="夏休">
      <formula>NOT(ISERROR(SEARCH("夏休",D126)))</formula>
    </cfRule>
  </conditionalFormatting>
  <conditionalFormatting sqref="D127:AE127">
    <cfRule type="containsText" dxfId="1127" priority="1339" operator="containsText" text="正月">
      <formula>NOT(ISERROR(SEARCH("正月",D127)))</formula>
    </cfRule>
    <cfRule type="containsText" dxfId="1126" priority="1340" operator="containsText" text="夏休">
      <formula>NOT(ISERROR(SEARCH("夏休",D127)))</formula>
    </cfRule>
  </conditionalFormatting>
  <conditionalFormatting sqref="D126:AE127">
    <cfRule type="containsText" dxfId="1125" priority="1314" operator="containsText" text="中止">
      <formula>NOT(ISERROR(SEARCH("中止",D126)))</formula>
    </cfRule>
    <cfRule type="containsText" dxfId="1124" priority="1338" operator="containsText" text="休日">
      <formula>NOT(ISERROR(SEARCH("休日",D126)))</formula>
    </cfRule>
  </conditionalFormatting>
  <conditionalFormatting sqref="D142:AE142">
    <cfRule type="containsText" dxfId="1123" priority="1336" operator="containsText" text="正月">
      <formula>NOT(ISERROR(SEARCH("正月",D142)))</formula>
    </cfRule>
    <cfRule type="containsText" dxfId="1122" priority="1337" operator="containsText" text="夏休">
      <formula>NOT(ISERROR(SEARCH("夏休",D142)))</formula>
    </cfRule>
  </conditionalFormatting>
  <conditionalFormatting sqref="D143:AE143">
    <cfRule type="containsText" dxfId="1121" priority="1334" operator="containsText" text="正月">
      <formula>NOT(ISERROR(SEARCH("正月",D143)))</formula>
    </cfRule>
    <cfRule type="containsText" dxfId="1120" priority="1335" operator="containsText" text="夏休">
      <formula>NOT(ISERROR(SEARCH("夏休",D143)))</formula>
    </cfRule>
  </conditionalFormatting>
  <conditionalFormatting sqref="D142:AE143">
    <cfRule type="containsText" dxfId="1119" priority="1313" operator="containsText" text="中止">
      <formula>NOT(ISERROR(SEARCH("中止",D142)))</formula>
    </cfRule>
    <cfRule type="containsText" dxfId="1118" priority="1333" operator="containsText" text="休日">
      <formula>NOT(ISERROR(SEARCH("休日",D142)))</formula>
    </cfRule>
  </conditionalFormatting>
  <conditionalFormatting sqref="D158:AE158">
    <cfRule type="containsText" dxfId="1117" priority="1331" operator="containsText" text="正月">
      <formula>NOT(ISERROR(SEARCH("正月",D158)))</formula>
    </cfRule>
    <cfRule type="containsText" dxfId="1116" priority="1332" operator="containsText" text="夏休">
      <formula>NOT(ISERROR(SEARCH("夏休",D158)))</formula>
    </cfRule>
  </conditionalFormatting>
  <conditionalFormatting sqref="D159:AE159">
    <cfRule type="containsText" dxfId="1115" priority="1329" operator="containsText" text="正月">
      <formula>NOT(ISERROR(SEARCH("正月",D159)))</formula>
    </cfRule>
    <cfRule type="containsText" dxfId="1114" priority="1330" operator="containsText" text="夏休">
      <formula>NOT(ISERROR(SEARCH("夏休",D159)))</formula>
    </cfRule>
  </conditionalFormatting>
  <conditionalFormatting sqref="D158:AE159">
    <cfRule type="containsText" dxfId="1113" priority="1312" operator="containsText" text="中止">
      <formula>NOT(ISERROR(SEARCH("中止",D158)))</formula>
    </cfRule>
    <cfRule type="containsText" dxfId="1112" priority="1328" operator="containsText" text="休日">
      <formula>NOT(ISERROR(SEARCH("休日",D158)))</formula>
    </cfRule>
  </conditionalFormatting>
  <conditionalFormatting sqref="D174:AE174">
    <cfRule type="containsText" dxfId="1111" priority="1326" operator="containsText" text="正月">
      <formula>NOT(ISERROR(SEARCH("正月",D174)))</formula>
    </cfRule>
    <cfRule type="containsText" dxfId="1110" priority="1327" operator="containsText" text="夏休">
      <formula>NOT(ISERROR(SEARCH("夏休",D174)))</formula>
    </cfRule>
  </conditionalFormatting>
  <conditionalFormatting sqref="D175:AE175">
    <cfRule type="containsText" dxfId="1109" priority="1324" operator="containsText" text="正月">
      <formula>NOT(ISERROR(SEARCH("正月",D175)))</formula>
    </cfRule>
    <cfRule type="containsText" dxfId="1108" priority="1325" operator="containsText" text="夏休">
      <formula>NOT(ISERROR(SEARCH("夏休",D175)))</formula>
    </cfRule>
  </conditionalFormatting>
  <conditionalFormatting sqref="D174:AE175">
    <cfRule type="containsText" dxfId="1107" priority="1311" operator="containsText" text="中止">
      <formula>NOT(ISERROR(SEARCH("中止",D174)))</formula>
    </cfRule>
    <cfRule type="containsText" dxfId="1106" priority="1323" operator="containsText" text="休日">
      <formula>NOT(ISERROR(SEARCH("休日",D174)))</formula>
    </cfRule>
  </conditionalFormatting>
  <conditionalFormatting sqref="AK30:AK31">
    <cfRule type="containsText" dxfId="1105" priority="1322" operator="containsText" text="未達成">
      <formula>NOT(ISERROR(SEARCH("未達成",AK30)))</formula>
    </cfRule>
  </conditionalFormatting>
  <conditionalFormatting sqref="AH30:AH31">
    <cfRule type="containsText" dxfId="1104" priority="1321" operator="containsText" text="休暇不足">
      <formula>NOT(ISERROR(SEARCH("休暇不足",AH30)))</formula>
    </cfRule>
  </conditionalFormatting>
  <conditionalFormatting sqref="D190:AE190">
    <cfRule type="containsText" dxfId="1103" priority="1309" operator="containsText" text="正月">
      <formula>NOT(ISERROR(SEARCH("正月",D190)))</formula>
    </cfRule>
    <cfRule type="containsText" dxfId="1102" priority="1310" operator="containsText" text="夏休">
      <formula>NOT(ISERROR(SEARCH("夏休",D190)))</formula>
    </cfRule>
  </conditionalFormatting>
  <conditionalFormatting sqref="D191:AE191">
    <cfRule type="containsText" dxfId="1101" priority="1307" operator="containsText" text="正月">
      <formula>NOT(ISERROR(SEARCH("正月",D191)))</formula>
    </cfRule>
    <cfRule type="containsText" dxfId="1100" priority="1308" operator="containsText" text="夏休">
      <formula>NOT(ISERROR(SEARCH("夏休",D191)))</formula>
    </cfRule>
  </conditionalFormatting>
  <conditionalFormatting sqref="D190:AE191">
    <cfRule type="containsText" dxfId="1099" priority="1305" operator="containsText" text="中止">
      <formula>NOT(ISERROR(SEARCH("中止",D190)))</formula>
    </cfRule>
    <cfRule type="containsText" dxfId="1098" priority="1306" operator="containsText" text="休日">
      <formula>NOT(ISERROR(SEARCH("休日",D190)))</formula>
    </cfRule>
  </conditionalFormatting>
  <conditionalFormatting sqref="D206:AE206">
    <cfRule type="containsText" dxfId="1097" priority="1303" operator="containsText" text="正月">
      <formula>NOT(ISERROR(SEARCH("正月",D206)))</formula>
    </cfRule>
    <cfRule type="containsText" dxfId="1096" priority="1304" operator="containsText" text="夏休">
      <formula>NOT(ISERROR(SEARCH("夏休",D206)))</formula>
    </cfRule>
  </conditionalFormatting>
  <conditionalFormatting sqref="D207:AE207">
    <cfRule type="containsText" dxfId="1095" priority="1301" operator="containsText" text="正月">
      <formula>NOT(ISERROR(SEARCH("正月",D207)))</formula>
    </cfRule>
    <cfRule type="containsText" dxfId="1094" priority="1302" operator="containsText" text="夏休">
      <formula>NOT(ISERROR(SEARCH("夏休",D207)))</formula>
    </cfRule>
  </conditionalFormatting>
  <conditionalFormatting sqref="D206:AE207">
    <cfRule type="containsText" dxfId="1093" priority="1299" operator="containsText" text="中止">
      <formula>NOT(ISERROR(SEARCH("中止",D206)))</formula>
    </cfRule>
    <cfRule type="containsText" dxfId="1092" priority="1300" operator="containsText" text="休日">
      <formula>NOT(ISERROR(SEARCH("休日",D206)))</formula>
    </cfRule>
  </conditionalFormatting>
  <conditionalFormatting sqref="D222:AE222">
    <cfRule type="containsText" dxfId="1091" priority="1297" operator="containsText" text="正月">
      <formula>NOT(ISERROR(SEARCH("正月",D222)))</formula>
    </cfRule>
    <cfRule type="containsText" dxfId="1090" priority="1298" operator="containsText" text="夏休">
      <formula>NOT(ISERROR(SEARCH("夏休",D222)))</formula>
    </cfRule>
  </conditionalFormatting>
  <conditionalFormatting sqref="D223:AE223">
    <cfRule type="containsText" dxfId="1089" priority="1295" operator="containsText" text="正月">
      <formula>NOT(ISERROR(SEARCH("正月",D223)))</formula>
    </cfRule>
    <cfRule type="containsText" dxfId="1088" priority="1296" operator="containsText" text="夏休">
      <formula>NOT(ISERROR(SEARCH("夏休",D223)))</formula>
    </cfRule>
  </conditionalFormatting>
  <conditionalFormatting sqref="D222:AE223">
    <cfRule type="containsText" dxfId="1087" priority="1293" operator="containsText" text="中止">
      <formula>NOT(ISERROR(SEARCH("中止",D222)))</formula>
    </cfRule>
    <cfRule type="containsText" dxfId="1086" priority="1294" operator="containsText" text="休日">
      <formula>NOT(ISERROR(SEARCH("休日",D222)))</formula>
    </cfRule>
  </conditionalFormatting>
  <conditionalFormatting sqref="D238:AE238">
    <cfRule type="containsText" dxfId="1085" priority="1291" operator="containsText" text="正月">
      <formula>NOT(ISERROR(SEARCH("正月",D238)))</formula>
    </cfRule>
    <cfRule type="containsText" dxfId="1084" priority="1292" operator="containsText" text="夏休">
      <formula>NOT(ISERROR(SEARCH("夏休",D238)))</formula>
    </cfRule>
  </conditionalFormatting>
  <conditionalFormatting sqref="D239:AE239">
    <cfRule type="containsText" dxfId="1083" priority="1289" operator="containsText" text="正月">
      <formula>NOT(ISERROR(SEARCH("正月",D239)))</formula>
    </cfRule>
    <cfRule type="containsText" dxfId="1082" priority="1290" operator="containsText" text="夏休">
      <formula>NOT(ISERROR(SEARCH("夏休",D239)))</formula>
    </cfRule>
  </conditionalFormatting>
  <conditionalFormatting sqref="D238:AE239">
    <cfRule type="containsText" dxfId="1081" priority="1287" operator="containsText" text="中止">
      <formula>NOT(ISERROR(SEARCH("中止",D238)))</formula>
    </cfRule>
    <cfRule type="containsText" dxfId="1080" priority="1288" operator="containsText" text="休日">
      <formula>NOT(ISERROR(SEARCH("休日",D238)))</formula>
    </cfRule>
  </conditionalFormatting>
  <conditionalFormatting sqref="D254:AE254">
    <cfRule type="containsText" dxfId="1079" priority="1285" operator="containsText" text="正月">
      <formula>NOT(ISERROR(SEARCH("正月",D254)))</formula>
    </cfRule>
    <cfRule type="containsText" dxfId="1078" priority="1286" operator="containsText" text="夏休">
      <formula>NOT(ISERROR(SEARCH("夏休",D254)))</formula>
    </cfRule>
  </conditionalFormatting>
  <conditionalFormatting sqref="D255:AE255">
    <cfRule type="containsText" dxfId="1077" priority="1283" operator="containsText" text="正月">
      <formula>NOT(ISERROR(SEARCH("正月",D255)))</formula>
    </cfRule>
    <cfRule type="containsText" dxfId="1076" priority="1284" operator="containsText" text="夏休">
      <formula>NOT(ISERROR(SEARCH("夏休",D255)))</formula>
    </cfRule>
  </conditionalFormatting>
  <conditionalFormatting sqref="D254:AE255">
    <cfRule type="containsText" dxfId="1075" priority="1281" operator="containsText" text="中止">
      <formula>NOT(ISERROR(SEARCH("中止",D254)))</formula>
    </cfRule>
    <cfRule type="containsText" dxfId="1074" priority="1282" operator="containsText" text="休日">
      <formula>NOT(ISERROR(SEARCH("休日",D254)))</formula>
    </cfRule>
  </conditionalFormatting>
  <conditionalFormatting sqref="D270:AE270">
    <cfRule type="containsText" dxfId="1073" priority="1279" operator="containsText" text="正月">
      <formula>NOT(ISERROR(SEARCH("正月",D270)))</formula>
    </cfRule>
    <cfRule type="containsText" dxfId="1072" priority="1280" operator="containsText" text="夏休">
      <formula>NOT(ISERROR(SEARCH("夏休",D270)))</formula>
    </cfRule>
  </conditionalFormatting>
  <conditionalFormatting sqref="D271:AE271">
    <cfRule type="containsText" dxfId="1071" priority="1277" operator="containsText" text="正月">
      <formula>NOT(ISERROR(SEARCH("正月",D271)))</formula>
    </cfRule>
    <cfRule type="containsText" dxfId="1070" priority="1278" operator="containsText" text="夏休">
      <formula>NOT(ISERROR(SEARCH("夏休",D271)))</formula>
    </cfRule>
  </conditionalFormatting>
  <conditionalFormatting sqref="D270:AE271">
    <cfRule type="containsText" dxfId="1069" priority="1275" operator="containsText" text="中止">
      <formula>NOT(ISERROR(SEARCH("中止",D270)))</formula>
    </cfRule>
    <cfRule type="containsText" dxfId="1068" priority="1276" operator="containsText" text="休日">
      <formula>NOT(ISERROR(SEARCH("休日",D270)))</formula>
    </cfRule>
  </conditionalFormatting>
  <conditionalFormatting sqref="D286:AE286">
    <cfRule type="containsText" dxfId="1067" priority="1273" operator="containsText" text="正月">
      <formula>NOT(ISERROR(SEARCH("正月",D286)))</formula>
    </cfRule>
    <cfRule type="containsText" dxfId="1066" priority="1274" operator="containsText" text="夏休">
      <formula>NOT(ISERROR(SEARCH("夏休",D286)))</formula>
    </cfRule>
  </conditionalFormatting>
  <conditionalFormatting sqref="D287:AE287">
    <cfRule type="containsText" dxfId="1065" priority="1271" operator="containsText" text="正月">
      <formula>NOT(ISERROR(SEARCH("正月",D287)))</formula>
    </cfRule>
    <cfRule type="containsText" dxfId="1064" priority="1272" operator="containsText" text="夏休">
      <formula>NOT(ISERROR(SEARCH("夏休",D287)))</formula>
    </cfRule>
  </conditionalFormatting>
  <conditionalFormatting sqref="D286:AE287">
    <cfRule type="containsText" dxfId="1063" priority="1269" operator="containsText" text="中止">
      <formula>NOT(ISERROR(SEARCH("中止",D286)))</formula>
    </cfRule>
    <cfRule type="containsText" dxfId="1062" priority="1270" operator="containsText" text="休日">
      <formula>NOT(ISERROR(SEARCH("休日",D286)))</formula>
    </cfRule>
  </conditionalFormatting>
  <conditionalFormatting sqref="D302:AE302">
    <cfRule type="containsText" dxfId="1061" priority="1267" operator="containsText" text="正月">
      <formula>NOT(ISERROR(SEARCH("正月",D302)))</formula>
    </cfRule>
    <cfRule type="containsText" dxfId="1060" priority="1268" operator="containsText" text="夏休">
      <formula>NOT(ISERROR(SEARCH("夏休",D302)))</formula>
    </cfRule>
  </conditionalFormatting>
  <conditionalFormatting sqref="D303:AE303">
    <cfRule type="containsText" dxfId="1059" priority="1265" operator="containsText" text="正月">
      <formula>NOT(ISERROR(SEARCH("正月",D303)))</formula>
    </cfRule>
    <cfRule type="containsText" dxfId="1058" priority="1266" operator="containsText" text="夏休">
      <formula>NOT(ISERROR(SEARCH("夏休",D303)))</formula>
    </cfRule>
  </conditionalFormatting>
  <conditionalFormatting sqref="D302:AE303">
    <cfRule type="containsText" dxfId="1057" priority="1263" operator="containsText" text="中止">
      <formula>NOT(ISERROR(SEARCH("中止",D302)))</formula>
    </cfRule>
    <cfRule type="containsText" dxfId="1056" priority="1264" operator="containsText" text="休日">
      <formula>NOT(ISERROR(SEARCH("休日",D302)))</formula>
    </cfRule>
  </conditionalFormatting>
  <conditionalFormatting sqref="D318:AE318">
    <cfRule type="containsText" dxfId="1055" priority="1261" operator="containsText" text="正月">
      <formula>NOT(ISERROR(SEARCH("正月",D318)))</formula>
    </cfRule>
    <cfRule type="containsText" dxfId="1054" priority="1262" operator="containsText" text="夏休">
      <formula>NOT(ISERROR(SEARCH("夏休",D318)))</formula>
    </cfRule>
  </conditionalFormatting>
  <conditionalFormatting sqref="D319:AE319">
    <cfRule type="containsText" dxfId="1053" priority="1259" operator="containsText" text="正月">
      <formula>NOT(ISERROR(SEARCH("正月",D319)))</formula>
    </cfRule>
    <cfRule type="containsText" dxfId="1052" priority="1260" operator="containsText" text="夏休">
      <formula>NOT(ISERROR(SEARCH("夏休",D319)))</formula>
    </cfRule>
  </conditionalFormatting>
  <conditionalFormatting sqref="D318:AE319">
    <cfRule type="containsText" dxfId="1051" priority="1257" operator="containsText" text="中止">
      <formula>NOT(ISERROR(SEARCH("中止",D318)))</formula>
    </cfRule>
    <cfRule type="containsText" dxfId="1050" priority="1258" operator="containsText" text="休日">
      <formula>NOT(ISERROR(SEARCH("休日",D318)))</formula>
    </cfRule>
  </conditionalFormatting>
  <conditionalFormatting sqref="D334:AE334">
    <cfRule type="containsText" dxfId="1049" priority="1255" operator="containsText" text="正月">
      <formula>NOT(ISERROR(SEARCH("正月",D334)))</formula>
    </cfRule>
    <cfRule type="containsText" dxfId="1048" priority="1256" operator="containsText" text="夏休">
      <formula>NOT(ISERROR(SEARCH("夏休",D334)))</formula>
    </cfRule>
  </conditionalFormatting>
  <conditionalFormatting sqref="D335:AE335">
    <cfRule type="containsText" dxfId="1047" priority="1253" operator="containsText" text="正月">
      <formula>NOT(ISERROR(SEARCH("正月",D335)))</formula>
    </cfRule>
    <cfRule type="containsText" dxfId="1046" priority="1254" operator="containsText" text="夏休">
      <formula>NOT(ISERROR(SEARCH("夏休",D335)))</formula>
    </cfRule>
  </conditionalFormatting>
  <conditionalFormatting sqref="D334:AE335">
    <cfRule type="containsText" dxfId="1045" priority="1251" operator="containsText" text="中止">
      <formula>NOT(ISERROR(SEARCH("中止",D334)))</formula>
    </cfRule>
    <cfRule type="containsText" dxfId="1044" priority="1252" operator="containsText" text="休日">
      <formula>NOT(ISERROR(SEARCH("休日",D334)))</formula>
    </cfRule>
  </conditionalFormatting>
  <conditionalFormatting sqref="AK46:AK47">
    <cfRule type="containsText" dxfId="1043" priority="1250" operator="containsText" text="未達成">
      <formula>NOT(ISERROR(SEARCH("未達成",AK46)))</formula>
    </cfRule>
  </conditionalFormatting>
  <conditionalFormatting sqref="AH46:AH47">
    <cfRule type="containsText" dxfId="1042" priority="1249" operator="containsText" text="休暇不足">
      <formula>NOT(ISERROR(SEARCH("休暇不足",AH46)))</formula>
    </cfRule>
  </conditionalFormatting>
  <conditionalFormatting sqref="AK62:AK63">
    <cfRule type="containsText" dxfId="1041" priority="1248" operator="containsText" text="未達成">
      <formula>NOT(ISERROR(SEARCH("未達成",AK62)))</formula>
    </cfRule>
  </conditionalFormatting>
  <conditionalFormatting sqref="AH62:AH63">
    <cfRule type="containsText" dxfId="1040" priority="1247" operator="containsText" text="休暇不足">
      <formula>NOT(ISERROR(SEARCH("休暇不足",AH62)))</formula>
    </cfRule>
  </conditionalFormatting>
  <conditionalFormatting sqref="AK78:AK79">
    <cfRule type="containsText" dxfId="1039" priority="1246" operator="containsText" text="未達成">
      <formula>NOT(ISERROR(SEARCH("未達成",AK78)))</formula>
    </cfRule>
  </conditionalFormatting>
  <conditionalFormatting sqref="AH78:AH79">
    <cfRule type="containsText" dxfId="1038" priority="1245" operator="containsText" text="休暇不足">
      <formula>NOT(ISERROR(SEARCH("休暇不足",AH78)))</formula>
    </cfRule>
  </conditionalFormatting>
  <conditionalFormatting sqref="AK94:AK95">
    <cfRule type="containsText" dxfId="1037" priority="1244" operator="containsText" text="未達成">
      <formula>NOT(ISERROR(SEARCH("未達成",AK94)))</formula>
    </cfRule>
  </conditionalFormatting>
  <conditionalFormatting sqref="AH94:AH95">
    <cfRule type="containsText" dxfId="1036" priority="1243" operator="containsText" text="休暇不足">
      <formula>NOT(ISERROR(SEARCH("休暇不足",AH94)))</formula>
    </cfRule>
  </conditionalFormatting>
  <conditionalFormatting sqref="AK110:AK111">
    <cfRule type="containsText" dxfId="1035" priority="1242" operator="containsText" text="未達成">
      <formula>NOT(ISERROR(SEARCH("未達成",AK110)))</formula>
    </cfRule>
  </conditionalFormatting>
  <conditionalFormatting sqref="AH110:AH111">
    <cfRule type="containsText" dxfId="1034" priority="1241" operator="containsText" text="休暇不足">
      <formula>NOT(ISERROR(SEARCH("休暇不足",AH110)))</formula>
    </cfRule>
  </conditionalFormatting>
  <conditionalFormatting sqref="AK126:AK127">
    <cfRule type="containsText" dxfId="1033" priority="1240" operator="containsText" text="未達成">
      <formula>NOT(ISERROR(SEARCH("未達成",AK126)))</formula>
    </cfRule>
  </conditionalFormatting>
  <conditionalFormatting sqref="AH126:AH127">
    <cfRule type="containsText" dxfId="1032" priority="1239" operator="containsText" text="休暇不足">
      <formula>NOT(ISERROR(SEARCH("休暇不足",AH126)))</formula>
    </cfRule>
  </conditionalFormatting>
  <conditionalFormatting sqref="AK142:AK143">
    <cfRule type="containsText" dxfId="1031" priority="1238" operator="containsText" text="未達成">
      <formula>NOT(ISERROR(SEARCH("未達成",AK142)))</formula>
    </cfRule>
  </conditionalFormatting>
  <conditionalFormatting sqref="AH142:AH143">
    <cfRule type="containsText" dxfId="1030" priority="1237" operator="containsText" text="休暇不足">
      <formula>NOT(ISERROR(SEARCH("休暇不足",AH142)))</formula>
    </cfRule>
  </conditionalFormatting>
  <conditionalFormatting sqref="AK158:AK159">
    <cfRule type="containsText" dxfId="1029" priority="1236" operator="containsText" text="未達成">
      <formula>NOT(ISERROR(SEARCH("未達成",AK158)))</formula>
    </cfRule>
  </conditionalFormatting>
  <conditionalFormatting sqref="AH158:AH159">
    <cfRule type="containsText" dxfId="1028" priority="1235" operator="containsText" text="休暇不足">
      <formula>NOT(ISERROR(SEARCH("休暇不足",AH158)))</formula>
    </cfRule>
  </conditionalFormatting>
  <conditionalFormatting sqref="AK174:AK175">
    <cfRule type="containsText" dxfId="1027" priority="1234" operator="containsText" text="未達成">
      <formula>NOT(ISERROR(SEARCH("未達成",AK174)))</formula>
    </cfRule>
  </conditionalFormatting>
  <conditionalFormatting sqref="AH174:AH175">
    <cfRule type="containsText" dxfId="1026" priority="1233" operator="containsText" text="休暇不足">
      <formula>NOT(ISERROR(SEARCH("休暇不足",AH174)))</formula>
    </cfRule>
  </conditionalFormatting>
  <conditionalFormatting sqref="AK190:AK191">
    <cfRule type="containsText" dxfId="1025" priority="1232" operator="containsText" text="未達成">
      <formula>NOT(ISERROR(SEARCH("未達成",AK190)))</formula>
    </cfRule>
  </conditionalFormatting>
  <conditionalFormatting sqref="AH190:AH191">
    <cfRule type="containsText" dxfId="1024" priority="1231" operator="containsText" text="休暇不足">
      <formula>NOT(ISERROR(SEARCH("休暇不足",AH190)))</formula>
    </cfRule>
  </conditionalFormatting>
  <conditionalFormatting sqref="AK206:AK207">
    <cfRule type="containsText" dxfId="1023" priority="1230" operator="containsText" text="未達成">
      <formula>NOT(ISERROR(SEARCH("未達成",AK206)))</formula>
    </cfRule>
  </conditionalFormatting>
  <conditionalFormatting sqref="AH206:AH207">
    <cfRule type="containsText" dxfId="1022" priority="1229" operator="containsText" text="休暇不足">
      <formula>NOT(ISERROR(SEARCH("休暇不足",AH206)))</formula>
    </cfRule>
  </conditionalFormatting>
  <conditionalFormatting sqref="AK222:AK223">
    <cfRule type="containsText" dxfId="1021" priority="1228" operator="containsText" text="未達成">
      <formula>NOT(ISERROR(SEARCH("未達成",AK222)))</formula>
    </cfRule>
  </conditionalFormatting>
  <conditionalFormatting sqref="AH222:AH223">
    <cfRule type="containsText" dxfId="1020" priority="1227" operator="containsText" text="休暇不足">
      <formula>NOT(ISERROR(SEARCH("休暇不足",AH222)))</formula>
    </cfRule>
  </conditionalFormatting>
  <conditionalFormatting sqref="AK238:AK239">
    <cfRule type="containsText" dxfId="1019" priority="1226" operator="containsText" text="未達成">
      <formula>NOT(ISERROR(SEARCH("未達成",AK238)))</formula>
    </cfRule>
  </conditionalFormatting>
  <conditionalFormatting sqref="AH238:AH239">
    <cfRule type="containsText" dxfId="1018" priority="1225" operator="containsText" text="休暇不足">
      <formula>NOT(ISERROR(SEARCH("休暇不足",AH238)))</formula>
    </cfRule>
  </conditionalFormatting>
  <conditionalFormatting sqref="AK254:AK255">
    <cfRule type="containsText" dxfId="1017" priority="1224" operator="containsText" text="未達成">
      <formula>NOT(ISERROR(SEARCH("未達成",AK254)))</formula>
    </cfRule>
  </conditionalFormatting>
  <conditionalFormatting sqref="AH254:AH255">
    <cfRule type="containsText" dxfId="1016" priority="1223" operator="containsText" text="休暇不足">
      <formula>NOT(ISERROR(SEARCH("休暇不足",AH254)))</formula>
    </cfRule>
  </conditionalFormatting>
  <conditionalFormatting sqref="AK270:AK271">
    <cfRule type="containsText" dxfId="1015" priority="1222" operator="containsText" text="未達成">
      <formula>NOT(ISERROR(SEARCH("未達成",AK270)))</formula>
    </cfRule>
  </conditionalFormatting>
  <conditionalFormatting sqref="AH270:AH271">
    <cfRule type="containsText" dxfId="1014" priority="1221" operator="containsText" text="休暇不足">
      <formula>NOT(ISERROR(SEARCH("休暇不足",AH270)))</formula>
    </cfRule>
  </conditionalFormatting>
  <conditionalFormatting sqref="AK286:AK287">
    <cfRule type="containsText" dxfId="1013" priority="1220" operator="containsText" text="未達成">
      <formula>NOT(ISERROR(SEARCH("未達成",AK286)))</formula>
    </cfRule>
  </conditionalFormatting>
  <conditionalFormatting sqref="AH286:AH287">
    <cfRule type="containsText" dxfId="1012" priority="1219" operator="containsText" text="休暇不足">
      <formula>NOT(ISERROR(SEARCH("休暇不足",AH286)))</formula>
    </cfRule>
  </conditionalFormatting>
  <conditionalFormatting sqref="AK302:AK303">
    <cfRule type="containsText" dxfId="1011" priority="1218" operator="containsText" text="未達成">
      <formula>NOT(ISERROR(SEARCH("未達成",AK302)))</formula>
    </cfRule>
  </conditionalFormatting>
  <conditionalFormatting sqref="AH302:AH303">
    <cfRule type="containsText" dxfId="1010" priority="1217" operator="containsText" text="休暇不足">
      <formula>NOT(ISERROR(SEARCH("休暇不足",AH302)))</formula>
    </cfRule>
  </conditionalFormatting>
  <conditionalFormatting sqref="AK318:AK319">
    <cfRule type="containsText" dxfId="1009" priority="1216" operator="containsText" text="未達成">
      <formula>NOT(ISERROR(SEARCH("未達成",AK318)))</formula>
    </cfRule>
  </conditionalFormatting>
  <conditionalFormatting sqref="AH318:AH319">
    <cfRule type="containsText" dxfId="1008" priority="1215" operator="containsText" text="休暇不足">
      <formula>NOT(ISERROR(SEARCH("休暇不足",AH318)))</formula>
    </cfRule>
  </conditionalFormatting>
  <conditionalFormatting sqref="AK334:AK335">
    <cfRule type="containsText" dxfId="1007" priority="1214" operator="containsText" text="未達成">
      <formula>NOT(ISERROR(SEARCH("未達成",AK334)))</formula>
    </cfRule>
  </conditionalFormatting>
  <conditionalFormatting sqref="AH334:AH335">
    <cfRule type="containsText" dxfId="1006" priority="1213" operator="containsText" text="休暇不足">
      <formula>NOT(ISERROR(SEARCH("休暇不足",AH334)))</formula>
    </cfRule>
  </conditionalFormatting>
  <conditionalFormatting sqref="D20:AE20">
    <cfRule type="containsText" dxfId="1005" priority="1211" operator="containsText" text="正月">
      <formula>NOT(ISERROR(SEARCH("正月",D20)))</formula>
    </cfRule>
    <cfRule type="containsText" dxfId="1004" priority="1212" operator="containsText" text="夏休">
      <formula>NOT(ISERROR(SEARCH("夏休",D20)))</formula>
    </cfRule>
  </conditionalFormatting>
  <conditionalFormatting sqref="D21:AE21">
    <cfRule type="containsText" dxfId="1003" priority="1209" operator="containsText" text="正月">
      <formula>NOT(ISERROR(SEARCH("正月",D21)))</formula>
    </cfRule>
    <cfRule type="containsText" dxfId="1002" priority="1210" operator="containsText" text="夏休">
      <formula>NOT(ISERROR(SEARCH("夏休",D21)))</formula>
    </cfRule>
  </conditionalFormatting>
  <conditionalFormatting sqref="D20:AE21">
    <cfRule type="containsText" dxfId="1001" priority="1205" operator="containsText" text="中止">
      <formula>NOT(ISERROR(SEARCH("中止",D20)))</formula>
    </cfRule>
    <cfRule type="containsText" dxfId="1000" priority="1208" operator="containsText" text="休">
      <formula>NOT(ISERROR(SEARCH("休",D20)))</formula>
    </cfRule>
  </conditionalFormatting>
  <conditionalFormatting sqref="AK20:AK21">
    <cfRule type="containsText" dxfId="999" priority="1207" operator="containsText" text="未達成">
      <formula>NOT(ISERROR(SEARCH("未達成",AK20)))</formula>
    </cfRule>
  </conditionalFormatting>
  <conditionalFormatting sqref="AH20:AH21">
    <cfRule type="containsText" dxfId="998" priority="1206" operator="containsText" text="休暇不足">
      <formula>NOT(ISERROR(SEARCH("休暇不足",AH20)))</formula>
    </cfRule>
  </conditionalFormatting>
  <conditionalFormatting sqref="D28:AE28">
    <cfRule type="containsText" dxfId="997" priority="1203" operator="containsText" text="正月">
      <formula>NOT(ISERROR(SEARCH("正月",D28)))</formula>
    </cfRule>
    <cfRule type="containsText" dxfId="996" priority="1204" operator="containsText" text="夏休">
      <formula>NOT(ISERROR(SEARCH("夏休",D28)))</formula>
    </cfRule>
  </conditionalFormatting>
  <conditionalFormatting sqref="D29:AE29">
    <cfRule type="containsText" dxfId="995" priority="1201" operator="containsText" text="正月">
      <formula>NOT(ISERROR(SEARCH("正月",D29)))</formula>
    </cfRule>
    <cfRule type="containsText" dxfId="994" priority="1202" operator="containsText" text="夏休">
      <formula>NOT(ISERROR(SEARCH("夏休",D29)))</formula>
    </cfRule>
  </conditionalFormatting>
  <conditionalFormatting sqref="D28:AE29">
    <cfRule type="containsText" dxfId="993" priority="1197" operator="containsText" text="中止">
      <formula>NOT(ISERROR(SEARCH("中止",D28)))</formula>
    </cfRule>
    <cfRule type="containsText" dxfId="992" priority="1200" operator="containsText" text="休">
      <formula>NOT(ISERROR(SEARCH("休",D28)))</formula>
    </cfRule>
  </conditionalFormatting>
  <conditionalFormatting sqref="AK28:AK29">
    <cfRule type="containsText" dxfId="991" priority="1199" operator="containsText" text="未達成">
      <formula>NOT(ISERROR(SEARCH("未達成",AK28)))</formula>
    </cfRule>
  </conditionalFormatting>
  <conditionalFormatting sqref="AH28:AH29">
    <cfRule type="containsText" dxfId="990" priority="1198" operator="containsText" text="休暇不足">
      <formula>NOT(ISERROR(SEARCH("休暇不足",AH28)))</formula>
    </cfRule>
  </conditionalFormatting>
  <conditionalFormatting sqref="D26:E26 G26:AE26">
    <cfRule type="containsText" dxfId="989" priority="1195" operator="containsText" text="正月">
      <formula>NOT(ISERROR(SEARCH("正月",D26)))</formula>
    </cfRule>
    <cfRule type="containsText" dxfId="988" priority="1196" operator="containsText" text="夏休">
      <formula>NOT(ISERROR(SEARCH("夏休",D26)))</formula>
    </cfRule>
  </conditionalFormatting>
  <conditionalFormatting sqref="D27:E27 G27:AE27">
    <cfRule type="containsText" dxfId="987" priority="1193" operator="containsText" text="正月">
      <formula>NOT(ISERROR(SEARCH("正月",D27)))</formula>
    </cfRule>
    <cfRule type="containsText" dxfId="986" priority="1194" operator="containsText" text="夏休">
      <formula>NOT(ISERROR(SEARCH("夏休",D27)))</formula>
    </cfRule>
  </conditionalFormatting>
  <conditionalFormatting sqref="D26:E27 G26:AE27">
    <cfRule type="containsText" dxfId="985" priority="1189" operator="containsText" text="中止">
      <formula>NOT(ISERROR(SEARCH("中止",D26)))</formula>
    </cfRule>
    <cfRule type="containsText" dxfId="984" priority="1192" operator="containsText" text="休">
      <formula>NOT(ISERROR(SEARCH("休",D26)))</formula>
    </cfRule>
  </conditionalFormatting>
  <conditionalFormatting sqref="AK26:AK27">
    <cfRule type="containsText" dxfId="983" priority="1191" operator="containsText" text="未達成">
      <formula>NOT(ISERROR(SEARCH("未達成",AK26)))</formula>
    </cfRule>
  </conditionalFormatting>
  <conditionalFormatting sqref="AH26:AH27">
    <cfRule type="containsText" dxfId="982" priority="1190" operator="containsText" text="休暇不足">
      <formula>NOT(ISERROR(SEARCH("休暇不足",AH26)))</formula>
    </cfRule>
  </conditionalFormatting>
  <conditionalFormatting sqref="AC24:AE24 D24:AA24">
    <cfRule type="containsText" dxfId="981" priority="1187" operator="containsText" text="正月">
      <formula>NOT(ISERROR(SEARCH("正月",D24)))</formula>
    </cfRule>
    <cfRule type="containsText" dxfId="980" priority="1188" operator="containsText" text="夏休">
      <formula>NOT(ISERROR(SEARCH("夏休",D24)))</formula>
    </cfRule>
  </conditionalFormatting>
  <conditionalFormatting sqref="AC25:AE25 D25:AA25">
    <cfRule type="containsText" dxfId="979" priority="1185" operator="containsText" text="正月">
      <formula>NOT(ISERROR(SEARCH("正月",D25)))</formula>
    </cfRule>
    <cfRule type="containsText" dxfId="978" priority="1186" operator="containsText" text="夏休">
      <formula>NOT(ISERROR(SEARCH("夏休",D25)))</formula>
    </cfRule>
  </conditionalFormatting>
  <conditionalFormatting sqref="AC24:AE25 D24:AA25">
    <cfRule type="containsText" dxfId="977" priority="1181" operator="containsText" text="中止">
      <formula>NOT(ISERROR(SEARCH("中止",D24)))</formula>
    </cfRule>
    <cfRule type="containsText" dxfId="976" priority="1184" operator="containsText" text="休">
      <formula>NOT(ISERROR(SEARCH("休",D24)))</formula>
    </cfRule>
  </conditionalFormatting>
  <conditionalFormatting sqref="AK24:AK25">
    <cfRule type="containsText" dxfId="975" priority="1183" operator="containsText" text="未達成">
      <formula>NOT(ISERROR(SEARCH("未達成",AK24)))</formula>
    </cfRule>
  </conditionalFormatting>
  <conditionalFormatting sqref="AH24:AH25">
    <cfRule type="containsText" dxfId="974" priority="1182" operator="containsText" text="休暇不足">
      <formula>NOT(ISERROR(SEARCH("休暇不足",AH24)))</formula>
    </cfRule>
  </conditionalFormatting>
  <conditionalFormatting sqref="AK22:AK23">
    <cfRule type="containsText" dxfId="973" priority="1175" operator="containsText" text="未達成">
      <formula>NOT(ISERROR(SEARCH("未達成",AK22)))</formula>
    </cfRule>
  </conditionalFormatting>
  <conditionalFormatting sqref="AH22:AH23">
    <cfRule type="containsText" dxfId="972" priority="1174" operator="containsText" text="休暇不足">
      <formula>NOT(ISERROR(SEARCH("休暇不足",AH22)))</formula>
    </cfRule>
  </conditionalFormatting>
  <conditionalFormatting sqref="D36:L36 AC36:AE36">
    <cfRule type="containsText" dxfId="971" priority="1171" operator="containsText" text="正月">
      <formula>NOT(ISERROR(SEARCH("正月",D36)))</formula>
    </cfRule>
    <cfRule type="containsText" dxfId="970" priority="1172" operator="containsText" text="夏休">
      <formula>NOT(ISERROR(SEARCH("夏休",D36)))</formula>
    </cfRule>
  </conditionalFormatting>
  <conditionalFormatting sqref="D37:L37 AC37:AE37">
    <cfRule type="containsText" dxfId="969" priority="1169" operator="containsText" text="正月">
      <formula>NOT(ISERROR(SEARCH("正月",D37)))</formula>
    </cfRule>
    <cfRule type="containsText" dxfId="968" priority="1170" operator="containsText" text="夏休">
      <formula>NOT(ISERROR(SEARCH("夏休",D37)))</formula>
    </cfRule>
  </conditionalFormatting>
  <conditionalFormatting sqref="D36:L37 AC36:AE37">
    <cfRule type="containsText" dxfId="967" priority="1165" operator="containsText" text="中止">
      <formula>NOT(ISERROR(SEARCH("中止",D36)))</formula>
    </cfRule>
    <cfRule type="containsText" dxfId="966" priority="1168" operator="containsText" text="休">
      <formula>NOT(ISERROR(SEARCH("休",D36)))</formula>
    </cfRule>
  </conditionalFormatting>
  <conditionalFormatting sqref="AK36:AK37">
    <cfRule type="containsText" dxfId="965" priority="1167" operator="containsText" text="未達成">
      <formula>NOT(ISERROR(SEARCH("未達成",AK36)))</formula>
    </cfRule>
  </conditionalFormatting>
  <conditionalFormatting sqref="AH36:AH37">
    <cfRule type="containsText" dxfId="964" priority="1166" operator="containsText" text="休暇不足">
      <formula>NOT(ISERROR(SEARCH("休暇不足",AH36)))</formula>
    </cfRule>
  </conditionalFormatting>
  <conditionalFormatting sqref="D44:AE44">
    <cfRule type="containsText" dxfId="963" priority="1163" operator="containsText" text="正月">
      <formula>NOT(ISERROR(SEARCH("正月",D44)))</formula>
    </cfRule>
    <cfRule type="containsText" dxfId="962" priority="1164" operator="containsText" text="夏休">
      <formula>NOT(ISERROR(SEARCH("夏休",D44)))</formula>
    </cfRule>
  </conditionalFormatting>
  <conditionalFormatting sqref="D45:AE45">
    <cfRule type="containsText" dxfId="961" priority="1161" operator="containsText" text="正月">
      <formula>NOT(ISERROR(SEARCH("正月",D45)))</formula>
    </cfRule>
    <cfRule type="containsText" dxfId="960" priority="1162" operator="containsText" text="夏休">
      <formula>NOT(ISERROR(SEARCH("夏休",D45)))</formula>
    </cfRule>
  </conditionalFormatting>
  <conditionalFormatting sqref="D44:AE45">
    <cfRule type="containsText" dxfId="959" priority="1157" operator="containsText" text="中止">
      <formula>NOT(ISERROR(SEARCH("中止",D44)))</formula>
    </cfRule>
    <cfRule type="containsText" dxfId="958" priority="1160" operator="containsText" text="休">
      <formula>NOT(ISERROR(SEARCH("休",D44)))</formula>
    </cfRule>
  </conditionalFormatting>
  <conditionalFormatting sqref="AK44:AK45">
    <cfRule type="containsText" dxfId="957" priority="1159" operator="containsText" text="未達成">
      <formula>NOT(ISERROR(SEARCH("未達成",AK44)))</formula>
    </cfRule>
  </conditionalFormatting>
  <conditionalFormatting sqref="AH44:AH45">
    <cfRule type="containsText" dxfId="956" priority="1158" operator="containsText" text="休暇不足">
      <formula>NOT(ISERROR(SEARCH("休暇不足",AH44)))</formula>
    </cfRule>
  </conditionalFormatting>
  <conditionalFormatting sqref="AC42:AE42">
    <cfRule type="containsText" dxfId="955" priority="1155" operator="containsText" text="正月">
      <formula>NOT(ISERROR(SEARCH("正月",AC42)))</formula>
    </cfRule>
    <cfRule type="containsText" dxfId="954" priority="1156" operator="containsText" text="夏休">
      <formula>NOT(ISERROR(SEARCH("夏休",AC42)))</formula>
    </cfRule>
  </conditionalFormatting>
  <conditionalFormatting sqref="AC43:AE43">
    <cfRule type="containsText" dxfId="953" priority="1153" operator="containsText" text="正月">
      <formula>NOT(ISERROR(SEARCH("正月",AC43)))</formula>
    </cfRule>
    <cfRule type="containsText" dxfId="952" priority="1154" operator="containsText" text="夏休">
      <formula>NOT(ISERROR(SEARCH("夏休",AC43)))</formula>
    </cfRule>
  </conditionalFormatting>
  <conditionalFormatting sqref="AC42:AE43">
    <cfRule type="containsText" dxfId="951" priority="1149" operator="containsText" text="中止">
      <formula>NOT(ISERROR(SEARCH("中止",AC42)))</formula>
    </cfRule>
    <cfRule type="containsText" dxfId="950" priority="1152" operator="containsText" text="休">
      <formula>NOT(ISERROR(SEARCH("休",AC42)))</formula>
    </cfRule>
  </conditionalFormatting>
  <conditionalFormatting sqref="AK42:AK43">
    <cfRule type="containsText" dxfId="949" priority="1151" operator="containsText" text="未達成">
      <formula>NOT(ISERROR(SEARCH("未達成",AK42)))</formula>
    </cfRule>
  </conditionalFormatting>
  <conditionalFormatting sqref="AH42:AH43">
    <cfRule type="containsText" dxfId="948" priority="1150" operator="containsText" text="休暇不足">
      <formula>NOT(ISERROR(SEARCH("休暇不足",AH42)))</formula>
    </cfRule>
  </conditionalFormatting>
  <conditionalFormatting sqref="D40:K40 AC40:AE40">
    <cfRule type="containsText" dxfId="947" priority="1147" operator="containsText" text="正月">
      <formula>NOT(ISERROR(SEARCH("正月",D40)))</formula>
    </cfRule>
    <cfRule type="containsText" dxfId="946" priority="1148" operator="containsText" text="夏休">
      <formula>NOT(ISERROR(SEARCH("夏休",D40)))</formula>
    </cfRule>
  </conditionalFormatting>
  <conditionalFormatting sqref="D41:K41 AC41:AE41">
    <cfRule type="containsText" dxfId="945" priority="1145" operator="containsText" text="正月">
      <formula>NOT(ISERROR(SEARCH("正月",D41)))</formula>
    </cfRule>
    <cfRule type="containsText" dxfId="944" priority="1146" operator="containsText" text="夏休">
      <formula>NOT(ISERROR(SEARCH("夏休",D41)))</formula>
    </cfRule>
  </conditionalFormatting>
  <conditionalFormatting sqref="D40:K41 AC40:AE41">
    <cfRule type="containsText" dxfId="943" priority="1141" operator="containsText" text="中止">
      <formula>NOT(ISERROR(SEARCH("中止",D40)))</formula>
    </cfRule>
    <cfRule type="containsText" dxfId="942" priority="1144" operator="containsText" text="休">
      <formula>NOT(ISERROR(SEARCH("休",D40)))</formula>
    </cfRule>
  </conditionalFormatting>
  <conditionalFormatting sqref="AK40:AK41">
    <cfRule type="containsText" dxfId="941" priority="1143" operator="containsText" text="未達成">
      <formula>NOT(ISERROR(SEARCH("未達成",AK40)))</formula>
    </cfRule>
  </conditionalFormatting>
  <conditionalFormatting sqref="AH40:AH41">
    <cfRule type="containsText" dxfId="940" priority="1142" operator="containsText" text="休暇不足">
      <formula>NOT(ISERROR(SEARCH("休暇不足",AH40)))</formula>
    </cfRule>
  </conditionalFormatting>
  <conditionalFormatting sqref="D38:L38 AD38:AE38">
    <cfRule type="containsText" dxfId="939" priority="1139" operator="containsText" text="正月">
      <formula>NOT(ISERROR(SEARCH("正月",D38)))</formula>
    </cfRule>
    <cfRule type="containsText" dxfId="938" priority="1140" operator="containsText" text="夏休">
      <formula>NOT(ISERROR(SEARCH("夏休",D38)))</formula>
    </cfRule>
  </conditionalFormatting>
  <conditionalFormatting sqref="D39:L39 AD39:AE39">
    <cfRule type="containsText" dxfId="937" priority="1137" operator="containsText" text="正月">
      <formula>NOT(ISERROR(SEARCH("正月",D39)))</formula>
    </cfRule>
    <cfRule type="containsText" dxfId="936" priority="1138" operator="containsText" text="夏休">
      <formula>NOT(ISERROR(SEARCH("夏休",D39)))</formula>
    </cfRule>
  </conditionalFormatting>
  <conditionalFormatting sqref="D38:L39 AD38:AE39">
    <cfRule type="containsText" dxfId="935" priority="1133" operator="containsText" text="中止">
      <formula>NOT(ISERROR(SEARCH("中止",D38)))</formula>
    </cfRule>
    <cfRule type="containsText" dxfId="934" priority="1136" operator="containsText" text="休">
      <formula>NOT(ISERROR(SEARCH("休",D38)))</formula>
    </cfRule>
  </conditionalFormatting>
  <conditionalFormatting sqref="AK38:AK39">
    <cfRule type="containsText" dxfId="933" priority="1135" operator="containsText" text="未達成">
      <formula>NOT(ISERROR(SEARCH("未達成",AK38)))</formula>
    </cfRule>
  </conditionalFormatting>
  <conditionalFormatting sqref="AH38:AH39">
    <cfRule type="containsText" dxfId="932" priority="1134" operator="containsText" text="休暇不足">
      <formula>NOT(ISERROR(SEARCH("休暇不足",AH38)))</formula>
    </cfRule>
  </conditionalFormatting>
  <conditionalFormatting sqref="D52:AE52">
    <cfRule type="containsText" dxfId="931" priority="1131" operator="containsText" text="正月">
      <formula>NOT(ISERROR(SEARCH("正月",D52)))</formula>
    </cfRule>
    <cfRule type="containsText" dxfId="930" priority="1132" operator="containsText" text="夏休">
      <formula>NOT(ISERROR(SEARCH("夏休",D52)))</formula>
    </cfRule>
  </conditionalFormatting>
  <conditionalFormatting sqref="D53:AE53">
    <cfRule type="containsText" dxfId="929" priority="1129" operator="containsText" text="正月">
      <formula>NOT(ISERROR(SEARCH("正月",D53)))</formula>
    </cfRule>
    <cfRule type="containsText" dxfId="928" priority="1130" operator="containsText" text="夏休">
      <formula>NOT(ISERROR(SEARCH("夏休",D53)))</formula>
    </cfRule>
  </conditionalFormatting>
  <conditionalFormatting sqref="D52:AE53">
    <cfRule type="containsText" dxfId="927" priority="1125" operator="containsText" text="中止">
      <formula>NOT(ISERROR(SEARCH("中止",D52)))</formula>
    </cfRule>
    <cfRule type="containsText" dxfId="926" priority="1128" operator="containsText" text="休">
      <formula>NOT(ISERROR(SEARCH("休",D52)))</formula>
    </cfRule>
  </conditionalFormatting>
  <conditionalFormatting sqref="AK52:AK53">
    <cfRule type="containsText" dxfId="925" priority="1127" operator="containsText" text="未達成">
      <formula>NOT(ISERROR(SEARCH("未達成",AK52)))</formula>
    </cfRule>
  </conditionalFormatting>
  <conditionalFormatting sqref="AH52:AH53">
    <cfRule type="containsText" dxfId="924" priority="1126" operator="containsText" text="休暇不足">
      <formula>NOT(ISERROR(SEARCH("休暇不足",AH52)))</formula>
    </cfRule>
  </conditionalFormatting>
  <conditionalFormatting sqref="D60:AE60">
    <cfRule type="containsText" dxfId="923" priority="1123" operator="containsText" text="正月">
      <formula>NOT(ISERROR(SEARCH("正月",D60)))</formula>
    </cfRule>
    <cfRule type="containsText" dxfId="922" priority="1124" operator="containsText" text="夏休">
      <formula>NOT(ISERROR(SEARCH("夏休",D60)))</formula>
    </cfRule>
  </conditionalFormatting>
  <conditionalFormatting sqref="D61:AE61">
    <cfRule type="containsText" dxfId="921" priority="1121" operator="containsText" text="正月">
      <formula>NOT(ISERROR(SEARCH("正月",D61)))</formula>
    </cfRule>
    <cfRule type="containsText" dxfId="920" priority="1122" operator="containsText" text="夏休">
      <formula>NOT(ISERROR(SEARCH("夏休",D61)))</formula>
    </cfRule>
  </conditionalFormatting>
  <conditionalFormatting sqref="D60:AE61">
    <cfRule type="containsText" dxfId="919" priority="1117" operator="containsText" text="中止">
      <formula>NOT(ISERROR(SEARCH("中止",D60)))</formula>
    </cfRule>
    <cfRule type="containsText" dxfId="918" priority="1120" operator="containsText" text="休">
      <formula>NOT(ISERROR(SEARCH("休",D60)))</formula>
    </cfRule>
  </conditionalFormatting>
  <conditionalFormatting sqref="AK60:AK61">
    <cfRule type="containsText" dxfId="917" priority="1119" operator="containsText" text="未達成">
      <formula>NOT(ISERROR(SEARCH("未達成",AK60)))</formula>
    </cfRule>
  </conditionalFormatting>
  <conditionalFormatting sqref="AH60:AH61">
    <cfRule type="containsText" dxfId="916" priority="1118" operator="containsText" text="休暇不足">
      <formula>NOT(ISERROR(SEARCH("休暇不足",AH60)))</formula>
    </cfRule>
  </conditionalFormatting>
  <conditionalFormatting sqref="D58:AE58">
    <cfRule type="containsText" dxfId="915" priority="1115" operator="containsText" text="正月">
      <formula>NOT(ISERROR(SEARCH("正月",D58)))</formula>
    </cfRule>
    <cfRule type="containsText" dxfId="914" priority="1116" operator="containsText" text="夏休">
      <formula>NOT(ISERROR(SEARCH("夏休",D58)))</formula>
    </cfRule>
  </conditionalFormatting>
  <conditionalFormatting sqref="D59:AE59">
    <cfRule type="containsText" dxfId="913" priority="1113" operator="containsText" text="正月">
      <formula>NOT(ISERROR(SEARCH("正月",D59)))</formula>
    </cfRule>
    <cfRule type="containsText" dxfId="912" priority="1114" operator="containsText" text="夏休">
      <formula>NOT(ISERROR(SEARCH("夏休",D59)))</formula>
    </cfRule>
  </conditionalFormatting>
  <conditionalFormatting sqref="D58:AE59">
    <cfRule type="containsText" dxfId="911" priority="1109" operator="containsText" text="中止">
      <formula>NOT(ISERROR(SEARCH("中止",D58)))</formula>
    </cfRule>
    <cfRule type="containsText" dxfId="910" priority="1112" operator="containsText" text="休">
      <formula>NOT(ISERROR(SEARCH("休",D58)))</formula>
    </cfRule>
  </conditionalFormatting>
  <conditionalFormatting sqref="AK58:AK59">
    <cfRule type="containsText" dxfId="909" priority="1111" operator="containsText" text="未達成">
      <formula>NOT(ISERROR(SEARCH("未達成",AK58)))</formula>
    </cfRule>
  </conditionalFormatting>
  <conditionalFormatting sqref="AH58:AH59">
    <cfRule type="containsText" dxfId="908" priority="1110" operator="containsText" text="休暇不足">
      <formula>NOT(ISERROR(SEARCH("休暇不足",AH58)))</formula>
    </cfRule>
  </conditionalFormatting>
  <conditionalFormatting sqref="D56:AE56">
    <cfRule type="containsText" dxfId="907" priority="1107" operator="containsText" text="正月">
      <formula>NOT(ISERROR(SEARCH("正月",D56)))</formula>
    </cfRule>
    <cfRule type="containsText" dxfId="906" priority="1108" operator="containsText" text="夏休">
      <formula>NOT(ISERROR(SEARCH("夏休",D56)))</formula>
    </cfRule>
  </conditionalFormatting>
  <conditionalFormatting sqref="D57:AE57">
    <cfRule type="containsText" dxfId="905" priority="1105" operator="containsText" text="正月">
      <formula>NOT(ISERROR(SEARCH("正月",D57)))</formula>
    </cfRule>
    <cfRule type="containsText" dxfId="904" priority="1106" operator="containsText" text="夏休">
      <formula>NOT(ISERROR(SEARCH("夏休",D57)))</formula>
    </cfRule>
  </conditionalFormatting>
  <conditionalFormatting sqref="D56:AE57">
    <cfRule type="containsText" dxfId="903" priority="1101" operator="containsText" text="中止">
      <formula>NOT(ISERROR(SEARCH("中止",D56)))</formula>
    </cfRule>
    <cfRule type="containsText" dxfId="902" priority="1104" operator="containsText" text="休">
      <formula>NOT(ISERROR(SEARCH("休",D56)))</formula>
    </cfRule>
  </conditionalFormatting>
  <conditionalFormatting sqref="AK56:AK57">
    <cfRule type="containsText" dxfId="901" priority="1103" operator="containsText" text="未達成">
      <formula>NOT(ISERROR(SEARCH("未達成",AK56)))</formula>
    </cfRule>
  </conditionalFormatting>
  <conditionalFormatting sqref="AH56:AH57">
    <cfRule type="containsText" dxfId="900" priority="1102" operator="containsText" text="休暇不足">
      <formula>NOT(ISERROR(SEARCH("休暇不足",AH56)))</formula>
    </cfRule>
  </conditionalFormatting>
  <conditionalFormatting sqref="D54:AE54">
    <cfRule type="containsText" dxfId="899" priority="1099" operator="containsText" text="正月">
      <formula>NOT(ISERROR(SEARCH("正月",D54)))</formula>
    </cfRule>
    <cfRule type="containsText" dxfId="898" priority="1100" operator="containsText" text="夏休">
      <formula>NOT(ISERROR(SEARCH("夏休",D54)))</formula>
    </cfRule>
  </conditionalFormatting>
  <conditionalFormatting sqref="D55:AE55">
    <cfRule type="containsText" dxfId="897" priority="1097" operator="containsText" text="正月">
      <formula>NOT(ISERROR(SEARCH("正月",D55)))</formula>
    </cfRule>
    <cfRule type="containsText" dxfId="896" priority="1098" operator="containsText" text="夏休">
      <formula>NOT(ISERROR(SEARCH("夏休",D55)))</formula>
    </cfRule>
  </conditionalFormatting>
  <conditionalFormatting sqref="D54:AE55">
    <cfRule type="containsText" dxfId="895" priority="1093" operator="containsText" text="中止">
      <formula>NOT(ISERROR(SEARCH("中止",D54)))</formula>
    </cfRule>
    <cfRule type="containsText" dxfId="894" priority="1096" operator="containsText" text="休">
      <formula>NOT(ISERROR(SEARCH("休",D54)))</formula>
    </cfRule>
  </conditionalFormatting>
  <conditionalFormatting sqref="AK54:AK55">
    <cfRule type="containsText" dxfId="893" priority="1095" operator="containsText" text="未達成">
      <formula>NOT(ISERROR(SEARCH("未達成",AK54)))</formula>
    </cfRule>
  </conditionalFormatting>
  <conditionalFormatting sqref="AH54:AH55">
    <cfRule type="containsText" dxfId="892" priority="1094" operator="containsText" text="休暇不足">
      <formula>NOT(ISERROR(SEARCH("休暇不足",AH54)))</formula>
    </cfRule>
  </conditionalFormatting>
  <conditionalFormatting sqref="D68:AE68">
    <cfRule type="containsText" dxfId="891" priority="1091" operator="containsText" text="正月">
      <formula>NOT(ISERROR(SEARCH("正月",D68)))</formula>
    </cfRule>
    <cfRule type="containsText" dxfId="890" priority="1092" operator="containsText" text="夏休">
      <formula>NOT(ISERROR(SEARCH("夏休",D68)))</formula>
    </cfRule>
  </conditionalFormatting>
  <conditionalFormatting sqref="D69:AE69">
    <cfRule type="containsText" dxfId="889" priority="1089" operator="containsText" text="正月">
      <formula>NOT(ISERROR(SEARCH("正月",D69)))</formula>
    </cfRule>
    <cfRule type="containsText" dxfId="888" priority="1090" operator="containsText" text="夏休">
      <formula>NOT(ISERROR(SEARCH("夏休",D69)))</formula>
    </cfRule>
  </conditionalFormatting>
  <conditionalFormatting sqref="D68:AE69">
    <cfRule type="containsText" dxfId="887" priority="1085" operator="containsText" text="中止">
      <formula>NOT(ISERROR(SEARCH("中止",D68)))</formula>
    </cfRule>
    <cfRule type="containsText" dxfId="886" priority="1088" operator="containsText" text="休">
      <formula>NOT(ISERROR(SEARCH("休",D68)))</formula>
    </cfRule>
  </conditionalFormatting>
  <conditionalFormatting sqref="AK68:AK69">
    <cfRule type="containsText" dxfId="885" priority="1087" operator="containsText" text="未達成">
      <formula>NOT(ISERROR(SEARCH("未達成",AK68)))</formula>
    </cfRule>
  </conditionalFormatting>
  <conditionalFormatting sqref="AH68:AH69">
    <cfRule type="containsText" dxfId="884" priority="1086" operator="containsText" text="休暇不足">
      <formula>NOT(ISERROR(SEARCH("休暇不足",AH68)))</formula>
    </cfRule>
  </conditionalFormatting>
  <conditionalFormatting sqref="D76:AE76">
    <cfRule type="containsText" dxfId="883" priority="1083" operator="containsText" text="正月">
      <formula>NOT(ISERROR(SEARCH("正月",D76)))</formula>
    </cfRule>
    <cfRule type="containsText" dxfId="882" priority="1084" operator="containsText" text="夏休">
      <formula>NOT(ISERROR(SEARCH("夏休",D76)))</formula>
    </cfRule>
  </conditionalFormatting>
  <conditionalFormatting sqref="D77:AE77">
    <cfRule type="containsText" dxfId="881" priority="1081" operator="containsText" text="正月">
      <formula>NOT(ISERROR(SEARCH("正月",D77)))</formula>
    </cfRule>
    <cfRule type="containsText" dxfId="880" priority="1082" operator="containsText" text="夏休">
      <formula>NOT(ISERROR(SEARCH("夏休",D77)))</formula>
    </cfRule>
  </conditionalFormatting>
  <conditionalFormatting sqref="D76:AE77">
    <cfRule type="containsText" dxfId="879" priority="1077" operator="containsText" text="中止">
      <formula>NOT(ISERROR(SEARCH("中止",D76)))</formula>
    </cfRule>
    <cfRule type="containsText" dxfId="878" priority="1080" operator="containsText" text="休">
      <formula>NOT(ISERROR(SEARCH("休",D76)))</formula>
    </cfRule>
  </conditionalFormatting>
  <conditionalFormatting sqref="AK76:AK77">
    <cfRule type="containsText" dxfId="877" priority="1079" operator="containsText" text="未達成">
      <formula>NOT(ISERROR(SEARCH("未達成",AK76)))</formula>
    </cfRule>
  </conditionalFormatting>
  <conditionalFormatting sqref="AH76:AH77">
    <cfRule type="containsText" dxfId="876" priority="1078" operator="containsText" text="休暇不足">
      <formula>NOT(ISERROR(SEARCH("休暇不足",AH76)))</formula>
    </cfRule>
  </conditionalFormatting>
  <conditionalFormatting sqref="D74:AE74">
    <cfRule type="containsText" dxfId="875" priority="1075" operator="containsText" text="正月">
      <formula>NOT(ISERROR(SEARCH("正月",D74)))</formula>
    </cfRule>
    <cfRule type="containsText" dxfId="874" priority="1076" operator="containsText" text="夏休">
      <formula>NOT(ISERROR(SEARCH("夏休",D74)))</formula>
    </cfRule>
  </conditionalFormatting>
  <conditionalFormatting sqref="D75:AE75">
    <cfRule type="containsText" dxfId="873" priority="1073" operator="containsText" text="正月">
      <formula>NOT(ISERROR(SEARCH("正月",D75)))</formula>
    </cfRule>
    <cfRule type="containsText" dxfId="872" priority="1074" operator="containsText" text="夏休">
      <formula>NOT(ISERROR(SEARCH("夏休",D75)))</formula>
    </cfRule>
  </conditionalFormatting>
  <conditionalFormatting sqref="D74:AE75">
    <cfRule type="containsText" dxfId="871" priority="1069" operator="containsText" text="中止">
      <formula>NOT(ISERROR(SEARCH("中止",D74)))</formula>
    </cfRule>
    <cfRule type="containsText" dxfId="870" priority="1072" operator="containsText" text="休">
      <formula>NOT(ISERROR(SEARCH("休",D74)))</formula>
    </cfRule>
  </conditionalFormatting>
  <conditionalFormatting sqref="AK74:AK75">
    <cfRule type="containsText" dxfId="869" priority="1071" operator="containsText" text="未達成">
      <formula>NOT(ISERROR(SEARCH("未達成",AK74)))</formula>
    </cfRule>
  </conditionalFormatting>
  <conditionalFormatting sqref="AH74:AH75">
    <cfRule type="containsText" dxfId="868" priority="1070" operator="containsText" text="休暇不足">
      <formula>NOT(ISERROR(SEARCH("休暇不足",AH74)))</formula>
    </cfRule>
  </conditionalFormatting>
  <conditionalFormatting sqref="D72:AE72">
    <cfRule type="containsText" dxfId="867" priority="1067" operator="containsText" text="正月">
      <formula>NOT(ISERROR(SEARCH("正月",D72)))</formula>
    </cfRule>
    <cfRule type="containsText" dxfId="866" priority="1068" operator="containsText" text="夏休">
      <formula>NOT(ISERROR(SEARCH("夏休",D72)))</formula>
    </cfRule>
  </conditionalFormatting>
  <conditionalFormatting sqref="D73:AE73">
    <cfRule type="containsText" dxfId="865" priority="1065" operator="containsText" text="正月">
      <formula>NOT(ISERROR(SEARCH("正月",D73)))</formula>
    </cfRule>
    <cfRule type="containsText" dxfId="864" priority="1066" operator="containsText" text="夏休">
      <formula>NOT(ISERROR(SEARCH("夏休",D73)))</formula>
    </cfRule>
  </conditionalFormatting>
  <conditionalFormatting sqref="D72:AE73">
    <cfRule type="containsText" dxfId="863" priority="1061" operator="containsText" text="中止">
      <formula>NOT(ISERROR(SEARCH("中止",D72)))</formula>
    </cfRule>
    <cfRule type="containsText" dxfId="862" priority="1064" operator="containsText" text="休">
      <formula>NOT(ISERROR(SEARCH("休",D72)))</formula>
    </cfRule>
  </conditionalFormatting>
  <conditionalFormatting sqref="AK72:AK73">
    <cfRule type="containsText" dxfId="861" priority="1063" operator="containsText" text="未達成">
      <formula>NOT(ISERROR(SEARCH("未達成",AK72)))</formula>
    </cfRule>
  </conditionalFormatting>
  <conditionalFormatting sqref="AH72:AH73">
    <cfRule type="containsText" dxfId="860" priority="1062" operator="containsText" text="休暇不足">
      <formula>NOT(ISERROR(SEARCH("休暇不足",AH72)))</formula>
    </cfRule>
  </conditionalFormatting>
  <conditionalFormatting sqref="D70:AE70">
    <cfRule type="containsText" dxfId="859" priority="1059" operator="containsText" text="正月">
      <formula>NOT(ISERROR(SEARCH("正月",D70)))</formula>
    </cfRule>
    <cfRule type="containsText" dxfId="858" priority="1060" operator="containsText" text="夏休">
      <formula>NOT(ISERROR(SEARCH("夏休",D70)))</formula>
    </cfRule>
  </conditionalFormatting>
  <conditionalFormatting sqref="D71:AE71">
    <cfRule type="containsText" dxfId="857" priority="1057" operator="containsText" text="正月">
      <formula>NOT(ISERROR(SEARCH("正月",D71)))</formula>
    </cfRule>
    <cfRule type="containsText" dxfId="856" priority="1058" operator="containsText" text="夏休">
      <formula>NOT(ISERROR(SEARCH("夏休",D71)))</formula>
    </cfRule>
  </conditionalFormatting>
  <conditionalFormatting sqref="D70:AE71">
    <cfRule type="containsText" dxfId="855" priority="1053" operator="containsText" text="中止">
      <formula>NOT(ISERROR(SEARCH("中止",D70)))</formula>
    </cfRule>
    <cfRule type="containsText" dxfId="854" priority="1056" operator="containsText" text="休">
      <formula>NOT(ISERROR(SEARCH("休",D70)))</formula>
    </cfRule>
  </conditionalFormatting>
  <conditionalFormatting sqref="AK70:AK71">
    <cfRule type="containsText" dxfId="853" priority="1055" operator="containsText" text="未達成">
      <formula>NOT(ISERROR(SEARCH("未達成",AK70)))</formula>
    </cfRule>
  </conditionalFormatting>
  <conditionalFormatting sqref="AH70:AH71">
    <cfRule type="containsText" dxfId="852" priority="1054" operator="containsText" text="休暇不足">
      <formula>NOT(ISERROR(SEARCH("休暇不足",AH70)))</formula>
    </cfRule>
  </conditionalFormatting>
  <conditionalFormatting sqref="D84:AE84">
    <cfRule type="containsText" dxfId="851" priority="1051" operator="containsText" text="正月">
      <formula>NOT(ISERROR(SEARCH("正月",D84)))</formula>
    </cfRule>
    <cfRule type="containsText" dxfId="850" priority="1052" operator="containsText" text="夏休">
      <formula>NOT(ISERROR(SEARCH("夏休",D84)))</formula>
    </cfRule>
  </conditionalFormatting>
  <conditionalFormatting sqref="D85:AE85">
    <cfRule type="containsText" dxfId="849" priority="1049" operator="containsText" text="正月">
      <formula>NOT(ISERROR(SEARCH("正月",D85)))</formula>
    </cfRule>
    <cfRule type="containsText" dxfId="848" priority="1050" operator="containsText" text="夏休">
      <formula>NOT(ISERROR(SEARCH("夏休",D85)))</formula>
    </cfRule>
  </conditionalFormatting>
  <conditionalFormatting sqref="D84:AE85">
    <cfRule type="containsText" dxfId="847" priority="1045" operator="containsText" text="中止">
      <formula>NOT(ISERROR(SEARCH("中止",D84)))</formula>
    </cfRule>
    <cfRule type="containsText" dxfId="846" priority="1048" operator="containsText" text="休">
      <formula>NOT(ISERROR(SEARCH("休",D84)))</formula>
    </cfRule>
  </conditionalFormatting>
  <conditionalFormatting sqref="AK84:AK85">
    <cfRule type="containsText" dxfId="845" priority="1047" operator="containsText" text="未達成">
      <formula>NOT(ISERROR(SEARCH("未達成",AK84)))</formula>
    </cfRule>
  </conditionalFormatting>
  <conditionalFormatting sqref="AH84:AH85">
    <cfRule type="containsText" dxfId="844" priority="1046" operator="containsText" text="休暇不足">
      <formula>NOT(ISERROR(SEARCH("休暇不足",AH84)))</formula>
    </cfRule>
  </conditionalFormatting>
  <conditionalFormatting sqref="D92:AE92">
    <cfRule type="containsText" dxfId="843" priority="1043" operator="containsText" text="正月">
      <formula>NOT(ISERROR(SEARCH("正月",D92)))</formula>
    </cfRule>
    <cfRule type="containsText" dxfId="842" priority="1044" operator="containsText" text="夏休">
      <formula>NOT(ISERROR(SEARCH("夏休",D92)))</formula>
    </cfRule>
  </conditionalFormatting>
  <conditionalFormatting sqref="D93:AE93">
    <cfRule type="containsText" dxfId="841" priority="1041" operator="containsText" text="正月">
      <formula>NOT(ISERROR(SEARCH("正月",D93)))</formula>
    </cfRule>
    <cfRule type="containsText" dxfId="840" priority="1042" operator="containsText" text="夏休">
      <formula>NOT(ISERROR(SEARCH("夏休",D93)))</formula>
    </cfRule>
  </conditionalFormatting>
  <conditionalFormatting sqref="D92:AE93">
    <cfRule type="containsText" dxfId="839" priority="1037" operator="containsText" text="中止">
      <formula>NOT(ISERROR(SEARCH("中止",D92)))</formula>
    </cfRule>
    <cfRule type="containsText" dxfId="838" priority="1040" operator="containsText" text="休">
      <formula>NOT(ISERROR(SEARCH("休",D92)))</formula>
    </cfRule>
  </conditionalFormatting>
  <conditionalFormatting sqref="AK92:AK93">
    <cfRule type="containsText" dxfId="837" priority="1039" operator="containsText" text="未達成">
      <formula>NOT(ISERROR(SEARCH("未達成",AK92)))</formula>
    </cfRule>
  </conditionalFormatting>
  <conditionalFormatting sqref="AH92:AH93">
    <cfRule type="containsText" dxfId="836" priority="1038" operator="containsText" text="休暇不足">
      <formula>NOT(ISERROR(SEARCH("休暇不足",AH92)))</formula>
    </cfRule>
  </conditionalFormatting>
  <conditionalFormatting sqref="D90:AE90">
    <cfRule type="containsText" dxfId="835" priority="1035" operator="containsText" text="正月">
      <formula>NOT(ISERROR(SEARCH("正月",D90)))</formula>
    </cfRule>
    <cfRule type="containsText" dxfId="834" priority="1036" operator="containsText" text="夏休">
      <formula>NOT(ISERROR(SEARCH("夏休",D90)))</formula>
    </cfRule>
  </conditionalFormatting>
  <conditionalFormatting sqref="D91:AE91">
    <cfRule type="containsText" dxfId="833" priority="1033" operator="containsText" text="正月">
      <formula>NOT(ISERROR(SEARCH("正月",D91)))</formula>
    </cfRule>
    <cfRule type="containsText" dxfId="832" priority="1034" operator="containsText" text="夏休">
      <formula>NOT(ISERROR(SEARCH("夏休",D91)))</formula>
    </cfRule>
  </conditionalFormatting>
  <conditionalFormatting sqref="D90:AE91">
    <cfRule type="containsText" dxfId="831" priority="1029" operator="containsText" text="中止">
      <formula>NOT(ISERROR(SEARCH("中止",D90)))</formula>
    </cfRule>
    <cfRule type="containsText" dxfId="830" priority="1032" operator="containsText" text="休">
      <formula>NOT(ISERROR(SEARCH("休",D90)))</formula>
    </cfRule>
  </conditionalFormatting>
  <conditionalFormatting sqref="AK90:AK91">
    <cfRule type="containsText" dxfId="829" priority="1031" operator="containsText" text="未達成">
      <formula>NOT(ISERROR(SEARCH("未達成",AK90)))</formula>
    </cfRule>
  </conditionalFormatting>
  <conditionalFormatting sqref="AH90:AH91">
    <cfRule type="containsText" dxfId="828" priority="1030" operator="containsText" text="休暇不足">
      <formula>NOT(ISERROR(SEARCH("休暇不足",AH90)))</formula>
    </cfRule>
  </conditionalFormatting>
  <conditionalFormatting sqref="D88:AE88">
    <cfRule type="containsText" dxfId="827" priority="1027" operator="containsText" text="正月">
      <formula>NOT(ISERROR(SEARCH("正月",D88)))</formula>
    </cfRule>
    <cfRule type="containsText" dxfId="826" priority="1028" operator="containsText" text="夏休">
      <formula>NOT(ISERROR(SEARCH("夏休",D88)))</formula>
    </cfRule>
  </conditionalFormatting>
  <conditionalFormatting sqref="D89:AE89">
    <cfRule type="containsText" dxfId="825" priority="1025" operator="containsText" text="正月">
      <formula>NOT(ISERROR(SEARCH("正月",D89)))</formula>
    </cfRule>
    <cfRule type="containsText" dxfId="824" priority="1026" operator="containsText" text="夏休">
      <formula>NOT(ISERROR(SEARCH("夏休",D89)))</formula>
    </cfRule>
  </conditionalFormatting>
  <conditionalFormatting sqref="D88:AE89">
    <cfRule type="containsText" dxfId="823" priority="1021" operator="containsText" text="中止">
      <formula>NOT(ISERROR(SEARCH("中止",D88)))</formula>
    </cfRule>
    <cfRule type="containsText" dxfId="822" priority="1024" operator="containsText" text="休">
      <formula>NOT(ISERROR(SEARCH("休",D88)))</formula>
    </cfRule>
  </conditionalFormatting>
  <conditionalFormatting sqref="AK88:AK89">
    <cfRule type="containsText" dxfId="821" priority="1023" operator="containsText" text="未達成">
      <formula>NOT(ISERROR(SEARCH("未達成",AK88)))</formula>
    </cfRule>
  </conditionalFormatting>
  <conditionalFormatting sqref="AH88:AH89">
    <cfRule type="containsText" dxfId="820" priority="1022" operator="containsText" text="休暇不足">
      <formula>NOT(ISERROR(SEARCH("休暇不足",AH88)))</formula>
    </cfRule>
  </conditionalFormatting>
  <conditionalFormatting sqref="D86:AE86">
    <cfRule type="containsText" dxfId="819" priority="1019" operator="containsText" text="正月">
      <formula>NOT(ISERROR(SEARCH("正月",D86)))</formula>
    </cfRule>
    <cfRule type="containsText" dxfId="818" priority="1020" operator="containsText" text="夏休">
      <formula>NOT(ISERROR(SEARCH("夏休",D86)))</formula>
    </cfRule>
  </conditionalFormatting>
  <conditionalFormatting sqref="D87:AE87">
    <cfRule type="containsText" dxfId="817" priority="1017" operator="containsText" text="正月">
      <formula>NOT(ISERROR(SEARCH("正月",D87)))</formula>
    </cfRule>
    <cfRule type="containsText" dxfId="816" priority="1018" operator="containsText" text="夏休">
      <formula>NOT(ISERROR(SEARCH("夏休",D87)))</formula>
    </cfRule>
  </conditionalFormatting>
  <conditionalFormatting sqref="D86:AE87">
    <cfRule type="containsText" dxfId="815" priority="1013" operator="containsText" text="中止">
      <formula>NOT(ISERROR(SEARCH("中止",D86)))</formula>
    </cfRule>
    <cfRule type="containsText" dxfId="814" priority="1016" operator="containsText" text="休">
      <formula>NOT(ISERROR(SEARCH("休",D86)))</formula>
    </cfRule>
  </conditionalFormatting>
  <conditionalFormatting sqref="AK86:AK87">
    <cfRule type="containsText" dxfId="813" priority="1015" operator="containsText" text="未達成">
      <formula>NOT(ISERROR(SEARCH("未達成",AK86)))</formula>
    </cfRule>
  </conditionalFormatting>
  <conditionalFormatting sqref="AH86:AH87">
    <cfRule type="containsText" dxfId="812" priority="1014" operator="containsText" text="休暇不足">
      <formula>NOT(ISERROR(SEARCH("休暇不足",AH86)))</formula>
    </cfRule>
  </conditionalFormatting>
  <conditionalFormatting sqref="D100:AE100">
    <cfRule type="containsText" dxfId="811" priority="1011" operator="containsText" text="正月">
      <formula>NOT(ISERROR(SEARCH("正月",D100)))</formula>
    </cfRule>
    <cfRule type="containsText" dxfId="810" priority="1012" operator="containsText" text="夏休">
      <formula>NOT(ISERROR(SEARCH("夏休",D100)))</formula>
    </cfRule>
  </conditionalFormatting>
  <conditionalFormatting sqref="D101:AE101">
    <cfRule type="containsText" dxfId="809" priority="1009" operator="containsText" text="正月">
      <formula>NOT(ISERROR(SEARCH("正月",D101)))</formula>
    </cfRule>
    <cfRule type="containsText" dxfId="808" priority="1010" operator="containsText" text="夏休">
      <formula>NOT(ISERROR(SEARCH("夏休",D101)))</formula>
    </cfRule>
  </conditionalFormatting>
  <conditionalFormatting sqref="D100:AE101">
    <cfRule type="containsText" dxfId="807" priority="1005" operator="containsText" text="中止">
      <formula>NOT(ISERROR(SEARCH("中止",D100)))</formula>
    </cfRule>
    <cfRule type="containsText" dxfId="806" priority="1008" operator="containsText" text="休">
      <formula>NOT(ISERROR(SEARCH("休",D100)))</formula>
    </cfRule>
  </conditionalFormatting>
  <conditionalFormatting sqref="AK100:AK101">
    <cfRule type="containsText" dxfId="805" priority="1007" operator="containsText" text="未達成">
      <formula>NOT(ISERROR(SEARCH("未達成",AK100)))</formula>
    </cfRule>
  </conditionalFormatting>
  <conditionalFormatting sqref="AH100:AH101">
    <cfRule type="containsText" dxfId="804" priority="1006" operator="containsText" text="休暇不足">
      <formula>NOT(ISERROR(SEARCH("休暇不足",AH100)))</formula>
    </cfRule>
  </conditionalFormatting>
  <conditionalFormatting sqref="D108:AE108">
    <cfRule type="containsText" dxfId="803" priority="1003" operator="containsText" text="正月">
      <formula>NOT(ISERROR(SEARCH("正月",D108)))</formula>
    </cfRule>
    <cfRule type="containsText" dxfId="802" priority="1004" operator="containsText" text="夏休">
      <formula>NOT(ISERROR(SEARCH("夏休",D108)))</formula>
    </cfRule>
  </conditionalFormatting>
  <conditionalFormatting sqref="D109:AE109">
    <cfRule type="containsText" dxfId="801" priority="1001" operator="containsText" text="正月">
      <formula>NOT(ISERROR(SEARCH("正月",D109)))</formula>
    </cfRule>
    <cfRule type="containsText" dxfId="800" priority="1002" operator="containsText" text="夏休">
      <formula>NOT(ISERROR(SEARCH("夏休",D109)))</formula>
    </cfRule>
  </conditionalFormatting>
  <conditionalFormatting sqref="D108:AE109">
    <cfRule type="containsText" dxfId="799" priority="997" operator="containsText" text="中止">
      <formula>NOT(ISERROR(SEARCH("中止",D108)))</formula>
    </cfRule>
    <cfRule type="containsText" dxfId="798" priority="1000" operator="containsText" text="休">
      <formula>NOT(ISERROR(SEARCH("休",D108)))</formula>
    </cfRule>
  </conditionalFormatting>
  <conditionalFormatting sqref="AK108:AK109">
    <cfRule type="containsText" dxfId="797" priority="999" operator="containsText" text="未達成">
      <formula>NOT(ISERROR(SEARCH("未達成",AK108)))</formula>
    </cfRule>
  </conditionalFormatting>
  <conditionalFormatting sqref="AH108:AH109">
    <cfRule type="containsText" dxfId="796" priority="998" operator="containsText" text="休暇不足">
      <formula>NOT(ISERROR(SEARCH("休暇不足",AH108)))</formula>
    </cfRule>
  </conditionalFormatting>
  <conditionalFormatting sqref="D106:AE106">
    <cfRule type="containsText" dxfId="795" priority="995" operator="containsText" text="正月">
      <formula>NOT(ISERROR(SEARCH("正月",D106)))</formula>
    </cfRule>
    <cfRule type="containsText" dxfId="794" priority="996" operator="containsText" text="夏休">
      <formula>NOT(ISERROR(SEARCH("夏休",D106)))</formula>
    </cfRule>
  </conditionalFormatting>
  <conditionalFormatting sqref="D107:AE107">
    <cfRule type="containsText" dxfId="793" priority="993" operator="containsText" text="正月">
      <formula>NOT(ISERROR(SEARCH("正月",D107)))</formula>
    </cfRule>
    <cfRule type="containsText" dxfId="792" priority="994" operator="containsText" text="夏休">
      <formula>NOT(ISERROR(SEARCH("夏休",D107)))</formula>
    </cfRule>
  </conditionalFormatting>
  <conditionalFormatting sqref="D106:AE107">
    <cfRule type="containsText" dxfId="791" priority="989" operator="containsText" text="中止">
      <formula>NOT(ISERROR(SEARCH("中止",D106)))</formula>
    </cfRule>
    <cfRule type="containsText" dxfId="790" priority="992" operator="containsText" text="休">
      <formula>NOT(ISERROR(SEARCH("休",D106)))</formula>
    </cfRule>
  </conditionalFormatting>
  <conditionalFormatting sqref="AK106:AK107">
    <cfRule type="containsText" dxfId="789" priority="991" operator="containsText" text="未達成">
      <formula>NOT(ISERROR(SEARCH("未達成",AK106)))</formula>
    </cfRule>
  </conditionalFormatting>
  <conditionalFormatting sqref="AH106:AH107">
    <cfRule type="containsText" dxfId="788" priority="990" operator="containsText" text="休暇不足">
      <formula>NOT(ISERROR(SEARCH("休暇不足",AH106)))</formula>
    </cfRule>
  </conditionalFormatting>
  <conditionalFormatting sqref="D104:AE104">
    <cfRule type="containsText" dxfId="787" priority="987" operator="containsText" text="正月">
      <formula>NOT(ISERROR(SEARCH("正月",D104)))</formula>
    </cfRule>
    <cfRule type="containsText" dxfId="786" priority="988" operator="containsText" text="夏休">
      <formula>NOT(ISERROR(SEARCH("夏休",D104)))</formula>
    </cfRule>
  </conditionalFormatting>
  <conditionalFormatting sqref="D105:AE105">
    <cfRule type="containsText" dxfId="785" priority="985" operator="containsText" text="正月">
      <formula>NOT(ISERROR(SEARCH("正月",D105)))</formula>
    </cfRule>
    <cfRule type="containsText" dxfId="784" priority="986" operator="containsText" text="夏休">
      <formula>NOT(ISERROR(SEARCH("夏休",D105)))</formula>
    </cfRule>
  </conditionalFormatting>
  <conditionalFormatting sqref="D104:AE105">
    <cfRule type="containsText" dxfId="783" priority="981" operator="containsText" text="中止">
      <formula>NOT(ISERROR(SEARCH("中止",D104)))</formula>
    </cfRule>
    <cfRule type="containsText" dxfId="782" priority="984" operator="containsText" text="休">
      <formula>NOT(ISERROR(SEARCH("休",D104)))</formula>
    </cfRule>
  </conditionalFormatting>
  <conditionalFormatting sqref="AK104:AK105">
    <cfRule type="containsText" dxfId="781" priority="983" operator="containsText" text="未達成">
      <formula>NOT(ISERROR(SEARCH("未達成",AK104)))</formula>
    </cfRule>
  </conditionalFormatting>
  <conditionalFormatting sqref="AH104:AH105">
    <cfRule type="containsText" dxfId="780" priority="982" operator="containsText" text="休暇不足">
      <formula>NOT(ISERROR(SEARCH("休暇不足",AH104)))</formula>
    </cfRule>
  </conditionalFormatting>
  <conditionalFormatting sqref="D102:AE102">
    <cfRule type="containsText" dxfId="779" priority="979" operator="containsText" text="正月">
      <formula>NOT(ISERROR(SEARCH("正月",D102)))</formula>
    </cfRule>
    <cfRule type="containsText" dxfId="778" priority="980" operator="containsText" text="夏休">
      <formula>NOT(ISERROR(SEARCH("夏休",D102)))</formula>
    </cfRule>
  </conditionalFormatting>
  <conditionalFormatting sqref="D103:AE103">
    <cfRule type="containsText" dxfId="777" priority="977" operator="containsText" text="正月">
      <formula>NOT(ISERROR(SEARCH("正月",D103)))</formula>
    </cfRule>
    <cfRule type="containsText" dxfId="776" priority="978" operator="containsText" text="夏休">
      <formula>NOT(ISERROR(SEARCH("夏休",D103)))</formula>
    </cfRule>
  </conditionalFormatting>
  <conditionalFormatting sqref="D102:AE103">
    <cfRule type="containsText" dxfId="775" priority="973" operator="containsText" text="中止">
      <formula>NOT(ISERROR(SEARCH("中止",D102)))</formula>
    </cfRule>
    <cfRule type="containsText" dxfId="774" priority="976" operator="containsText" text="休">
      <formula>NOT(ISERROR(SEARCH("休",D102)))</formula>
    </cfRule>
  </conditionalFormatting>
  <conditionalFormatting sqref="AK102:AK103">
    <cfRule type="containsText" dxfId="773" priority="975" operator="containsText" text="未達成">
      <formula>NOT(ISERROR(SEARCH("未達成",AK102)))</formula>
    </cfRule>
  </conditionalFormatting>
  <conditionalFormatting sqref="AH102:AH103">
    <cfRule type="containsText" dxfId="772" priority="974" operator="containsText" text="休暇不足">
      <formula>NOT(ISERROR(SEARCH("休暇不足",AH102)))</formula>
    </cfRule>
  </conditionalFormatting>
  <conditionalFormatting sqref="D116:AE116">
    <cfRule type="containsText" dxfId="771" priority="971" operator="containsText" text="正月">
      <formula>NOT(ISERROR(SEARCH("正月",D116)))</formula>
    </cfRule>
    <cfRule type="containsText" dxfId="770" priority="972" operator="containsText" text="夏休">
      <formula>NOT(ISERROR(SEARCH("夏休",D116)))</formula>
    </cfRule>
  </conditionalFormatting>
  <conditionalFormatting sqref="D117:AE117">
    <cfRule type="containsText" dxfId="769" priority="969" operator="containsText" text="正月">
      <formula>NOT(ISERROR(SEARCH("正月",D117)))</formula>
    </cfRule>
    <cfRule type="containsText" dxfId="768" priority="970" operator="containsText" text="夏休">
      <formula>NOT(ISERROR(SEARCH("夏休",D117)))</formula>
    </cfRule>
  </conditionalFormatting>
  <conditionalFormatting sqref="D116:AE117">
    <cfRule type="containsText" dxfId="767" priority="965" operator="containsText" text="中止">
      <formula>NOT(ISERROR(SEARCH("中止",D116)))</formula>
    </cfRule>
    <cfRule type="containsText" dxfId="766" priority="968" operator="containsText" text="休">
      <formula>NOT(ISERROR(SEARCH("休",D116)))</formula>
    </cfRule>
  </conditionalFormatting>
  <conditionalFormatting sqref="AK116:AK117">
    <cfRule type="containsText" dxfId="765" priority="967" operator="containsText" text="未達成">
      <formula>NOT(ISERROR(SEARCH("未達成",AK116)))</formula>
    </cfRule>
  </conditionalFormatting>
  <conditionalFormatting sqref="AH116:AH117">
    <cfRule type="containsText" dxfId="764" priority="966" operator="containsText" text="休暇不足">
      <formula>NOT(ISERROR(SEARCH("休暇不足",AH116)))</formula>
    </cfRule>
  </conditionalFormatting>
  <conditionalFormatting sqref="D124:AE124">
    <cfRule type="containsText" dxfId="763" priority="963" operator="containsText" text="正月">
      <formula>NOT(ISERROR(SEARCH("正月",D124)))</formula>
    </cfRule>
    <cfRule type="containsText" dxfId="762" priority="964" operator="containsText" text="夏休">
      <formula>NOT(ISERROR(SEARCH("夏休",D124)))</formula>
    </cfRule>
  </conditionalFormatting>
  <conditionalFormatting sqref="D125:AE125">
    <cfRule type="containsText" dxfId="761" priority="961" operator="containsText" text="正月">
      <formula>NOT(ISERROR(SEARCH("正月",D125)))</formula>
    </cfRule>
    <cfRule type="containsText" dxfId="760" priority="962" operator="containsText" text="夏休">
      <formula>NOT(ISERROR(SEARCH("夏休",D125)))</formula>
    </cfRule>
  </conditionalFormatting>
  <conditionalFormatting sqref="D124:AE125">
    <cfRule type="containsText" dxfId="759" priority="957" operator="containsText" text="中止">
      <formula>NOT(ISERROR(SEARCH("中止",D124)))</formula>
    </cfRule>
    <cfRule type="containsText" dxfId="758" priority="960" operator="containsText" text="休">
      <formula>NOT(ISERROR(SEARCH("休",D124)))</formula>
    </cfRule>
  </conditionalFormatting>
  <conditionalFormatting sqref="AK124:AK125">
    <cfRule type="containsText" dxfId="757" priority="959" operator="containsText" text="未達成">
      <formula>NOT(ISERROR(SEARCH("未達成",AK124)))</formula>
    </cfRule>
  </conditionalFormatting>
  <conditionalFormatting sqref="AH124:AH125">
    <cfRule type="containsText" dxfId="756" priority="958" operator="containsText" text="休暇不足">
      <formula>NOT(ISERROR(SEARCH("休暇不足",AH124)))</formula>
    </cfRule>
  </conditionalFormatting>
  <conditionalFormatting sqref="D122:AE122">
    <cfRule type="containsText" dxfId="755" priority="955" operator="containsText" text="正月">
      <formula>NOT(ISERROR(SEARCH("正月",D122)))</formula>
    </cfRule>
    <cfRule type="containsText" dxfId="754" priority="956" operator="containsText" text="夏休">
      <formula>NOT(ISERROR(SEARCH("夏休",D122)))</formula>
    </cfRule>
  </conditionalFormatting>
  <conditionalFormatting sqref="D123:AE123">
    <cfRule type="containsText" dxfId="753" priority="953" operator="containsText" text="正月">
      <formula>NOT(ISERROR(SEARCH("正月",D123)))</formula>
    </cfRule>
    <cfRule type="containsText" dxfId="752" priority="954" operator="containsText" text="夏休">
      <formula>NOT(ISERROR(SEARCH("夏休",D123)))</formula>
    </cfRule>
  </conditionalFormatting>
  <conditionalFormatting sqref="D122:AE123">
    <cfRule type="containsText" dxfId="751" priority="949" operator="containsText" text="中止">
      <formula>NOT(ISERROR(SEARCH("中止",D122)))</formula>
    </cfRule>
    <cfRule type="containsText" dxfId="750" priority="952" operator="containsText" text="休">
      <formula>NOT(ISERROR(SEARCH("休",D122)))</formula>
    </cfRule>
  </conditionalFormatting>
  <conditionalFormatting sqref="AK122:AK123">
    <cfRule type="containsText" dxfId="749" priority="951" operator="containsText" text="未達成">
      <formula>NOT(ISERROR(SEARCH("未達成",AK122)))</formula>
    </cfRule>
  </conditionalFormatting>
  <conditionalFormatting sqref="AH122:AH123">
    <cfRule type="containsText" dxfId="748" priority="950" operator="containsText" text="休暇不足">
      <formula>NOT(ISERROR(SEARCH("休暇不足",AH122)))</formula>
    </cfRule>
  </conditionalFormatting>
  <conditionalFormatting sqref="D120:AE120">
    <cfRule type="containsText" dxfId="747" priority="947" operator="containsText" text="正月">
      <formula>NOT(ISERROR(SEARCH("正月",D120)))</formula>
    </cfRule>
    <cfRule type="containsText" dxfId="746" priority="948" operator="containsText" text="夏休">
      <formula>NOT(ISERROR(SEARCH("夏休",D120)))</formula>
    </cfRule>
  </conditionalFormatting>
  <conditionalFormatting sqref="D121:AE121">
    <cfRule type="containsText" dxfId="745" priority="945" operator="containsText" text="正月">
      <formula>NOT(ISERROR(SEARCH("正月",D121)))</formula>
    </cfRule>
    <cfRule type="containsText" dxfId="744" priority="946" operator="containsText" text="夏休">
      <formula>NOT(ISERROR(SEARCH("夏休",D121)))</formula>
    </cfRule>
  </conditionalFormatting>
  <conditionalFormatting sqref="D120:AE121">
    <cfRule type="containsText" dxfId="743" priority="941" operator="containsText" text="中止">
      <formula>NOT(ISERROR(SEARCH("中止",D120)))</formula>
    </cfRule>
    <cfRule type="containsText" dxfId="742" priority="944" operator="containsText" text="休">
      <formula>NOT(ISERROR(SEARCH("休",D120)))</formula>
    </cfRule>
  </conditionalFormatting>
  <conditionalFormatting sqref="AK120:AK121">
    <cfRule type="containsText" dxfId="741" priority="943" operator="containsText" text="未達成">
      <formula>NOT(ISERROR(SEARCH("未達成",AK120)))</formula>
    </cfRule>
  </conditionalFormatting>
  <conditionalFormatting sqref="AH120:AH121">
    <cfRule type="containsText" dxfId="740" priority="942" operator="containsText" text="休暇不足">
      <formula>NOT(ISERROR(SEARCH("休暇不足",AH120)))</formula>
    </cfRule>
  </conditionalFormatting>
  <conditionalFormatting sqref="D118:AE118">
    <cfRule type="containsText" dxfId="739" priority="939" operator="containsText" text="正月">
      <formula>NOT(ISERROR(SEARCH("正月",D118)))</formula>
    </cfRule>
    <cfRule type="containsText" dxfId="738" priority="940" operator="containsText" text="夏休">
      <formula>NOT(ISERROR(SEARCH("夏休",D118)))</formula>
    </cfRule>
  </conditionalFormatting>
  <conditionalFormatting sqref="D119:AE119">
    <cfRule type="containsText" dxfId="737" priority="937" operator="containsText" text="正月">
      <formula>NOT(ISERROR(SEARCH("正月",D119)))</formula>
    </cfRule>
    <cfRule type="containsText" dxfId="736" priority="938" operator="containsText" text="夏休">
      <formula>NOT(ISERROR(SEARCH("夏休",D119)))</formula>
    </cfRule>
  </conditionalFormatting>
  <conditionalFormatting sqref="D118:AE119">
    <cfRule type="containsText" dxfId="735" priority="933" operator="containsText" text="中止">
      <formula>NOT(ISERROR(SEARCH("中止",D118)))</formula>
    </cfRule>
    <cfRule type="containsText" dxfId="734" priority="936" operator="containsText" text="休">
      <formula>NOT(ISERROR(SEARCH("休",D118)))</formula>
    </cfRule>
  </conditionalFormatting>
  <conditionalFormatting sqref="AK118:AK119">
    <cfRule type="containsText" dxfId="733" priority="935" operator="containsText" text="未達成">
      <formula>NOT(ISERROR(SEARCH("未達成",AK118)))</formula>
    </cfRule>
  </conditionalFormatting>
  <conditionalFormatting sqref="AH118:AH119">
    <cfRule type="containsText" dxfId="732" priority="934" operator="containsText" text="休暇不足">
      <formula>NOT(ISERROR(SEARCH("休暇不足",AH118)))</formula>
    </cfRule>
  </conditionalFormatting>
  <conditionalFormatting sqref="D132:AE132">
    <cfRule type="containsText" dxfId="731" priority="931" operator="containsText" text="正月">
      <formula>NOT(ISERROR(SEARCH("正月",D132)))</formula>
    </cfRule>
    <cfRule type="containsText" dxfId="730" priority="932" operator="containsText" text="夏休">
      <formula>NOT(ISERROR(SEARCH("夏休",D132)))</formula>
    </cfRule>
  </conditionalFormatting>
  <conditionalFormatting sqref="D133:AE133">
    <cfRule type="containsText" dxfId="729" priority="929" operator="containsText" text="正月">
      <formula>NOT(ISERROR(SEARCH("正月",D133)))</formula>
    </cfRule>
    <cfRule type="containsText" dxfId="728" priority="930" operator="containsText" text="夏休">
      <formula>NOT(ISERROR(SEARCH("夏休",D133)))</formula>
    </cfRule>
  </conditionalFormatting>
  <conditionalFormatting sqref="D132:AE133">
    <cfRule type="containsText" dxfId="727" priority="925" operator="containsText" text="中止">
      <formula>NOT(ISERROR(SEARCH("中止",D132)))</formula>
    </cfRule>
    <cfRule type="containsText" dxfId="726" priority="928" operator="containsText" text="休">
      <formula>NOT(ISERROR(SEARCH("休",D132)))</formula>
    </cfRule>
  </conditionalFormatting>
  <conditionalFormatting sqref="AK132:AK133">
    <cfRule type="containsText" dxfId="725" priority="927" operator="containsText" text="未達成">
      <formula>NOT(ISERROR(SEARCH("未達成",AK132)))</formula>
    </cfRule>
  </conditionalFormatting>
  <conditionalFormatting sqref="AH132:AH133">
    <cfRule type="containsText" dxfId="724" priority="926" operator="containsText" text="休暇不足">
      <formula>NOT(ISERROR(SEARCH("休暇不足",AH132)))</formula>
    </cfRule>
  </conditionalFormatting>
  <conditionalFormatting sqref="D140:AE140">
    <cfRule type="containsText" dxfId="723" priority="923" operator="containsText" text="正月">
      <formula>NOT(ISERROR(SEARCH("正月",D140)))</formula>
    </cfRule>
    <cfRule type="containsText" dxfId="722" priority="924" operator="containsText" text="夏休">
      <formula>NOT(ISERROR(SEARCH("夏休",D140)))</formula>
    </cfRule>
  </conditionalFormatting>
  <conditionalFormatting sqref="D141:AE141">
    <cfRule type="containsText" dxfId="721" priority="921" operator="containsText" text="正月">
      <formula>NOT(ISERROR(SEARCH("正月",D141)))</formula>
    </cfRule>
    <cfRule type="containsText" dxfId="720" priority="922" operator="containsText" text="夏休">
      <formula>NOT(ISERROR(SEARCH("夏休",D141)))</formula>
    </cfRule>
  </conditionalFormatting>
  <conditionalFormatting sqref="D140:AE141">
    <cfRule type="containsText" dxfId="719" priority="917" operator="containsText" text="中止">
      <formula>NOT(ISERROR(SEARCH("中止",D140)))</formula>
    </cfRule>
    <cfRule type="containsText" dxfId="718" priority="920" operator="containsText" text="休">
      <formula>NOT(ISERROR(SEARCH("休",D140)))</formula>
    </cfRule>
  </conditionalFormatting>
  <conditionalFormatting sqref="AK140:AK141">
    <cfRule type="containsText" dxfId="717" priority="919" operator="containsText" text="未達成">
      <formula>NOT(ISERROR(SEARCH("未達成",AK140)))</formula>
    </cfRule>
  </conditionalFormatting>
  <conditionalFormatting sqref="AH140:AH141">
    <cfRule type="containsText" dxfId="716" priority="918" operator="containsText" text="休暇不足">
      <formula>NOT(ISERROR(SEARCH("休暇不足",AH140)))</formula>
    </cfRule>
  </conditionalFormatting>
  <conditionalFormatting sqref="D138:AE138">
    <cfRule type="containsText" dxfId="715" priority="915" operator="containsText" text="正月">
      <formula>NOT(ISERROR(SEARCH("正月",D138)))</formula>
    </cfRule>
    <cfRule type="containsText" dxfId="714" priority="916" operator="containsText" text="夏休">
      <formula>NOT(ISERROR(SEARCH("夏休",D138)))</formula>
    </cfRule>
  </conditionalFormatting>
  <conditionalFormatting sqref="D139:AE139">
    <cfRule type="containsText" dxfId="713" priority="913" operator="containsText" text="正月">
      <formula>NOT(ISERROR(SEARCH("正月",D139)))</formula>
    </cfRule>
    <cfRule type="containsText" dxfId="712" priority="914" operator="containsText" text="夏休">
      <formula>NOT(ISERROR(SEARCH("夏休",D139)))</formula>
    </cfRule>
  </conditionalFormatting>
  <conditionalFormatting sqref="D138:AE139">
    <cfRule type="containsText" dxfId="711" priority="909" operator="containsText" text="中止">
      <formula>NOT(ISERROR(SEARCH("中止",D138)))</formula>
    </cfRule>
    <cfRule type="containsText" dxfId="710" priority="912" operator="containsText" text="休">
      <formula>NOT(ISERROR(SEARCH("休",D138)))</formula>
    </cfRule>
  </conditionalFormatting>
  <conditionalFormatting sqref="AK138:AK139">
    <cfRule type="containsText" dxfId="709" priority="911" operator="containsText" text="未達成">
      <formula>NOT(ISERROR(SEARCH("未達成",AK138)))</formula>
    </cfRule>
  </conditionalFormatting>
  <conditionalFormatting sqref="AH138:AH139">
    <cfRule type="containsText" dxfId="708" priority="910" operator="containsText" text="休暇不足">
      <formula>NOT(ISERROR(SEARCH("休暇不足",AH138)))</formula>
    </cfRule>
  </conditionalFormatting>
  <conditionalFormatting sqref="D136:AE136">
    <cfRule type="containsText" dxfId="707" priority="907" operator="containsText" text="正月">
      <formula>NOT(ISERROR(SEARCH("正月",D136)))</formula>
    </cfRule>
    <cfRule type="containsText" dxfId="706" priority="908" operator="containsText" text="夏休">
      <formula>NOT(ISERROR(SEARCH("夏休",D136)))</formula>
    </cfRule>
  </conditionalFormatting>
  <conditionalFormatting sqref="D137:AE137">
    <cfRule type="containsText" dxfId="705" priority="905" operator="containsText" text="正月">
      <formula>NOT(ISERROR(SEARCH("正月",D137)))</formula>
    </cfRule>
    <cfRule type="containsText" dxfId="704" priority="906" operator="containsText" text="夏休">
      <formula>NOT(ISERROR(SEARCH("夏休",D137)))</formula>
    </cfRule>
  </conditionalFormatting>
  <conditionalFormatting sqref="D136:AE137">
    <cfRule type="containsText" dxfId="703" priority="901" operator="containsText" text="中止">
      <formula>NOT(ISERROR(SEARCH("中止",D136)))</formula>
    </cfRule>
    <cfRule type="containsText" dxfId="702" priority="904" operator="containsText" text="休">
      <formula>NOT(ISERROR(SEARCH("休",D136)))</formula>
    </cfRule>
  </conditionalFormatting>
  <conditionalFormatting sqref="AK136:AK137">
    <cfRule type="containsText" dxfId="701" priority="903" operator="containsText" text="未達成">
      <formula>NOT(ISERROR(SEARCH("未達成",AK136)))</formula>
    </cfRule>
  </conditionalFormatting>
  <conditionalFormatting sqref="AH136:AH137">
    <cfRule type="containsText" dxfId="700" priority="902" operator="containsText" text="休暇不足">
      <formula>NOT(ISERROR(SEARCH("休暇不足",AH136)))</formula>
    </cfRule>
  </conditionalFormatting>
  <conditionalFormatting sqref="D134:AE134">
    <cfRule type="containsText" dxfId="699" priority="899" operator="containsText" text="正月">
      <formula>NOT(ISERROR(SEARCH("正月",D134)))</formula>
    </cfRule>
    <cfRule type="containsText" dxfId="698" priority="900" operator="containsText" text="夏休">
      <formula>NOT(ISERROR(SEARCH("夏休",D134)))</formula>
    </cfRule>
  </conditionalFormatting>
  <conditionalFormatting sqref="D135:AE135">
    <cfRule type="containsText" dxfId="697" priority="897" operator="containsText" text="正月">
      <formula>NOT(ISERROR(SEARCH("正月",D135)))</formula>
    </cfRule>
    <cfRule type="containsText" dxfId="696" priority="898" operator="containsText" text="夏休">
      <formula>NOT(ISERROR(SEARCH("夏休",D135)))</formula>
    </cfRule>
  </conditionalFormatting>
  <conditionalFormatting sqref="D134:AE135">
    <cfRule type="containsText" dxfId="695" priority="893" operator="containsText" text="中止">
      <formula>NOT(ISERROR(SEARCH("中止",D134)))</formula>
    </cfRule>
    <cfRule type="containsText" dxfId="694" priority="896" operator="containsText" text="休">
      <formula>NOT(ISERROR(SEARCH("休",D134)))</formula>
    </cfRule>
  </conditionalFormatting>
  <conditionalFormatting sqref="AK134:AK135">
    <cfRule type="containsText" dxfId="693" priority="895" operator="containsText" text="未達成">
      <formula>NOT(ISERROR(SEARCH("未達成",AK134)))</formula>
    </cfRule>
  </conditionalFormatting>
  <conditionalFormatting sqref="AH134:AH135">
    <cfRule type="containsText" dxfId="692" priority="894" operator="containsText" text="休暇不足">
      <formula>NOT(ISERROR(SEARCH("休暇不足",AH134)))</formula>
    </cfRule>
  </conditionalFormatting>
  <conditionalFormatting sqref="D148:AE148">
    <cfRule type="containsText" dxfId="691" priority="891" operator="containsText" text="正月">
      <formula>NOT(ISERROR(SEARCH("正月",D148)))</formula>
    </cfRule>
    <cfRule type="containsText" dxfId="690" priority="892" operator="containsText" text="夏休">
      <formula>NOT(ISERROR(SEARCH("夏休",D148)))</formula>
    </cfRule>
  </conditionalFormatting>
  <conditionalFormatting sqref="D149:AE149">
    <cfRule type="containsText" dxfId="689" priority="889" operator="containsText" text="正月">
      <formula>NOT(ISERROR(SEARCH("正月",D149)))</formula>
    </cfRule>
    <cfRule type="containsText" dxfId="688" priority="890" operator="containsText" text="夏休">
      <formula>NOT(ISERROR(SEARCH("夏休",D149)))</formula>
    </cfRule>
  </conditionalFormatting>
  <conditionalFormatting sqref="D148:AE149">
    <cfRule type="containsText" dxfId="687" priority="885" operator="containsText" text="中止">
      <formula>NOT(ISERROR(SEARCH("中止",D148)))</formula>
    </cfRule>
    <cfRule type="containsText" dxfId="686" priority="888" operator="containsText" text="休">
      <formula>NOT(ISERROR(SEARCH("休",D148)))</formula>
    </cfRule>
  </conditionalFormatting>
  <conditionalFormatting sqref="AK148:AK149">
    <cfRule type="containsText" dxfId="685" priority="887" operator="containsText" text="未達成">
      <formula>NOT(ISERROR(SEARCH("未達成",AK148)))</formula>
    </cfRule>
  </conditionalFormatting>
  <conditionalFormatting sqref="AH148:AH149">
    <cfRule type="containsText" dxfId="684" priority="886" operator="containsText" text="休暇不足">
      <formula>NOT(ISERROR(SEARCH("休暇不足",AH148)))</formula>
    </cfRule>
  </conditionalFormatting>
  <conditionalFormatting sqref="D156:AE156">
    <cfRule type="containsText" dxfId="683" priority="883" operator="containsText" text="正月">
      <formula>NOT(ISERROR(SEARCH("正月",D156)))</formula>
    </cfRule>
    <cfRule type="containsText" dxfId="682" priority="884" operator="containsText" text="夏休">
      <formula>NOT(ISERROR(SEARCH("夏休",D156)))</formula>
    </cfRule>
  </conditionalFormatting>
  <conditionalFormatting sqref="D157:AE157">
    <cfRule type="containsText" dxfId="681" priority="881" operator="containsText" text="正月">
      <formula>NOT(ISERROR(SEARCH("正月",D157)))</formula>
    </cfRule>
    <cfRule type="containsText" dxfId="680" priority="882" operator="containsText" text="夏休">
      <formula>NOT(ISERROR(SEARCH("夏休",D157)))</formula>
    </cfRule>
  </conditionalFormatting>
  <conditionalFormatting sqref="D156:AE157">
    <cfRule type="containsText" dxfId="679" priority="877" operator="containsText" text="中止">
      <formula>NOT(ISERROR(SEARCH("中止",D156)))</formula>
    </cfRule>
    <cfRule type="containsText" dxfId="678" priority="880" operator="containsText" text="休">
      <formula>NOT(ISERROR(SEARCH("休",D156)))</formula>
    </cfRule>
  </conditionalFormatting>
  <conditionalFormatting sqref="AK156:AK157">
    <cfRule type="containsText" dxfId="677" priority="879" operator="containsText" text="未達成">
      <formula>NOT(ISERROR(SEARCH("未達成",AK156)))</formula>
    </cfRule>
  </conditionalFormatting>
  <conditionalFormatting sqref="AH156:AH157">
    <cfRule type="containsText" dxfId="676" priority="878" operator="containsText" text="休暇不足">
      <formula>NOT(ISERROR(SEARCH("休暇不足",AH156)))</formula>
    </cfRule>
  </conditionalFormatting>
  <conditionalFormatting sqref="D154:AE154">
    <cfRule type="containsText" dxfId="675" priority="875" operator="containsText" text="正月">
      <formula>NOT(ISERROR(SEARCH("正月",D154)))</formula>
    </cfRule>
    <cfRule type="containsText" dxfId="674" priority="876" operator="containsText" text="夏休">
      <formula>NOT(ISERROR(SEARCH("夏休",D154)))</formula>
    </cfRule>
  </conditionalFormatting>
  <conditionalFormatting sqref="D155:AE155">
    <cfRule type="containsText" dxfId="673" priority="873" operator="containsText" text="正月">
      <formula>NOT(ISERROR(SEARCH("正月",D155)))</formula>
    </cfRule>
    <cfRule type="containsText" dxfId="672" priority="874" operator="containsText" text="夏休">
      <formula>NOT(ISERROR(SEARCH("夏休",D155)))</formula>
    </cfRule>
  </conditionalFormatting>
  <conditionalFormatting sqref="D154:AE155">
    <cfRule type="containsText" dxfId="671" priority="869" operator="containsText" text="中止">
      <formula>NOT(ISERROR(SEARCH("中止",D154)))</formula>
    </cfRule>
    <cfRule type="containsText" dxfId="670" priority="872" operator="containsText" text="休">
      <formula>NOT(ISERROR(SEARCH("休",D154)))</formula>
    </cfRule>
  </conditionalFormatting>
  <conditionalFormatting sqref="AK154:AK155">
    <cfRule type="containsText" dxfId="669" priority="871" operator="containsText" text="未達成">
      <formula>NOT(ISERROR(SEARCH("未達成",AK154)))</formula>
    </cfRule>
  </conditionalFormatting>
  <conditionalFormatting sqref="AH154:AH155">
    <cfRule type="containsText" dxfId="668" priority="870" operator="containsText" text="休暇不足">
      <formula>NOT(ISERROR(SEARCH("休暇不足",AH154)))</formula>
    </cfRule>
  </conditionalFormatting>
  <conditionalFormatting sqref="D152:AE152">
    <cfRule type="containsText" dxfId="667" priority="867" operator="containsText" text="正月">
      <formula>NOT(ISERROR(SEARCH("正月",D152)))</formula>
    </cfRule>
    <cfRule type="containsText" dxfId="666" priority="868" operator="containsText" text="夏休">
      <formula>NOT(ISERROR(SEARCH("夏休",D152)))</formula>
    </cfRule>
  </conditionalFormatting>
  <conditionalFormatting sqref="D153:AE153">
    <cfRule type="containsText" dxfId="665" priority="865" operator="containsText" text="正月">
      <formula>NOT(ISERROR(SEARCH("正月",D153)))</formula>
    </cfRule>
    <cfRule type="containsText" dxfId="664" priority="866" operator="containsText" text="夏休">
      <formula>NOT(ISERROR(SEARCH("夏休",D153)))</formula>
    </cfRule>
  </conditionalFormatting>
  <conditionalFormatting sqref="D152:AE153">
    <cfRule type="containsText" dxfId="663" priority="861" operator="containsText" text="中止">
      <formula>NOT(ISERROR(SEARCH("中止",D152)))</formula>
    </cfRule>
    <cfRule type="containsText" dxfId="662" priority="864" operator="containsText" text="休">
      <formula>NOT(ISERROR(SEARCH("休",D152)))</formula>
    </cfRule>
  </conditionalFormatting>
  <conditionalFormatting sqref="AK152:AK153">
    <cfRule type="containsText" dxfId="661" priority="863" operator="containsText" text="未達成">
      <formula>NOT(ISERROR(SEARCH("未達成",AK152)))</formula>
    </cfRule>
  </conditionalFormatting>
  <conditionalFormatting sqref="AH152:AH153">
    <cfRule type="containsText" dxfId="660" priority="862" operator="containsText" text="休暇不足">
      <formula>NOT(ISERROR(SEARCH("休暇不足",AH152)))</formula>
    </cfRule>
  </conditionalFormatting>
  <conditionalFormatting sqref="D150:AE150">
    <cfRule type="containsText" dxfId="659" priority="859" operator="containsText" text="正月">
      <formula>NOT(ISERROR(SEARCH("正月",D150)))</formula>
    </cfRule>
    <cfRule type="containsText" dxfId="658" priority="860" operator="containsText" text="夏休">
      <formula>NOT(ISERROR(SEARCH("夏休",D150)))</formula>
    </cfRule>
  </conditionalFormatting>
  <conditionalFormatting sqref="D151:AE151">
    <cfRule type="containsText" dxfId="657" priority="857" operator="containsText" text="正月">
      <formula>NOT(ISERROR(SEARCH("正月",D151)))</formula>
    </cfRule>
    <cfRule type="containsText" dxfId="656" priority="858" operator="containsText" text="夏休">
      <formula>NOT(ISERROR(SEARCH("夏休",D151)))</formula>
    </cfRule>
  </conditionalFormatting>
  <conditionalFormatting sqref="D150:AE151">
    <cfRule type="containsText" dxfId="655" priority="853" operator="containsText" text="中止">
      <formula>NOT(ISERROR(SEARCH("中止",D150)))</formula>
    </cfRule>
    <cfRule type="containsText" dxfId="654" priority="856" operator="containsText" text="休">
      <formula>NOT(ISERROR(SEARCH("休",D150)))</formula>
    </cfRule>
  </conditionalFormatting>
  <conditionalFormatting sqref="AK150:AK151">
    <cfRule type="containsText" dxfId="653" priority="855" operator="containsText" text="未達成">
      <formula>NOT(ISERROR(SEARCH("未達成",AK150)))</formula>
    </cfRule>
  </conditionalFormatting>
  <conditionalFormatting sqref="AH150:AH151">
    <cfRule type="containsText" dxfId="652" priority="854" operator="containsText" text="休暇不足">
      <formula>NOT(ISERROR(SEARCH("休暇不足",AH150)))</formula>
    </cfRule>
  </conditionalFormatting>
  <conditionalFormatting sqref="D164:AE164">
    <cfRule type="containsText" dxfId="651" priority="851" operator="containsText" text="正月">
      <formula>NOT(ISERROR(SEARCH("正月",D164)))</formula>
    </cfRule>
    <cfRule type="containsText" dxfId="650" priority="852" operator="containsText" text="夏休">
      <formula>NOT(ISERROR(SEARCH("夏休",D164)))</formula>
    </cfRule>
  </conditionalFormatting>
  <conditionalFormatting sqref="D165:AE165">
    <cfRule type="containsText" dxfId="649" priority="849" operator="containsText" text="正月">
      <formula>NOT(ISERROR(SEARCH("正月",D165)))</formula>
    </cfRule>
    <cfRule type="containsText" dxfId="648" priority="850" operator="containsText" text="夏休">
      <formula>NOT(ISERROR(SEARCH("夏休",D165)))</formula>
    </cfRule>
  </conditionalFormatting>
  <conditionalFormatting sqref="D164:AE165">
    <cfRule type="containsText" dxfId="647" priority="845" operator="containsText" text="中止">
      <formula>NOT(ISERROR(SEARCH("中止",D164)))</formula>
    </cfRule>
    <cfRule type="containsText" dxfId="646" priority="848" operator="containsText" text="休">
      <formula>NOT(ISERROR(SEARCH("休",D164)))</formula>
    </cfRule>
  </conditionalFormatting>
  <conditionalFormatting sqref="AK164:AK165">
    <cfRule type="containsText" dxfId="645" priority="847" operator="containsText" text="未達成">
      <formula>NOT(ISERROR(SEARCH("未達成",AK164)))</formula>
    </cfRule>
  </conditionalFormatting>
  <conditionalFormatting sqref="AH164:AH165">
    <cfRule type="containsText" dxfId="644" priority="846" operator="containsText" text="休暇不足">
      <formula>NOT(ISERROR(SEARCH("休暇不足",AH164)))</formula>
    </cfRule>
  </conditionalFormatting>
  <conditionalFormatting sqref="D172:AE172">
    <cfRule type="containsText" dxfId="643" priority="843" operator="containsText" text="正月">
      <formula>NOT(ISERROR(SEARCH("正月",D172)))</formula>
    </cfRule>
    <cfRule type="containsText" dxfId="642" priority="844" operator="containsText" text="夏休">
      <formula>NOT(ISERROR(SEARCH("夏休",D172)))</formula>
    </cfRule>
  </conditionalFormatting>
  <conditionalFormatting sqref="D173:AE173">
    <cfRule type="containsText" dxfId="641" priority="841" operator="containsText" text="正月">
      <formula>NOT(ISERROR(SEARCH("正月",D173)))</formula>
    </cfRule>
    <cfRule type="containsText" dxfId="640" priority="842" operator="containsText" text="夏休">
      <formula>NOT(ISERROR(SEARCH("夏休",D173)))</formula>
    </cfRule>
  </conditionalFormatting>
  <conditionalFormatting sqref="D172:AE173">
    <cfRule type="containsText" dxfId="639" priority="837" operator="containsText" text="中止">
      <formula>NOT(ISERROR(SEARCH("中止",D172)))</formula>
    </cfRule>
    <cfRule type="containsText" dxfId="638" priority="840" operator="containsText" text="休">
      <formula>NOT(ISERROR(SEARCH("休",D172)))</formula>
    </cfRule>
  </conditionalFormatting>
  <conditionalFormatting sqref="AK172:AK173">
    <cfRule type="containsText" dxfId="637" priority="839" operator="containsText" text="未達成">
      <formula>NOT(ISERROR(SEARCH("未達成",AK172)))</formula>
    </cfRule>
  </conditionalFormatting>
  <conditionalFormatting sqref="AH172:AH173">
    <cfRule type="containsText" dxfId="636" priority="838" operator="containsText" text="休暇不足">
      <formula>NOT(ISERROR(SEARCH("休暇不足",AH172)))</formula>
    </cfRule>
  </conditionalFormatting>
  <conditionalFormatting sqref="D170:AE170">
    <cfRule type="containsText" dxfId="635" priority="835" operator="containsText" text="正月">
      <formula>NOT(ISERROR(SEARCH("正月",D170)))</formula>
    </cfRule>
    <cfRule type="containsText" dxfId="634" priority="836" operator="containsText" text="夏休">
      <formula>NOT(ISERROR(SEARCH("夏休",D170)))</formula>
    </cfRule>
  </conditionalFormatting>
  <conditionalFormatting sqref="D171:AE171">
    <cfRule type="containsText" dxfId="633" priority="833" operator="containsText" text="正月">
      <formula>NOT(ISERROR(SEARCH("正月",D171)))</formula>
    </cfRule>
    <cfRule type="containsText" dxfId="632" priority="834" operator="containsText" text="夏休">
      <formula>NOT(ISERROR(SEARCH("夏休",D171)))</formula>
    </cfRule>
  </conditionalFormatting>
  <conditionalFormatting sqref="D170:AE171">
    <cfRule type="containsText" dxfId="631" priority="829" operator="containsText" text="中止">
      <formula>NOT(ISERROR(SEARCH("中止",D170)))</formula>
    </cfRule>
    <cfRule type="containsText" dxfId="630" priority="832" operator="containsText" text="休">
      <formula>NOT(ISERROR(SEARCH("休",D170)))</formula>
    </cfRule>
  </conditionalFormatting>
  <conditionalFormatting sqref="AK170:AK171">
    <cfRule type="containsText" dxfId="629" priority="831" operator="containsText" text="未達成">
      <formula>NOT(ISERROR(SEARCH("未達成",AK170)))</formula>
    </cfRule>
  </conditionalFormatting>
  <conditionalFormatting sqref="AH170:AH171">
    <cfRule type="containsText" dxfId="628" priority="830" operator="containsText" text="休暇不足">
      <formula>NOT(ISERROR(SEARCH("休暇不足",AH170)))</formula>
    </cfRule>
  </conditionalFormatting>
  <conditionalFormatting sqref="D168:AE168">
    <cfRule type="containsText" dxfId="627" priority="827" operator="containsText" text="正月">
      <formula>NOT(ISERROR(SEARCH("正月",D168)))</formula>
    </cfRule>
    <cfRule type="containsText" dxfId="626" priority="828" operator="containsText" text="夏休">
      <formula>NOT(ISERROR(SEARCH("夏休",D168)))</formula>
    </cfRule>
  </conditionalFormatting>
  <conditionalFormatting sqref="D169:AE169">
    <cfRule type="containsText" dxfId="625" priority="825" operator="containsText" text="正月">
      <formula>NOT(ISERROR(SEARCH("正月",D169)))</formula>
    </cfRule>
    <cfRule type="containsText" dxfId="624" priority="826" operator="containsText" text="夏休">
      <formula>NOT(ISERROR(SEARCH("夏休",D169)))</formula>
    </cfRule>
  </conditionalFormatting>
  <conditionalFormatting sqref="D168:AE169">
    <cfRule type="containsText" dxfId="623" priority="821" operator="containsText" text="中止">
      <formula>NOT(ISERROR(SEARCH("中止",D168)))</formula>
    </cfRule>
    <cfRule type="containsText" dxfId="622" priority="824" operator="containsText" text="休">
      <formula>NOT(ISERROR(SEARCH("休",D168)))</formula>
    </cfRule>
  </conditionalFormatting>
  <conditionalFormatting sqref="AK168:AK169">
    <cfRule type="containsText" dxfId="621" priority="823" operator="containsText" text="未達成">
      <formula>NOT(ISERROR(SEARCH("未達成",AK168)))</formula>
    </cfRule>
  </conditionalFormatting>
  <conditionalFormatting sqref="AH168:AH169">
    <cfRule type="containsText" dxfId="620" priority="822" operator="containsText" text="休暇不足">
      <formula>NOT(ISERROR(SEARCH("休暇不足",AH168)))</formula>
    </cfRule>
  </conditionalFormatting>
  <conditionalFormatting sqref="D166:AE166">
    <cfRule type="containsText" dxfId="619" priority="819" operator="containsText" text="正月">
      <formula>NOT(ISERROR(SEARCH("正月",D166)))</formula>
    </cfRule>
    <cfRule type="containsText" dxfId="618" priority="820" operator="containsText" text="夏休">
      <formula>NOT(ISERROR(SEARCH("夏休",D166)))</formula>
    </cfRule>
  </conditionalFormatting>
  <conditionalFormatting sqref="D167:AE167">
    <cfRule type="containsText" dxfId="617" priority="817" operator="containsText" text="正月">
      <formula>NOT(ISERROR(SEARCH("正月",D167)))</formula>
    </cfRule>
    <cfRule type="containsText" dxfId="616" priority="818" operator="containsText" text="夏休">
      <formula>NOT(ISERROR(SEARCH("夏休",D167)))</formula>
    </cfRule>
  </conditionalFormatting>
  <conditionalFormatting sqref="D166:AE167">
    <cfRule type="containsText" dxfId="615" priority="813" operator="containsText" text="中止">
      <formula>NOT(ISERROR(SEARCH("中止",D166)))</formula>
    </cfRule>
    <cfRule type="containsText" dxfId="614" priority="816" operator="containsText" text="休">
      <formula>NOT(ISERROR(SEARCH("休",D166)))</formula>
    </cfRule>
  </conditionalFormatting>
  <conditionalFormatting sqref="AK166:AK167">
    <cfRule type="containsText" dxfId="613" priority="815" operator="containsText" text="未達成">
      <formula>NOT(ISERROR(SEARCH("未達成",AK166)))</formula>
    </cfRule>
  </conditionalFormatting>
  <conditionalFormatting sqref="AH166:AH167">
    <cfRule type="containsText" dxfId="612" priority="814" operator="containsText" text="休暇不足">
      <formula>NOT(ISERROR(SEARCH("休暇不足",AH166)))</formula>
    </cfRule>
  </conditionalFormatting>
  <conditionalFormatting sqref="D180:AE180">
    <cfRule type="containsText" dxfId="611" priority="811" operator="containsText" text="正月">
      <formula>NOT(ISERROR(SEARCH("正月",D180)))</formula>
    </cfRule>
    <cfRule type="containsText" dxfId="610" priority="812" operator="containsText" text="夏休">
      <formula>NOT(ISERROR(SEARCH("夏休",D180)))</formula>
    </cfRule>
  </conditionalFormatting>
  <conditionalFormatting sqref="D181:AE181">
    <cfRule type="containsText" dxfId="609" priority="809" operator="containsText" text="正月">
      <formula>NOT(ISERROR(SEARCH("正月",D181)))</formula>
    </cfRule>
    <cfRule type="containsText" dxfId="608" priority="810" operator="containsText" text="夏休">
      <formula>NOT(ISERROR(SEARCH("夏休",D181)))</formula>
    </cfRule>
  </conditionalFormatting>
  <conditionalFormatting sqref="D180:AE181">
    <cfRule type="containsText" dxfId="607" priority="805" operator="containsText" text="中止">
      <formula>NOT(ISERROR(SEARCH("中止",D180)))</formula>
    </cfRule>
    <cfRule type="containsText" dxfId="606" priority="808" operator="containsText" text="休">
      <formula>NOT(ISERROR(SEARCH("休",D180)))</formula>
    </cfRule>
  </conditionalFormatting>
  <conditionalFormatting sqref="AK180:AK181">
    <cfRule type="containsText" dxfId="605" priority="807" operator="containsText" text="未達成">
      <formula>NOT(ISERROR(SEARCH("未達成",AK180)))</formula>
    </cfRule>
  </conditionalFormatting>
  <conditionalFormatting sqref="AH180:AH181">
    <cfRule type="containsText" dxfId="604" priority="806" operator="containsText" text="休暇不足">
      <formula>NOT(ISERROR(SEARCH("休暇不足",AH180)))</formula>
    </cfRule>
  </conditionalFormatting>
  <conditionalFormatting sqref="D188:AE188">
    <cfRule type="containsText" dxfId="603" priority="803" operator="containsText" text="正月">
      <formula>NOT(ISERROR(SEARCH("正月",D188)))</formula>
    </cfRule>
    <cfRule type="containsText" dxfId="602" priority="804" operator="containsText" text="夏休">
      <formula>NOT(ISERROR(SEARCH("夏休",D188)))</formula>
    </cfRule>
  </conditionalFormatting>
  <conditionalFormatting sqref="D189:AE189">
    <cfRule type="containsText" dxfId="601" priority="801" operator="containsText" text="正月">
      <formula>NOT(ISERROR(SEARCH("正月",D189)))</formula>
    </cfRule>
    <cfRule type="containsText" dxfId="600" priority="802" operator="containsText" text="夏休">
      <formula>NOT(ISERROR(SEARCH("夏休",D189)))</formula>
    </cfRule>
  </conditionalFormatting>
  <conditionalFormatting sqref="D188:AE189">
    <cfRule type="containsText" dxfId="599" priority="797" operator="containsText" text="中止">
      <formula>NOT(ISERROR(SEARCH("中止",D188)))</formula>
    </cfRule>
    <cfRule type="containsText" dxfId="598" priority="800" operator="containsText" text="休">
      <formula>NOT(ISERROR(SEARCH("休",D188)))</formula>
    </cfRule>
  </conditionalFormatting>
  <conditionalFormatting sqref="AK188:AK189">
    <cfRule type="containsText" dxfId="597" priority="799" operator="containsText" text="未達成">
      <formula>NOT(ISERROR(SEARCH("未達成",AK188)))</formula>
    </cfRule>
  </conditionalFormatting>
  <conditionalFormatting sqref="AH188:AH189">
    <cfRule type="containsText" dxfId="596" priority="798" operator="containsText" text="休暇不足">
      <formula>NOT(ISERROR(SEARCH("休暇不足",AH188)))</formula>
    </cfRule>
  </conditionalFormatting>
  <conditionalFormatting sqref="D186:AE186">
    <cfRule type="containsText" dxfId="595" priority="795" operator="containsText" text="正月">
      <formula>NOT(ISERROR(SEARCH("正月",D186)))</formula>
    </cfRule>
    <cfRule type="containsText" dxfId="594" priority="796" operator="containsText" text="夏休">
      <formula>NOT(ISERROR(SEARCH("夏休",D186)))</formula>
    </cfRule>
  </conditionalFormatting>
  <conditionalFormatting sqref="D187:AE187">
    <cfRule type="containsText" dxfId="593" priority="793" operator="containsText" text="正月">
      <formula>NOT(ISERROR(SEARCH("正月",D187)))</formula>
    </cfRule>
    <cfRule type="containsText" dxfId="592" priority="794" operator="containsText" text="夏休">
      <formula>NOT(ISERROR(SEARCH("夏休",D187)))</formula>
    </cfRule>
  </conditionalFormatting>
  <conditionalFormatting sqref="D186:AE187">
    <cfRule type="containsText" dxfId="591" priority="789" operator="containsText" text="中止">
      <formula>NOT(ISERROR(SEARCH("中止",D186)))</formula>
    </cfRule>
    <cfRule type="containsText" dxfId="590" priority="792" operator="containsText" text="休">
      <formula>NOT(ISERROR(SEARCH("休",D186)))</formula>
    </cfRule>
  </conditionalFormatting>
  <conditionalFormatting sqref="AK186:AK187">
    <cfRule type="containsText" dxfId="589" priority="791" operator="containsText" text="未達成">
      <formula>NOT(ISERROR(SEARCH("未達成",AK186)))</formula>
    </cfRule>
  </conditionalFormatting>
  <conditionalFormatting sqref="AH186:AH187">
    <cfRule type="containsText" dxfId="588" priority="790" operator="containsText" text="休暇不足">
      <formula>NOT(ISERROR(SEARCH("休暇不足",AH186)))</formula>
    </cfRule>
  </conditionalFormatting>
  <conditionalFormatting sqref="D184:AE184">
    <cfRule type="containsText" dxfId="587" priority="787" operator="containsText" text="正月">
      <formula>NOT(ISERROR(SEARCH("正月",D184)))</formula>
    </cfRule>
    <cfRule type="containsText" dxfId="586" priority="788" operator="containsText" text="夏休">
      <formula>NOT(ISERROR(SEARCH("夏休",D184)))</formula>
    </cfRule>
  </conditionalFormatting>
  <conditionalFormatting sqref="D185:AE185">
    <cfRule type="containsText" dxfId="585" priority="785" operator="containsText" text="正月">
      <formula>NOT(ISERROR(SEARCH("正月",D185)))</formula>
    </cfRule>
    <cfRule type="containsText" dxfId="584" priority="786" operator="containsText" text="夏休">
      <formula>NOT(ISERROR(SEARCH("夏休",D185)))</formula>
    </cfRule>
  </conditionalFormatting>
  <conditionalFormatting sqref="D184:AE185">
    <cfRule type="containsText" dxfId="583" priority="781" operator="containsText" text="中止">
      <formula>NOT(ISERROR(SEARCH("中止",D184)))</formula>
    </cfRule>
    <cfRule type="containsText" dxfId="582" priority="784" operator="containsText" text="休">
      <formula>NOT(ISERROR(SEARCH("休",D184)))</formula>
    </cfRule>
  </conditionalFormatting>
  <conditionalFormatting sqref="AK184:AK185">
    <cfRule type="containsText" dxfId="581" priority="783" operator="containsText" text="未達成">
      <formula>NOT(ISERROR(SEARCH("未達成",AK184)))</formula>
    </cfRule>
  </conditionalFormatting>
  <conditionalFormatting sqref="AH184:AH185">
    <cfRule type="containsText" dxfId="580" priority="782" operator="containsText" text="休暇不足">
      <formula>NOT(ISERROR(SEARCH("休暇不足",AH184)))</formula>
    </cfRule>
  </conditionalFormatting>
  <conditionalFormatting sqref="D182:AE182">
    <cfRule type="containsText" dxfId="579" priority="779" operator="containsText" text="正月">
      <formula>NOT(ISERROR(SEARCH("正月",D182)))</formula>
    </cfRule>
    <cfRule type="containsText" dxfId="578" priority="780" operator="containsText" text="夏休">
      <formula>NOT(ISERROR(SEARCH("夏休",D182)))</formula>
    </cfRule>
  </conditionalFormatting>
  <conditionalFormatting sqref="D183:AE183">
    <cfRule type="containsText" dxfId="577" priority="777" operator="containsText" text="正月">
      <formula>NOT(ISERROR(SEARCH("正月",D183)))</formula>
    </cfRule>
    <cfRule type="containsText" dxfId="576" priority="778" operator="containsText" text="夏休">
      <formula>NOT(ISERROR(SEARCH("夏休",D183)))</formula>
    </cfRule>
  </conditionalFormatting>
  <conditionalFormatting sqref="D182:AE183">
    <cfRule type="containsText" dxfId="575" priority="773" operator="containsText" text="中止">
      <formula>NOT(ISERROR(SEARCH("中止",D182)))</formula>
    </cfRule>
    <cfRule type="containsText" dxfId="574" priority="776" operator="containsText" text="休">
      <formula>NOT(ISERROR(SEARCH("休",D182)))</formula>
    </cfRule>
  </conditionalFormatting>
  <conditionalFormatting sqref="AK182:AK183">
    <cfRule type="containsText" dxfId="573" priority="775" operator="containsText" text="未達成">
      <formula>NOT(ISERROR(SEARCH("未達成",AK182)))</formula>
    </cfRule>
  </conditionalFormatting>
  <conditionalFormatting sqref="AH182:AH183">
    <cfRule type="containsText" dxfId="572" priority="774" operator="containsText" text="休暇不足">
      <formula>NOT(ISERROR(SEARCH("休暇不足",AH182)))</formula>
    </cfRule>
  </conditionalFormatting>
  <conditionalFormatting sqref="D196:AE196">
    <cfRule type="containsText" dxfId="571" priority="771" operator="containsText" text="正月">
      <formula>NOT(ISERROR(SEARCH("正月",D196)))</formula>
    </cfRule>
    <cfRule type="containsText" dxfId="570" priority="772" operator="containsText" text="夏休">
      <formula>NOT(ISERROR(SEARCH("夏休",D196)))</formula>
    </cfRule>
  </conditionalFormatting>
  <conditionalFormatting sqref="D197:AE197">
    <cfRule type="containsText" dxfId="569" priority="769" operator="containsText" text="正月">
      <formula>NOT(ISERROR(SEARCH("正月",D197)))</formula>
    </cfRule>
    <cfRule type="containsText" dxfId="568" priority="770" operator="containsText" text="夏休">
      <formula>NOT(ISERROR(SEARCH("夏休",D197)))</formula>
    </cfRule>
  </conditionalFormatting>
  <conditionalFormatting sqref="D196:AE197">
    <cfRule type="containsText" dxfId="567" priority="765" operator="containsText" text="中止">
      <formula>NOT(ISERROR(SEARCH("中止",D196)))</formula>
    </cfRule>
    <cfRule type="containsText" dxfId="566" priority="768" operator="containsText" text="休">
      <formula>NOT(ISERROR(SEARCH("休",D196)))</formula>
    </cfRule>
  </conditionalFormatting>
  <conditionalFormatting sqref="AK196:AK197">
    <cfRule type="containsText" dxfId="565" priority="767" operator="containsText" text="未達成">
      <formula>NOT(ISERROR(SEARCH("未達成",AK196)))</formula>
    </cfRule>
  </conditionalFormatting>
  <conditionalFormatting sqref="AH196:AH197">
    <cfRule type="containsText" dxfId="564" priority="766" operator="containsText" text="休暇不足">
      <formula>NOT(ISERROR(SEARCH("休暇不足",AH196)))</formula>
    </cfRule>
  </conditionalFormatting>
  <conditionalFormatting sqref="D204:AE204">
    <cfRule type="containsText" dxfId="563" priority="763" operator="containsText" text="正月">
      <formula>NOT(ISERROR(SEARCH("正月",D204)))</formula>
    </cfRule>
    <cfRule type="containsText" dxfId="562" priority="764" operator="containsText" text="夏休">
      <formula>NOT(ISERROR(SEARCH("夏休",D204)))</formula>
    </cfRule>
  </conditionalFormatting>
  <conditionalFormatting sqref="D205:AE205">
    <cfRule type="containsText" dxfId="561" priority="761" operator="containsText" text="正月">
      <formula>NOT(ISERROR(SEARCH("正月",D205)))</formula>
    </cfRule>
    <cfRule type="containsText" dxfId="560" priority="762" operator="containsText" text="夏休">
      <formula>NOT(ISERROR(SEARCH("夏休",D205)))</formula>
    </cfRule>
  </conditionalFormatting>
  <conditionalFormatting sqref="D204:AE205">
    <cfRule type="containsText" dxfId="559" priority="757" operator="containsText" text="中止">
      <formula>NOT(ISERROR(SEARCH("中止",D204)))</formula>
    </cfRule>
    <cfRule type="containsText" dxfId="558" priority="760" operator="containsText" text="休">
      <formula>NOT(ISERROR(SEARCH("休",D204)))</formula>
    </cfRule>
  </conditionalFormatting>
  <conditionalFormatting sqref="AK204:AK205">
    <cfRule type="containsText" dxfId="557" priority="759" operator="containsText" text="未達成">
      <formula>NOT(ISERROR(SEARCH("未達成",AK204)))</formula>
    </cfRule>
  </conditionalFormatting>
  <conditionalFormatting sqref="AH204:AH205">
    <cfRule type="containsText" dxfId="556" priority="758" operator="containsText" text="休暇不足">
      <formula>NOT(ISERROR(SEARCH("休暇不足",AH204)))</formula>
    </cfRule>
  </conditionalFormatting>
  <conditionalFormatting sqref="D202:AE202">
    <cfRule type="containsText" dxfId="555" priority="755" operator="containsText" text="正月">
      <formula>NOT(ISERROR(SEARCH("正月",D202)))</formula>
    </cfRule>
    <cfRule type="containsText" dxfId="554" priority="756" operator="containsText" text="夏休">
      <formula>NOT(ISERROR(SEARCH("夏休",D202)))</formula>
    </cfRule>
  </conditionalFormatting>
  <conditionalFormatting sqref="D203:AE203">
    <cfRule type="containsText" dxfId="553" priority="753" operator="containsText" text="正月">
      <formula>NOT(ISERROR(SEARCH("正月",D203)))</formula>
    </cfRule>
    <cfRule type="containsText" dxfId="552" priority="754" operator="containsText" text="夏休">
      <formula>NOT(ISERROR(SEARCH("夏休",D203)))</formula>
    </cfRule>
  </conditionalFormatting>
  <conditionalFormatting sqref="D202:AE203">
    <cfRule type="containsText" dxfId="551" priority="749" operator="containsText" text="中止">
      <formula>NOT(ISERROR(SEARCH("中止",D202)))</formula>
    </cfRule>
    <cfRule type="containsText" dxfId="550" priority="752" operator="containsText" text="休">
      <formula>NOT(ISERROR(SEARCH("休",D202)))</formula>
    </cfRule>
  </conditionalFormatting>
  <conditionalFormatting sqref="AK202:AK203">
    <cfRule type="containsText" dxfId="549" priority="751" operator="containsText" text="未達成">
      <formula>NOT(ISERROR(SEARCH("未達成",AK202)))</formula>
    </cfRule>
  </conditionalFormatting>
  <conditionalFormatting sqref="AH202:AH203">
    <cfRule type="containsText" dxfId="548" priority="750" operator="containsText" text="休暇不足">
      <formula>NOT(ISERROR(SEARCH("休暇不足",AH202)))</formula>
    </cfRule>
  </conditionalFormatting>
  <conditionalFormatting sqref="D200:AE200">
    <cfRule type="containsText" dxfId="547" priority="747" operator="containsText" text="正月">
      <formula>NOT(ISERROR(SEARCH("正月",D200)))</formula>
    </cfRule>
    <cfRule type="containsText" dxfId="546" priority="748" operator="containsText" text="夏休">
      <formula>NOT(ISERROR(SEARCH("夏休",D200)))</formula>
    </cfRule>
  </conditionalFormatting>
  <conditionalFormatting sqref="D201:AE201">
    <cfRule type="containsText" dxfId="545" priority="745" operator="containsText" text="正月">
      <formula>NOT(ISERROR(SEARCH("正月",D201)))</formula>
    </cfRule>
    <cfRule type="containsText" dxfId="544" priority="746" operator="containsText" text="夏休">
      <formula>NOT(ISERROR(SEARCH("夏休",D201)))</formula>
    </cfRule>
  </conditionalFormatting>
  <conditionalFormatting sqref="D200:AE201">
    <cfRule type="containsText" dxfId="543" priority="741" operator="containsText" text="中止">
      <formula>NOT(ISERROR(SEARCH("中止",D200)))</formula>
    </cfRule>
    <cfRule type="containsText" dxfId="542" priority="744" operator="containsText" text="休">
      <formula>NOT(ISERROR(SEARCH("休",D200)))</formula>
    </cfRule>
  </conditionalFormatting>
  <conditionalFormatting sqref="AK200:AK201">
    <cfRule type="containsText" dxfId="541" priority="743" operator="containsText" text="未達成">
      <formula>NOT(ISERROR(SEARCH("未達成",AK200)))</formula>
    </cfRule>
  </conditionalFormatting>
  <conditionalFormatting sqref="AH200:AH201">
    <cfRule type="containsText" dxfId="540" priority="742" operator="containsText" text="休暇不足">
      <formula>NOT(ISERROR(SEARCH("休暇不足",AH200)))</formula>
    </cfRule>
  </conditionalFormatting>
  <conditionalFormatting sqref="D198:AE198">
    <cfRule type="containsText" dxfId="539" priority="739" operator="containsText" text="正月">
      <formula>NOT(ISERROR(SEARCH("正月",D198)))</formula>
    </cfRule>
    <cfRule type="containsText" dxfId="538" priority="740" operator="containsText" text="夏休">
      <formula>NOT(ISERROR(SEARCH("夏休",D198)))</formula>
    </cfRule>
  </conditionalFormatting>
  <conditionalFormatting sqref="D199:AE199">
    <cfRule type="containsText" dxfId="537" priority="737" operator="containsText" text="正月">
      <formula>NOT(ISERROR(SEARCH("正月",D199)))</formula>
    </cfRule>
    <cfRule type="containsText" dxfId="536" priority="738" operator="containsText" text="夏休">
      <formula>NOT(ISERROR(SEARCH("夏休",D199)))</formula>
    </cfRule>
  </conditionalFormatting>
  <conditionalFormatting sqref="D198:AE199">
    <cfRule type="containsText" dxfId="535" priority="733" operator="containsText" text="中止">
      <formula>NOT(ISERROR(SEARCH("中止",D198)))</formula>
    </cfRule>
    <cfRule type="containsText" dxfId="534" priority="736" operator="containsText" text="休">
      <formula>NOT(ISERROR(SEARCH("休",D198)))</formula>
    </cfRule>
  </conditionalFormatting>
  <conditionalFormatting sqref="AK198:AK199">
    <cfRule type="containsText" dxfId="533" priority="735" operator="containsText" text="未達成">
      <formula>NOT(ISERROR(SEARCH("未達成",AK198)))</formula>
    </cfRule>
  </conditionalFormatting>
  <conditionalFormatting sqref="AH198:AH199">
    <cfRule type="containsText" dxfId="532" priority="734" operator="containsText" text="休暇不足">
      <formula>NOT(ISERROR(SEARCH("休暇不足",AH198)))</formula>
    </cfRule>
  </conditionalFormatting>
  <conditionalFormatting sqref="D212:AE212">
    <cfRule type="containsText" dxfId="531" priority="731" operator="containsText" text="正月">
      <formula>NOT(ISERROR(SEARCH("正月",D212)))</formula>
    </cfRule>
    <cfRule type="containsText" dxfId="530" priority="732" operator="containsText" text="夏休">
      <formula>NOT(ISERROR(SEARCH("夏休",D212)))</formula>
    </cfRule>
  </conditionalFormatting>
  <conditionalFormatting sqref="D213:AE213">
    <cfRule type="containsText" dxfId="529" priority="729" operator="containsText" text="正月">
      <formula>NOT(ISERROR(SEARCH("正月",D213)))</formula>
    </cfRule>
    <cfRule type="containsText" dxfId="528" priority="730" operator="containsText" text="夏休">
      <formula>NOT(ISERROR(SEARCH("夏休",D213)))</formula>
    </cfRule>
  </conditionalFormatting>
  <conditionalFormatting sqref="D212:AE213">
    <cfRule type="containsText" dxfId="527" priority="725" operator="containsText" text="中止">
      <formula>NOT(ISERROR(SEARCH("中止",D212)))</formula>
    </cfRule>
    <cfRule type="containsText" dxfId="526" priority="728" operator="containsText" text="休">
      <formula>NOT(ISERROR(SEARCH("休",D212)))</formula>
    </cfRule>
  </conditionalFormatting>
  <conditionalFormatting sqref="AK212:AK213">
    <cfRule type="containsText" dxfId="525" priority="727" operator="containsText" text="未達成">
      <formula>NOT(ISERROR(SEARCH("未達成",AK212)))</formula>
    </cfRule>
  </conditionalFormatting>
  <conditionalFormatting sqref="AH212:AH213">
    <cfRule type="containsText" dxfId="524" priority="726" operator="containsText" text="休暇不足">
      <formula>NOT(ISERROR(SEARCH("休暇不足",AH212)))</formula>
    </cfRule>
  </conditionalFormatting>
  <conditionalFormatting sqref="D220:AE220">
    <cfRule type="containsText" dxfId="523" priority="723" operator="containsText" text="正月">
      <formula>NOT(ISERROR(SEARCH("正月",D220)))</formula>
    </cfRule>
    <cfRule type="containsText" dxfId="522" priority="724" operator="containsText" text="夏休">
      <formula>NOT(ISERROR(SEARCH("夏休",D220)))</formula>
    </cfRule>
  </conditionalFormatting>
  <conditionalFormatting sqref="D221:AE221">
    <cfRule type="containsText" dxfId="521" priority="721" operator="containsText" text="正月">
      <formula>NOT(ISERROR(SEARCH("正月",D221)))</formula>
    </cfRule>
    <cfRule type="containsText" dxfId="520" priority="722" operator="containsText" text="夏休">
      <formula>NOT(ISERROR(SEARCH("夏休",D221)))</formula>
    </cfRule>
  </conditionalFormatting>
  <conditionalFormatting sqref="D220:AE221">
    <cfRule type="containsText" dxfId="519" priority="717" operator="containsText" text="中止">
      <formula>NOT(ISERROR(SEARCH("中止",D220)))</formula>
    </cfRule>
    <cfRule type="containsText" dxfId="518" priority="720" operator="containsText" text="休">
      <formula>NOT(ISERROR(SEARCH("休",D220)))</formula>
    </cfRule>
  </conditionalFormatting>
  <conditionalFormatting sqref="AK220:AK221">
    <cfRule type="containsText" dxfId="517" priority="719" operator="containsText" text="未達成">
      <formula>NOT(ISERROR(SEARCH("未達成",AK220)))</formula>
    </cfRule>
  </conditionalFormatting>
  <conditionalFormatting sqref="AH220:AH221">
    <cfRule type="containsText" dxfId="516" priority="718" operator="containsText" text="休暇不足">
      <formula>NOT(ISERROR(SEARCH("休暇不足",AH220)))</formula>
    </cfRule>
  </conditionalFormatting>
  <conditionalFormatting sqref="D218:AE218">
    <cfRule type="containsText" dxfId="515" priority="715" operator="containsText" text="正月">
      <formula>NOT(ISERROR(SEARCH("正月",D218)))</formula>
    </cfRule>
    <cfRule type="containsText" dxfId="514" priority="716" operator="containsText" text="夏休">
      <formula>NOT(ISERROR(SEARCH("夏休",D218)))</formula>
    </cfRule>
  </conditionalFormatting>
  <conditionalFormatting sqref="D219:AE219">
    <cfRule type="containsText" dxfId="513" priority="713" operator="containsText" text="正月">
      <formula>NOT(ISERROR(SEARCH("正月",D219)))</formula>
    </cfRule>
    <cfRule type="containsText" dxfId="512" priority="714" operator="containsText" text="夏休">
      <formula>NOT(ISERROR(SEARCH("夏休",D219)))</formula>
    </cfRule>
  </conditionalFormatting>
  <conditionalFormatting sqref="D218:AE219">
    <cfRule type="containsText" dxfId="511" priority="709" operator="containsText" text="中止">
      <formula>NOT(ISERROR(SEARCH("中止",D218)))</formula>
    </cfRule>
    <cfRule type="containsText" dxfId="510" priority="712" operator="containsText" text="休">
      <formula>NOT(ISERROR(SEARCH("休",D218)))</formula>
    </cfRule>
  </conditionalFormatting>
  <conditionalFormatting sqref="AK218:AK219">
    <cfRule type="containsText" dxfId="509" priority="711" operator="containsText" text="未達成">
      <formula>NOT(ISERROR(SEARCH("未達成",AK218)))</formula>
    </cfRule>
  </conditionalFormatting>
  <conditionalFormatting sqref="AH218:AH219">
    <cfRule type="containsText" dxfId="508" priority="710" operator="containsText" text="休暇不足">
      <formula>NOT(ISERROR(SEARCH("休暇不足",AH218)))</formula>
    </cfRule>
  </conditionalFormatting>
  <conditionalFormatting sqref="D216:AE216">
    <cfRule type="containsText" dxfId="507" priority="707" operator="containsText" text="正月">
      <formula>NOT(ISERROR(SEARCH("正月",D216)))</formula>
    </cfRule>
    <cfRule type="containsText" dxfId="506" priority="708" operator="containsText" text="夏休">
      <formula>NOT(ISERROR(SEARCH("夏休",D216)))</formula>
    </cfRule>
  </conditionalFormatting>
  <conditionalFormatting sqref="D217:AE217">
    <cfRule type="containsText" dxfId="505" priority="705" operator="containsText" text="正月">
      <formula>NOT(ISERROR(SEARCH("正月",D217)))</formula>
    </cfRule>
    <cfRule type="containsText" dxfId="504" priority="706" operator="containsText" text="夏休">
      <formula>NOT(ISERROR(SEARCH("夏休",D217)))</formula>
    </cfRule>
  </conditionalFormatting>
  <conditionalFormatting sqref="D216:AE217">
    <cfRule type="containsText" dxfId="503" priority="701" operator="containsText" text="中止">
      <formula>NOT(ISERROR(SEARCH("中止",D216)))</formula>
    </cfRule>
    <cfRule type="containsText" dxfId="502" priority="704" operator="containsText" text="休">
      <formula>NOT(ISERROR(SEARCH("休",D216)))</formula>
    </cfRule>
  </conditionalFormatting>
  <conditionalFormatting sqref="AK216:AK217">
    <cfRule type="containsText" dxfId="501" priority="703" operator="containsText" text="未達成">
      <formula>NOT(ISERROR(SEARCH("未達成",AK216)))</formula>
    </cfRule>
  </conditionalFormatting>
  <conditionalFormatting sqref="AH216:AH217">
    <cfRule type="containsText" dxfId="500" priority="702" operator="containsText" text="休暇不足">
      <formula>NOT(ISERROR(SEARCH("休暇不足",AH216)))</formula>
    </cfRule>
  </conditionalFormatting>
  <conditionalFormatting sqref="D214:AE214">
    <cfRule type="containsText" dxfId="499" priority="699" operator="containsText" text="正月">
      <formula>NOT(ISERROR(SEARCH("正月",D214)))</formula>
    </cfRule>
    <cfRule type="containsText" dxfId="498" priority="700" operator="containsText" text="夏休">
      <formula>NOT(ISERROR(SEARCH("夏休",D214)))</formula>
    </cfRule>
  </conditionalFormatting>
  <conditionalFormatting sqref="D215:AE215">
    <cfRule type="containsText" dxfId="497" priority="697" operator="containsText" text="正月">
      <formula>NOT(ISERROR(SEARCH("正月",D215)))</formula>
    </cfRule>
    <cfRule type="containsText" dxfId="496" priority="698" operator="containsText" text="夏休">
      <formula>NOT(ISERROR(SEARCH("夏休",D215)))</formula>
    </cfRule>
  </conditionalFormatting>
  <conditionalFormatting sqref="D214:AE215">
    <cfRule type="containsText" dxfId="495" priority="693" operator="containsText" text="中止">
      <formula>NOT(ISERROR(SEARCH("中止",D214)))</formula>
    </cfRule>
    <cfRule type="containsText" dxfId="494" priority="696" operator="containsText" text="休">
      <formula>NOT(ISERROR(SEARCH("休",D214)))</formula>
    </cfRule>
  </conditionalFormatting>
  <conditionalFormatting sqref="AK214:AK215">
    <cfRule type="containsText" dxfId="493" priority="695" operator="containsText" text="未達成">
      <formula>NOT(ISERROR(SEARCH("未達成",AK214)))</formula>
    </cfRule>
  </conditionalFormatting>
  <conditionalFormatting sqref="AH214:AH215">
    <cfRule type="containsText" dxfId="492" priority="694" operator="containsText" text="休暇不足">
      <formula>NOT(ISERROR(SEARCH("休暇不足",AH214)))</formula>
    </cfRule>
  </conditionalFormatting>
  <conditionalFormatting sqref="D228:AE228">
    <cfRule type="containsText" dxfId="491" priority="691" operator="containsText" text="正月">
      <formula>NOT(ISERROR(SEARCH("正月",D228)))</formula>
    </cfRule>
    <cfRule type="containsText" dxfId="490" priority="692" operator="containsText" text="夏休">
      <formula>NOT(ISERROR(SEARCH("夏休",D228)))</formula>
    </cfRule>
  </conditionalFormatting>
  <conditionalFormatting sqref="D229:AE229">
    <cfRule type="containsText" dxfId="489" priority="689" operator="containsText" text="正月">
      <formula>NOT(ISERROR(SEARCH("正月",D229)))</formula>
    </cfRule>
    <cfRule type="containsText" dxfId="488" priority="690" operator="containsText" text="夏休">
      <formula>NOT(ISERROR(SEARCH("夏休",D229)))</formula>
    </cfRule>
  </conditionalFormatting>
  <conditionalFormatting sqref="D228:AE229">
    <cfRule type="containsText" dxfId="487" priority="685" operator="containsText" text="中止">
      <formula>NOT(ISERROR(SEARCH("中止",D228)))</formula>
    </cfRule>
    <cfRule type="containsText" dxfId="486" priority="688" operator="containsText" text="休">
      <formula>NOT(ISERROR(SEARCH("休",D228)))</formula>
    </cfRule>
  </conditionalFormatting>
  <conditionalFormatting sqref="AK228:AK229">
    <cfRule type="containsText" dxfId="485" priority="687" operator="containsText" text="未達成">
      <formula>NOT(ISERROR(SEARCH("未達成",AK228)))</formula>
    </cfRule>
  </conditionalFormatting>
  <conditionalFormatting sqref="AH228:AH229">
    <cfRule type="containsText" dxfId="484" priority="686" operator="containsText" text="休暇不足">
      <formula>NOT(ISERROR(SEARCH("休暇不足",AH228)))</formula>
    </cfRule>
  </conditionalFormatting>
  <conditionalFormatting sqref="D236:AE236">
    <cfRule type="containsText" dxfId="483" priority="683" operator="containsText" text="正月">
      <formula>NOT(ISERROR(SEARCH("正月",D236)))</formula>
    </cfRule>
    <cfRule type="containsText" dxfId="482" priority="684" operator="containsText" text="夏休">
      <formula>NOT(ISERROR(SEARCH("夏休",D236)))</formula>
    </cfRule>
  </conditionalFormatting>
  <conditionalFormatting sqref="D237:AE237">
    <cfRule type="containsText" dxfId="481" priority="681" operator="containsText" text="正月">
      <formula>NOT(ISERROR(SEARCH("正月",D237)))</formula>
    </cfRule>
    <cfRule type="containsText" dxfId="480" priority="682" operator="containsText" text="夏休">
      <formula>NOT(ISERROR(SEARCH("夏休",D237)))</formula>
    </cfRule>
  </conditionalFormatting>
  <conditionalFormatting sqref="D236:AE237">
    <cfRule type="containsText" dxfId="479" priority="677" operator="containsText" text="中止">
      <formula>NOT(ISERROR(SEARCH("中止",D236)))</formula>
    </cfRule>
    <cfRule type="containsText" dxfId="478" priority="680" operator="containsText" text="休">
      <formula>NOT(ISERROR(SEARCH("休",D236)))</formula>
    </cfRule>
  </conditionalFormatting>
  <conditionalFormatting sqref="AK236:AK237">
    <cfRule type="containsText" dxfId="477" priority="679" operator="containsText" text="未達成">
      <formula>NOT(ISERROR(SEARCH("未達成",AK236)))</formula>
    </cfRule>
  </conditionalFormatting>
  <conditionalFormatting sqref="AH236:AH237">
    <cfRule type="containsText" dxfId="476" priority="678" operator="containsText" text="休暇不足">
      <formula>NOT(ISERROR(SEARCH("休暇不足",AH236)))</formula>
    </cfRule>
  </conditionalFormatting>
  <conditionalFormatting sqref="D234:AE234">
    <cfRule type="containsText" dxfId="475" priority="675" operator="containsText" text="正月">
      <formula>NOT(ISERROR(SEARCH("正月",D234)))</formula>
    </cfRule>
    <cfRule type="containsText" dxfId="474" priority="676" operator="containsText" text="夏休">
      <formula>NOT(ISERROR(SEARCH("夏休",D234)))</formula>
    </cfRule>
  </conditionalFormatting>
  <conditionalFormatting sqref="D235:AE235">
    <cfRule type="containsText" dxfId="473" priority="673" operator="containsText" text="正月">
      <formula>NOT(ISERROR(SEARCH("正月",D235)))</formula>
    </cfRule>
    <cfRule type="containsText" dxfId="472" priority="674" operator="containsText" text="夏休">
      <formula>NOT(ISERROR(SEARCH("夏休",D235)))</formula>
    </cfRule>
  </conditionalFormatting>
  <conditionalFormatting sqref="D234:AE235">
    <cfRule type="containsText" dxfId="471" priority="669" operator="containsText" text="中止">
      <formula>NOT(ISERROR(SEARCH("中止",D234)))</formula>
    </cfRule>
    <cfRule type="containsText" dxfId="470" priority="672" operator="containsText" text="休">
      <formula>NOT(ISERROR(SEARCH("休",D234)))</formula>
    </cfRule>
  </conditionalFormatting>
  <conditionalFormatting sqref="AK234:AK235">
    <cfRule type="containsText" dxfId="469" priority="671" operator="containsText" text="未達成">
      <formula>NOT(ISERROR(SEARCH("未達成",AK234)))</formula>
    </cfRule>
  </conditionalFormatting>
  <conditionalFormatting sqref="AH234:AH235">
    <cfRule type="containsText" dxfId="468" priority="670" operator="containsText" text="休暇不足">
      <formula>NOT(ISERROR(SEARCH("休暇不足",AH234)))</formula>
    </cfRule>
  </conditionalFormatting>
  <conditionalFormatting sqref="D232:AE232">
    <cfRule type="containsText" dxfId="467" priority="667" operator="containsText" text="正月">
      <formula>NOT(ISERROR(SEARCH("正月",D232)))</formula>
    </cfRule>
    <cfRule type="containsText" dxfId="466" priority="668" operator="containsText" text="夏休">
      <formula>NOT(ISERROR(SEARCH("夏休",D232)))</formula>
    </cfRule>
  </conditionalFormatting>
  <conditionalFormatting sqref="D233:AE233">
    <cfRule type="containsText" dxfId="465" priority="665" operator="containsText" text="正月">
      <formula>NOT(ISERROR(SEARCH("正月",D233)))</formula>
    </cfRule>
    <cfRule type="containsText" dxfId="464" priority="666" operator="containsText" text="夏休">
      <formula>NOT(ISERROR(SEARCH("夏休",D233)))</formula>
    </cfRule>
  </conditionalFormatting>
  <conditionalFormatting sqref="D232:AE233">
    <cfRule type="containsText" dxfId="463" priority="661" operator="containsText" text="中止">
      <formula>NOT(ISERROR(SEARCH("中止",D232)))</formula>
    </cfRule>
    <cfRule type="containsText" dxfId="462" priority="664" operator="containsText" text="休">
      <formula>NOT(ISERROR(SEARCH("休",D232)))</formula>
    </cfRule>
  </conditionalFormatting>
  <conditionalFormatting sqref="AK232:AK233">
    <cfRule type="containsText" dxfId="461" priority="663" operator="containsText" text="未達成">
      <formula>NOT(ISERROR(SEARCH("未達成",AK232)))</formula>
    </cfRule>
  </conditionalFormatting>
  <conditionalFormatting sqref="AH232:AH233">
    <cfRule type="containsText" dxfId="460" priority="662" operator="containsText" text="休暇不足">
      <formula>NOT(ISERROR(SEARCH("休暇不足",AH232)))</formula>
    </cfRule>
  </conditionalFormatting>
  <conditionalFormatting sqref="D230:AE230">
    <cfRule type="containsText" dxfId="459" priority="659" operator="containsText" text="正月">
      <formula>NOT(ISERROR(SEARCH("正月",D230)))</formula>
    </cfRule>
    <cfRule type="containsText" dxfId="458" priority="660" operator="containsText" text="夏休">
      <formula>NOT(ISERROR(SEARCH("夏休",D230)))</formula>
    </cfRule>
  </conditionalFormatting>
  <conditionalFormatting sqref="D231:AE231">
    <cfRule type="containsText" dxfId="457" priority="657" operator="containsText" text="正月">
      <formula>NOT(ISERROR(SEARCH("正月",D231)))</formula>
    </cfRule>
    <cfRule type="containsText" dxfId="456" priority="658" operator="containsText" text="夏休">
      <formula>NOT(ISERROR(SEARCH("夏休",D231)))</formula>
    </cfRule>
  </conditionalFormatting>
  <conditionalFormatting sqref="D230:AE231">
    <cfRule type="containsText" dxfId="455" priority="653" operator="containsText" text="中止">
      <formula>NOT(ISERROR(SEARCH("中止",D230)))</formula>
    </cfRule>
    <cfRule type="containsText" dxfId="454" priority="656" operator="containsText" text="休">
      <formula>NOT(ISERROR(SEARCH("休",D230)))</formula>
    </cfRule>
  </conditionalFormatting>
  <conditionalFormatting sqref="AK230:AK231">
    <cfRule type="containsText" dxfId="453" priority="655" operator="containsText" text="未達成">
      <formula>NOT(ISERROR(SEARCH("未達成",AK230)))</formula>
    </cfRule>
  </conditionalFormatting>
  <conditionalFormatting sqref="AH230:AH231">
    <cfRule type="containsText" dxfId="452" priority="654" operator="containsText" text="休暇不足">
      <formula>NOT(ISERROR(SEARCH("休暇不足",AH230)))</formula>
    </cfRule>
  </conditionalFormatting>
  <conditionalFormatting sqref="D244:AE244">
    <cfRule type="containsText" dxfId="451" priority="651" operator="containsText" text="正月">
      <formula>NOT(ISERROR(SEARCH("正月",D244)))</formula>
    </cfRule>
    <cfRule type="containsText" dxfId="450" priority="652" operator="containsText" text="夏休">
      <formula>NOT(ISERROR(SEARCH("夏休",D244)))</formula>
    </cfRule>
  </conditionalFormatting>
  <conditionalFormatting sqref="D245:AE245">
    <cfRule type="containsText" dxfId="449" priority="649" operator="containsText" text="正月">
      <formula>NOT(ISERROR(SEARCH("正月",D245)))</formula>
    </cfRule>
    <cfRule type="containsText" dxfId="448" priority="650" operator="containsText" text="夏休">
      <formula>NOT(ISERROR(SEARCH("夏休",D245)))</formula>
    </cfRule>
  </conditionalFormatting>
  <conditionalFormatting sqref="D244:AE245">
    <cfRule type="containsText" dxfId="447" priority="645" operator="containsText" text="中止">
      <formula>NOT(ISERROR(SEARCH("中止",D244)))</formula>
    </cfRule>
    <cfRule type="containsText" dxfId="446" priority="648" operator="containsText" text="休">
      <formula>NOT(ISERROR(SEARCH("休",D244)))</formula>
    </cfRule>
  </conditionalFormatting>
  <conditionalFormatting sqref="AK244:AK245">
    <cfRule type="containsText" dxfId="445" priority="647" operator="containsText" text="未達成">
      <formula>NOT(ISERROR(SEARCH("未達成",AK244)))</formula>
    </cfRule>
  </conditionalFormatting>
  <conditionalFormatting sqref="AH244:AH245">
    <cfRule type="containsText" dxfId="444" priority="646" operator="containsText" text="休暇不足">
      <formula>NOT(ISERROR(SEARCH("休暇不足",AH244)))</formula>
    </cfRule>
  </conditionalFormatting>
  <conditionalFormatting sqref="D252:AE252">
    <cfRule type="containsText" dxfId="443" priority="643" operator="containsText" text="正月">
      <formula>NOT(ISERROR(SEARCH("正月",D252)))</formula>
    </cfRule>
    <cfRule type="containsText" dxfId="442" priority="644" operator="containsText" text="夏休">
      <formula>NOT(ISERROR(SEARCH("夏休",D252)))</formula>
    </cfRule>
  </conditionalFormatting>
  <conditionalFormatting sqref="D253:AE253">
    <cfRule type="containsText" dxfId="441" priority="641" operator="containsText" text="正月">
      <formula>NOT(ISERROR(SEARCH("正月",D253)))</formula>
    </cfRule>
    <cfRule type="containsText" dxfId="440" priority="642" operator="containsText" text="夏休">
      <formula>NOT(ISERROR(SEARCH("夏休",D253)))</formula>
    </cfRule>
  </conditionalFormatting>
  <conditionalFormatting sqref="D252:AE253">
    <cfRule type="containsText" dxfId="439" priority="637" operator="containsText" text="中止">
      <formula>NOT(ISERROR(SEARCH("中止",D252)))</formula>
    </cfRule>
    <cfRule type="containsText" dxfId="438" priority="640" operator="containsText" text="休">
      <formula>NOT(ISERROR(SEARCH("休",D252)))</formula>
    </cfRule>
  </conditionalFormatting>
  <conditionalFormatting sqref="AK252:AK253">
    <cfRule type="containsText" dxfId="437" priority="639" operator="containsText" text="未達成">
      <formula>NOT(ISERROR(SEARCH("未達成",AK252)))</formula>
    </cfRule>
  </conditionalFormatting>
  <conditionalFormatting sqref="AH252:AH253">
    <cfRule type="containsText" dxfId="436" priority="638" operator="containsText" text="休暇不足">
      <formula>NOT(ISERROR(SEARCH("休暇不足",AH252)))</formula>
    </cfRule>
  </conditionalFormatting>
  <conditionalFormatting sqref="D250:AE250">
    <cfRule type="containsText" dxfId="435" priority="635" operator="containsText" text="正月">
      <formula>NOT(ISERROR(SEARCH("正月",D250)))</formula>
    </cfRule>
    <cfRule type="containsText" dxfId="434" priority="636" operator="containsText" text="夏休">
      <formula>NOT(ISERROR(SEARCH("夏休",D250)))</formula>
    </cfRule>
  </conditionalFormatting>
  <conditionalFormatting sqref="D251:AE251">
    <cfRule type="containsText" dxfId="433" priority="633" operator="containsText" text="正月">
      <formula>NOT(ISERROR(SEARCH("正月",D251)))</formula>
    </cfRule>
    <cfRule type="containsText" dxfId="432" priority="634" operator="containsText" text="夏休">
      <formula>NOT(ISERROR(SEARCH("夏休",D251)))</formula>
    </cfRule>
  </conditionalFormatting>
  <conditionalFormatting sqref="D250:AE251">
    <cfRule type="containsText" dxfId="431" priority="629" operator="containsText" text="中止">
      <formula>NOT(ISERROR(SEARCH("中止",D250)))</formula>
    </cfRule>
    <cfRule type="containsText" dxfId="430" priority="632" operator="containsText" text="休">
      <formula>NOT(ISERROR(SEARCH("休",D250)))</formula>
    </cfRule>
  </conditionalFormatting>
  <conditionalFormatting sqref="AK250:AK251">
    <cfRule type="containsText" dxfId="429" priority="631" operator="containsText" text="未達成">
      <formula>NOT(ISERROR(SEARCH("未達成",AK250)))</formula>
    </cfRule>
  </conditionalFormatting>
  <conditionalFormatting sqref="AH250:AH251">
    <cfRule type="containsText" dxfId="428" priority="630" operator="containsText" text="休暇不足">
      <formula>NOT(ISERROR(SEARCH("休暇不足",AH250)))</formula>
    </cfRule>
  </conditionalFormatting>
  <conditionalFormatting sqref="D248:AE248">
    <cfRule type="containsText" dxfId="427" priority="627" operator="containsText" text="正月">
      <formula>NOT(ISERROR(SEARCH("正月",D248)))</formula>
    </cfRule>
    <cfRule type="containsText" dxfId="426" priority="628" operator="containsText" text="夏休">
      <formula>NOT(ISERROR(SEARCH("夏休",D248)))</formula>
    </cfRule>
  </conditionalFormatting>
  <conditionalFormatting sqref="D249:AE249">
    <cfRule type="containsText" dxfId="425" priority="625" operator="containsText" text="正月">
      <formula>NOT(ISERROR(SEARCH("正月",D249)))</formula>
    </cfRule>
    <cfRule type="containsText" dxfId="424" priority="626" operator="containsText" text="夏休">
      <formula>NOT(ISERROR(SEARCH("夏休",D249)))</formula>
    </cfRule>
  </conditionalFormatting>
  <conditionalFormatting sqref="D248:AE249">
    <cfRule type="containsText" dxfId="423" priority="621" operator="containsText" text="中止">
      <formula>NOT(ISERROR(SEARCH("中止",D248)))</formula>
    </cfRule>
    <cfRule type="containsText" dxfId="422" priority="624" operator="containsText" text="休">
      <formula>NOT(ISERROR(SEARCH("休",D248)))</formula>
    </cfRule>
  </conditionalFormatting>
  <conditionalFormatting sqref="AK248:AK249">
    <cfRule type="containsText" dxfId="421" priority="623" operator="containsText" text="未達成">
      <formula>NOT(ISERROR(SEARCH("未達成",AK248)))</formula>
    </cfRule>
  </conditionalFormatting>
  <conditionalFormatting sqref="AH248:AH249">
    <cfRule type="containsText" dxfId="420" priority="622" operator="containsText" text="休暇不足">
      <formula>NOT(ISERROR(SEARCH("休暇不足",AH248)))</formula>
    </cfRule>
  </conditionalFormatting>
  <conditionalFormatting sqref="D246:AE246">
    <cfRule type="containsText" dxfId="419" priority="619" operator="containsText" text="正月">
      <formula>NOT(ISERROR(SEARCH("正月",D246)))</formula>
    </cfRule>
    <cfRule type="containsText" dxfId="418" priority="620" operator="containsText" text="夏休">
      <formula>NOT(ISERROR(SEARCH("夏休",D246)))</formula>
    </cfRule>
  </conditionalFormatting>
  <conditionalFormatting sqref="D247:AE247">
    <cfRule type="containsText" dxfId="417" priority="617" operator="containsText" text="正月">
      <formula>NOT(ISERROR(SEARCH("正月",D247)))</formula>
    </cfRule>
    <cfRule type="containsText" dxfId="416" priority="618" operator="containsText" text="夏休">
      <formula>NOT(ISERROR(SEARCH("夏休",D247)))</formula>
    </cfRule>
  </conditionalFormatting>
  <conditionalFormatting sqref="D246:AE247">
    <cfRule type="containsText" dxfId="415" priority="613" operator="containsText" text="中止">
      <formula>NOT(ISERROR(SEARCH("中止",D246)))</formula>
    </cfRule>
    <cfRule type="containsText" dxfId="414" priority="616" operator="containsText" text="休">
      <formula>NOT(ISERROR(SEARCH("休",D246)))</formula>
    </cfRule>
  </conditionalFormatting>
  <conditionalFormatting sqref="AK246:AK247">
    <cfRule type="containsText" dxfId="413" priority="615" operator="containsText" text="未達成">
      <formula>NOT(ISERROR(SEARCH("未達成",AK246)))</formula>
    </cfRule>
  </conditionalFormatting>
  <conditionalFormatting sqref="AH246:AH247">
    <cfRule type="containsText" dxfId="412" priority="614" operator="containsText" text="休暇不足">
      <formula>NOT(ISERROR(SEARCH("休暇不足",AH246)))</formula>
    </cfRule>
  </conditionalFormatting>
  <conditionalFormatting sqref="D260:AE260">
    <cfRule type="containsText" dxfId="411" priority="611" operator="containsText" text="正月">
      <formula>NOT(ISERROR(SEARCH("正月",D260)))</formula>
    </cfRule>
    <cfRule type="containsText" dxfId="410" priority="612" operator="containsText" text="夏休">
      <formula>NOT(ISERROR(SEARCH("夏休",D260)))</formula>
    </cfRule>
  </conditionalFormatting>
  <conditionalFormatting sqref="D261:AE261">
    <cfRule type="containsText" dxfId="409" priority="609" operator="containsText" text="正月">
      <formula>NOT(ISERROR(SEARCH("正月",D261)))</formula>
    </cfRule>
    <cfRule type="containsText" dxfId="408" priority="610" operator="containsText" text="夏休">
      <formula>NOT(ISERROR(SEARCH("夏休",D261)))</formula>
    </cfRule>
  </conditionalFormatting>
  <conditionalFormatting sqref="D260:AE261">
    <cfRule type="containsText" dxfId="407" priority="605" operator="containsText" text="中止">
      <formula>NOT(ISERROR(SEARCH("中止",D260)))</formula>
    </cfRule>
    <cfRule type="containsText" dxfId="406" priority="608" operator="containsText" text="休">
      <formula>NOT(ISERROR(SEARCH("休",D260)))</formula>
    </cfRule>
  </conditionalFormatting>
  <conditionalFormatting sqref="AK260:AK261">
    <cfRule type="containsText" dxfId="405" priority="607" operator="containsText" text="未達成">
      <formula>NOT(ISERROR(SEARCH("未達成",AK260)))</formula>
    </cfRule>
  </conditionalFormatting>
  <conditionalFormatting sqref="AH260:AH261">
    <cfRule type="containsText" dxfId="404" priority="606" operator="containsText" text="休暇不足">
      <formula>NOT(ISERROR(SEARCH("休暇不足",AH260)))</formula>
    </cfRule>
  </conditionalFormatting>
  <conditionalFormatting sqref="D268:AE268">
    <cfRule type="containsText" dxfId="403" priority="603" operator="containsText" text="正月">
      <formula>NOT(ISERROR(SEARCH("正月",D268)))</formula>
    </cfRule>
    <cfRule type="containsText" dxfId="402" priority="604" operator="containsText" text="夏休">
      <formula>NOT(ISERROR(SEARCH("夏休",D268)))</formula>
    </cfRule>
  </conditionalFormatting>
  <conditionalFormatting sqref="D269:AE269">
    <cfRule type="containsText" dxfId="401" priority="601" operator="containsText" text="正月">
      <formula>NOT(ISERROR(SEARCH("正月",D269)))</formula>
    </cfRule>
    <cfRule type="containsText" dxfId="400" priority="602" operator="containsText" text="夏休">
      <formula>NOT(ISERROR(SEARCH("夏休",D269)))</formula>
    </cfRule>
  </conditionalFormatting>
  <conditionalFormatting sqref="D268:AE269">
    <cfRule type="containsText" dxfId="399" priority="597" operator="containsText" text="中止">
      <formula>NOT(ISERROR(SEARCH("中止",D268)))</formula>
    </cfRule>
    <cfRule type="containsText" dxfId="398" priority="600" operator="containsText" text="休">
      <formula>NOT(ISERROR(SEARCH("休",D268)))</formula>
    </cfRule>
  </conditionalFormatting>
  <conditionalFormatting sqref="AK268:AK269">
    <cfRule type="containsText" dxfId="397" priority="599" operator="containsText" text="未達成">
      <formula>NOT(ISERROR(SEARCH("未達成",AK268)))</formula>
    </cfRule>
  </conditionalFormatting>
  <conditionalFormatting sqref="AH268:AH269">
    <cfRule type="containsText" dxfId="396" priority="598" operator="containsText" text="休暇不足">
      <formula>NOT(ISERROR(SEARCH("休暇不足",AH268)))</formula>
    </cfRule>
  </conditionalFormatting>
  <conditionalFormatting sqref="D266:AE266">
    <cfRule type="containsText" dxfId="395" priority="595" operator="containsText" text="正月">
      <formula>NOT(ISERROR(SEARCH("正月",D266)))</formula>
    </cfRule>
    <cfRule type="containsText" dxfId="394" priority="596" operator="containsText" text="夏休">
      <formula>NOT(ISERROR(SEARCH("夏休",D266)))</formula>
    </cfRule>
  </conditionalFormatting>
  <conditionalFormatting sqref="D267:AE267">
    <cfRule type="containsText" dxfId="393" priority="593" operator="containsText" text="正月">
      <formula>NOT(ISERROR(SEARCH("正月",D267)))</formula>
    </cfRule>
    <cfRule type="containsText" dxfId="392" priority="594" operator="containsText" text="夏休">
      <formula>NOT(ISERROR(SEARCH("夏休",D267)))</formula>
    </cfRule>
  </conditionalFormatting>
  <conditionalFormatting sqref="D266:AE267">
    <cfRule type="containsText" dxfId="391" priority="589" operator="containsText" text="中止">
      <formula>NOT(ISERROR(SEARCH("中止",D266)))</formula>
    </cfRule>
    <cfRule type="containsText" dxfId="390" priority="592" operator="containsText" text="休">
      <formula>NOT(ISERROR(SEARCH("休",D266)))</formula>
    </cfRule>
  </conditionalFormatting>
  <conditionalFormatting sqref="AK266:AK267">
    <cfRule type="containsText" dxfId="389" priority="591" operator="containsText" text="未達成">
      <formula>NOT(ISERROR(SEARCH("未達成",AK266)))</formula>
    </cfRule>
  </conditionalFormatting>
  <conditionalFormatting sqref="AH266:AH267">
    <cfRule type="containsText" dxfId="388" priority="590" operator="containsText" text="休暇不足">
      <formula>NOT(ISERROR(SEARCH("休暇不足",AH266)))</formula>
    </cfRule>
  </conditionalFormatting>
  <conditionalFormatting sqref="D264:AE264">
    <cfRule type="containsText" dxfId="387" priority="587" operator="containsText" text="正月">
      <formula>NOT(ISERROR(SEARCH("正月",D264)))</formula>
    </cfRule>
    <cfRule type="containsText" dxfId="386" priority="588" operator="containsText" text="夏休">
      <formula>NOT(ISERROR(SEARCH("夏休",D264)))</formula>
    </cfRule>
  </conditionalFormatting>
  <conditionalFormatting sqref="D265:AE265">
    <cfRule type="containsText" dxfId="385" priority="585" operator="containsText" text="正月">
      <formula>NOT(ISERROR(SEARCH("正月",D265)))</formula>
    </cfRule>
    <cfRule type="containsText" dxfId="384" priority="586" operator="containsText" text="夏休">
      <formula>NOT(ISERROR(SEARCH("夏休",D265)))</formula>
    </cfRule>
  </conditionalFormatting>
  <conditionalFormatting sqref="D264:AE265">
    <cfRule type="containsText" dxfId="383" priority="581" operator="containsText" text="中止">
      <formula>NOT(ISERROR(SEARCH("中止",D264)))</formula>
    </cfRule>
    <cfRule type="containsText" dxfId="382" priority="584" operator="containsText" text="休">
      <formula>NOT(ISERROR(SEARCH("休",D264)))</formula>
    </cfRule>
  </conditionalFormatting>
  <conditionalFormatting sqref="AK264:AK265">
    <cfRule type="containsText" dxfId="381" priority="583" operator="containsText" text="未達成">
      <formula>NOT(ISERROR(SEARCH("未達成",AK264)))</formula>
    </cfRule>
  </conditionalFormatting>
  <conditionalFormatting sqref="AH264:AH265">
    <cfRule type="containsText" dxfId="380" priority="582" operator="containsText" text="休暇不足">
      <formula>NOT(ISERROR(SEARCH("休暇不足",AH264)))</formula>
    </cfRule>
  </conditionalFormatting>
  <conditionalFormatting sqref="D262:AE262">
    <cfRule type="containsText" dxfId="379" priority="579" operator="containsText" text="正月">
      <formula>NOT(ISERROR(SEARCH("正月",D262)))</formula>
    </cfRule>
    <cfRule type="containsText" dxfId="378" priority="580" operator="containsText" text="夏休">
      <formula>NOT(ISERROR(SEARCH("夏休",D262)))</formula>
    </cfRule>
  </conditionalFormatting>
  <conditionalFormatting sqref="D263:AE263">
    <cfRule type="containsText" dxfId="377" priority="577" operator="containsText" text="正月">
      <formula>NOT(ISERROR(SEARCH("正月",D263)))</formula>
    </cfRule>
    <cfRule type="containsText" dxfId="376" priority="578" operator="containsText" text="夏休">
      <formula>NOT(ISERROR(SEARCH("夏休",D263)))</formula>
    </cfRule>
  </conditionalFormatting>
  <conditionalFormatting sqref="D262:AE263">
    <cfRule type="containsText" dxfId="375" priority="573" operator="containsText" text="中止">
      <formula>NOT(ISERROR(SEARCH("中止",D262)))</formula>
    </cfRule>
    <cfRule type="containsText" dxfId="374" priority="576" operator="containsText" text="休">
      <formula>NOT(ISERROR(SEARCH("休",D262)))</formula>
    </cfRule>
  </conditionalFormatting>
  <conditionalFormatting sqref="AK262:AK263">
    <cfRule type="containsText" dxfId="373" priority="575" operator="containsText" text="未達成">
      <formula>NOT(ISERROR(SEARCH("未達成",AK262)))</formula>
    </cfRule>
  </conditionalFormatting>
  <conditionalFormatting sqref="AH262:AH263">
    <cfRule type="containsText" dxfId="372" priority="574" operator="containsText" text="休暇不足">
      <formula>NOT(ISERROR(SEARCH("休暇不足",AH262)))</formula>
    </cfRule>
  </conditionalFormatting>
  <conditionalFormatting sqref="D276:AE276">
    <cfRule type="containsText" dxfId="371" priority="571" operator="containsText" text="正月">
      <formula>NOT(ISERROR(SEARCH("正月",D276)))</formula>
    </cfRule>
    <cfRule type="containsText" dxfId="370" priority="572" operator="containsText" text="夏休">
      <formula>NOT(ISERROR(SEARCH("夏休",D276)))</formula>
    </cfRule>
  </conditionalFormatting>
  <conditionalFormatting sqref="D277:AE277">
    <cfRule type="containsText" dxfId="369" priority="569" operator="containsText" text="正月">
      <formula>NOT(ISERROR(SEARCH("正月",D277)))</formula>
    </cfRule>
    <cfRule type="containsText" dxfId="368" priority="570" operator="containsText" text="夏休">
      <formula>NOT(ISERROR(SEARCH("夏休",D277)))</formula>
    </cfRule>
  </conditionalFormatting>
  <conditionalFormatting sqref="D276:AE277">
    <cfRule type="containsText" dxfId="367" priority="565" operator="containsText" text="中止">
      <formula>NOT(ISERROR(SEARCH("中止",D276)))</formula>
    </cfRule>
    <cfRule type="containsText" dxfId="366" priority="568" operator="containsText" text="休">
      <formula>NOT(ISERROR(SEARCH("休",D276)))</formula>
    </cfRule>
  </conditionalFormatting>
  <conditionalFormatting sqref="AK276:AK277">
    <cfRule type="containsText" dxfId="365" priority="567" operator="containsText" text="未達成">
      <formula>NOT(ISERROR(SEARCH("未達成",AK276)))</formula>
    </cfRule>
  </conditionalFormatting>
  <conditionalFormatting sqref="AH276:AH277">
    <cfRule type="containsText" dxfId="364" priority="566" operator="containsText" text="休暇不足">
      <formula>NOT(ISERROR(SEARCH("休暇不足",AH276)))</formula>
    </cfRule>
  </conditionalFormatting>
  <conditionalFormatting sqref="D284:AE284">
    <cfRule type="containsText" dxfId="363" priority="563" operator="containsText" text="正月">
      <formula>NOT(ISERROR(SEARCH("正月",D284)))</formula>
    </cfRule>
    <cfRule type="containsText" dxfId="362" priority="564" operator="containsText" text="夏休">
      <formula>NOT(ISERROR(SEARCH("夏休",D284)))</formula>
    </cfRule>
  </conditionalFormatting>
  <conditionalFormatting sqref="D285:AE285">
    <cfRule type="containsText" dxfId="361" priority="561" operator="containsText" text="正月">
      <formula>NOT(ISERROR(SEARCH("正月",D285)))</formula>
    </cfRule>
    <cfRule type="containsText" dxfId="360" priority="562" operator="containsText" text="夏休">
      <formula>NOT(ISERROR(SEARCH("夏休",D285)))</formula>
    </cfRule>
  </conditionalFormatting>
  <conditionalFormatting sqref="D284:AE285">
    <cfRule type="containsText" dxfId="359" priority="557" operator="containsText" text="中止">
      <formula>NOT(ISERROR(SEARCH("中止",D284)))</formula>
    </cfRule>
    <cfRule type="containsText" dxfId="358" priority="560" operator="containsText" text="休">
      <formula>NOT(ISERROR(SEARCH("休",D284)))</formula>
    </cfRule>
  </conditionalFormatting>
  <conditionalFormatting sqref="AK284:AK285">
    <cfRule type="containsText" dxfId="357" priority="559" operator="containsText" text="未達成">
      <formula>NOT(ISERROR(SEARCH("未達成",AK284)))</formula>
    </cfRule>
  </conditionalFormatting>
  <conditionalFormatting sqref="AH284:AH285">
    <cfRule type="containsText" dxfId="356" priority="558" operator="containsText" text="休暇不足">
      <formula>NOT(ISERROR(SEARCH("休暇不足",AH284)))</formula>
    </cfRule>
  </conditionalFormatting>
  <conditionalFormatting sqref="D282:AE282">
    <cfRule type="containsText" dxfId="355" priority="555" operator="containsText" text="正月">
      <formula>NOT(ISERROR(SEARCH("正月",D282)))</formula>
    </cfRule>
    <cfRule type="containsText" dxfId="354" priority="556" operator="containsText" text="夏休">
      <formula>NOT(ISERROR(SEARCH("夏休",D282)))</formula>
    </cfRule>
  </conditionalFormatting>
  <conditionalFormatting sqref="D283:AE283">
    <cfRule type="containsText" dxfId="353" priority="553" operator="containsText" text="正月">
      <formula>NOT(ISERROR(SEARCH("正月",D283)))</formula>
    </cfRule>
    <cfRule type="containsText" dxfId="352" priority="554" operator="containsText" text="夏休">
      <formula>NOT(ISERROR(SEARCH("夏休",D283)))</formula>
    </cfRule>
  </conditionalFormatting>
  <conditionalFormatting sqref="D282:AE283">
    <cfRule type="containsText" dxfId="351" priority="549" operator="containsText" text="中止">
      <formula>NOT(ISERROR(SEARCH("中止",D282)))</formula>
    </cfRule>
    <cfRule type="containsText" dxfId="350" priority="552" operator="containsText" text="休">
      <formula>NOT(ISERROR(SEARCH("休",D282)))</formula>
    </cfRule>
  </conditionalFormatting>
  <conditionalFormatting sqref="AK282:AK283">
    <cfRule type="containsText" dxfId="349" priority="551" operator="containsText" text="未達成">
      <formula>NOT(ISERROR(SEARCH("未達成",AK282)))</formula>
    </cfRule>
  </conditionalFormatting>
  <conditionalFormatting sqref="AH282:AH283">
    <cfRule type="containsText" dxfId="348" priority="550" operator="containsText" text="休暇不足">
      <formula>NOT(ISERROR(SEARCH("休暇不足",AH282)))</formula>
    </cfRule>
  </conditionalFormatting>
  <conditionalFormatting sqref="D280:AE280">
    <cfRule type="containsText" dxfId="347" priority="547" operator="containsText" text="正月">
      <formula>NOT(ISERROR(SEARCH("正月",D280)))</formula>
    </cfRule>
    <cfRule type="containsText" dxfId="346" priority="548" operator="containsText" text="夏休">
      <formula>NOT(ISERROR(SEARCH("夏休",D280)))</formula>
    </cfRule>
  </conditionalFormatting>
  <conditionalFormatting sqref="D281:AE281">
    <cfRule type="containsText" dxfId="345" priority="545" operator="containsText" text="正月">
      <formula>NOT(ISERROR(SEARCH("正月",D281)))</formula>
    </cfRule>
    <cfRule type="containsText" dxfId="344" priority="546" operator="containsText" text="夏休">
      <formula>NOT(ISERROR(SEARCH("夏休",D281)))</formula>
    </cfRule>
  </conditionalFormatting>
  <conditionalFormatting sqref="D280:AE281">
    <cfRule type="containsText" dxfId="343" priority="541" operator="containsText" text="中止">
      <formula>NOT(ISERROR(SEARCH("中止",D280)))</formula>
    </cfRule>
    <cfRule type="containsText" dxfId="342" priority="544" operator="containsText" text="休">
      <formula>NOT(ISERROR(SEARCH("休",D280)))</formula>
    </cfRule>
  </conditionalFormatting>
  <conditionalFormatting sqref="AK280:AK281">
    <cfRule type="containsText" dxfId="341" priority="543" operator="containsText" text="未達成">
      <formula>NOT(ISERROR(SEARCH("未達成",AK280)))</formula>
    </cfRule>
  </conditionalFormatting>
  <conditionalFormatting sqref="AH280:AH281">
    <cfRule type="containsText" dxfId="340" priority="542" operator="containsText" text="休暇不足">
      <formula>NOT(ISERROR(SEARCH("休暇不足",AH280)))</formula>
    </cfRule>
  </conditionalFormatting>
  <conditionalFormatting sqref="D278:AE278">
    <cfRule type="containsText" dxfId="339" priority="539" operator="containsText" text="正月">
      <formula>NOT(ISERROR(SEARCH("正月",D278)))</formula>
    </cfRule>
    <cfRule type="containsText" dxfId="338" priority="540" operator="containsText" text="夏休">
      <formula>NOT(ISERROR(SEARCH("夏休",D278)))</formula>
    </cfRule>
  </conditionalFormatting>
  <conditionalFormatting sqref="D279:AE279">
    <cfRule type="containsText" dxfId="337" priority="537" operator="containsText" text="正月">
      <formula>NOT(ISERROR(SEARCH("正月",D279)))</formula>
    </cfRule>
    <cfRule type="containsText" dxfId="336" priority="538" operator="containsText" text="夏休">
      <formula>NOT(ISERROR(SEARCH("夏休",D279)))</formula>
    </cfRule>
  </conditionalFormatting>
  <conditionalFormatting sqref="D278:AE279">
    <cfRule type="containsText" dxfId="335" priority="533" operator="containsText" text="中止">
      <formula>NOT(ISERROR(SEARCH("中止",D278)))</formula>
    </cfRule>
    <cfRule type="containsText" dxfId="334" priority="536" operator="containsText" text="休">
      <formula>NOT(ISERROR(SEARCH("休",D278)))</formula>
    </cfRule>
  </conditionalFormatting>
  <conditionalFormatting sqref="AK278:AK279">
    <cfRule type="containsText" dxfId="333" priority="535" operator="containsText" text="未達成">
      <formula>NOT(ISERROR(SEARCH("未達成",AK278)))</formula>
    </cfRule>
  </conditionalFormatting>
  <conditionalFormatting sqref="AH278:AH279">
    <cfRule type="containsText" dxfId="332" priority="534" operator="containsText" text="休暇不足">
      <formula>NOT(ISERROR(SEARCH("休暇不足",AH278)))</formula>
    </cfRule>
  </conditionalFormatting>
  <conditionalFormatting sqref="D292:AE292">
    <cfRule type="containsText" dxfId="331" priority="531" operator="containsText" text="正月">
      <formula>NOT(ISERROR(SEARCH("正月",D292)))</formula>
    </cfRule>
    <cfRule type="containsText" dxfId="330" priority="532" operator="containsText" text="夏休">
      <formula>NOT(ISERROR(SEARCH("夏休",D292)))</formula>
    </cfRule>
  </conditionalFormatting>
  <conditionalFormatting sqref="D293:AE293">
    <cfRule type="containsText" dxfId="329" priority="529" operator="containsText" text="正月">
      <formula>NOT(ISERROR(SEARCH("正月",D293)))</formula>
    </cfRule>
    <cfRule type="containsText" dxfId="328" priority="530" operator="containsText" text="夏休">
      <formula>NOT(ISERROR(SEARCH("夏休",D293)))</formula>
    </cfRule>
  </conditionalFormatting>
  <conditionalFormatting sqref="D292:AE293">
    <cfRule type="containsText" dxfId="327" priority="525" operator="containsText" text="中止">
      <formula>NOT(ISERROR(SEARCH("中止",D292)))</formula>
    </cfRule>
    <cfRule type="containsText" dxfId="326" priority="528" operator="containsText" text="休">
      <formula>NOT(ISERROR(SEARCH("休",D292)))</formula>
    </cfRule>
  </conditionalFormatting>
  <conditionalFormatting sqref="AK292:AK293">
    <cfRule type="containsText" dxfId="325" priority="527" operator="containsText" text="未達成">
      <formula>NOT(ISERROR(SEARCH("未達成",AK292)))</formula>
    </cfRule>
  </conditionalFormatting>
  <conditionalFormatting sqref="AH292:AH293">
    <cfRule type="containsText" dxfId="324" priority="526" operator="containsText" text="休暇不足">
      <formula>NOT(ISERROR(SEARCH("休暇不足",AH292)))</formula>
    </cfRule>
  </conditionalFormatting>
  <conditionalFormatting sqref="D300:AE300">
    <cfRule type="containsText" dxfId="323" priority="523" operator="containsText" text="正月">
      <formula>NOT(ISERROR(SEARCH("正月",D300)))</formula>
    </cfRule>
    <cfRule type="containsText" dxfId="322" priority="524" operator="containsText" text="夏休">
      <formula>NOT(ISERROR(SEARCH("夏休",D300)))</formula>
    </cfRule>
  </conditionalFormatting>
  <conditionalFormatting sqref="D301:AE301">
    <cfRule type="containsText" dxfId="321" priority="521" operator="containsText" text="正月">
      <formula>NOT(ISERROR(SEARCH("正月",D301)))</formula>
    </cfRule>
    <cfRule type="containsText" dxfId="320" priority="522" operator="containsText" text="夏休">
      <formula>NOT(ISERROR(SEARCH("夏休",D301)))</formula>
    </cfRule>
  </conditionalFormatting>
  <conditionalFormatting sqref="D300:AE301">
    <cfRule type="containsText" dxfId="319" priority="517" operator="containsText" text="中止">
      <formula>NOT(ISERROR(SEARCH("中止",D300)))</formula>
    </cfRule>
    <cfRule type="containsText" dxfId="318" priority="520" operator="containsText" text="休">
      <formula>NOT(ISERROR(SEARCH("休",D300)))</formula>
    </cfRule>
  </conditionalFormatting>
  <conditionalFormatting sqref="AK300:AK301">
    <cfRule type="containsText" dxfId="317" priority="519" operator="containsText" text="未達成">
      <formula>NOT(ISERROR(SEARCH("未達成",AK300)))</formula>
    </cfRule>
  </conditionalFormatting>
  <conditionalFormatting sqref="AH300:AH301">
    <cfRule type="containsText" dxfId="316" priority="518" operator="containsText" text="休暇不足">
      <formula>NOT(ISERROR(SEARCH("休暇不足",AH300)))</formula>
    </cfRule>
  </conditionalFormatting>
  <conditionalFormatting sqref="D298:AE298">
    <cfRule type="containsText" dxfId="315" priority="515" operator="containsText" text="正月">
      <formula>NOT(ISERROR(SEARCH("正月",D298)))</formula>
    </cfRule>
    <cfRule type="containsText" dxfId="314" priority="516" operator="containsText" text="夏休">
      <formula>NOT(ISERROR(SEARCH("夏休",D298)))</formula>
    </cfRule>
  </conditionalFormatting>
  <conditionalFormatting sqref="D299:AE299">
    <cfRule type="containsText" dxfId="313" priority="513" operator="containsText" text="正月">
      <formula>NOT(ISERROR(SEARCH("正月",D299)))</formula>
    </cfRule>
    <cfRule type="containsText" dxfId="312" priority="514" operator="containsText" text="夏休">
      <formula>NOT(ISERROR(SEARCH("夏休",D299)))</formula>
    </cfRule>
  </conditionalFormatting>
  <conditionalFormatting sqref="D298:AE299">
    <cfRule type="containsText" dxfId="311" priority="509" operator="containsText" text="中止">
      <formula>NOT(ISERROR(SEARCH("中止",D298)))</formula>
    </cfRule>
    <cfRule type="containsText" dxfId="310" priority="512" operator="containsText" text="休">
      <formula>NOT(ISERROR(SEARCH("休",D298)))</formula>
    </cfRule>
  </conditionalFormatting>
  <conditionalFormatting sqref="AK298:AK299">
    <cfRule type="containsText" dxfId="309" priority="511" operator="containsText" text="未達成">
      <formula>NOT(ISERROR(SEARCH("未達成",AK298)))</formula>
    </cfRule>
  </conditionalFormatting>
  <conditionalFormatting sqref="AH298:AH299">
    <cfRule type="containsText" dxfId="308" priority="510" operator="containsText" text="休暇不足">
      <formula>NOT(ISERROR(SEARCH("休暇不足",AH298)))</formula>
    </cfRule>
  </conditionalFormatting>
  <conditionalFormatting sqref="D296:AE296">
    <cfRule type="containsText" dxfId="307" priority="507" operator="containsText" text="正月">
      <formula>NOT(ISERROR(SEARCH("正月",D296)))</formula>
    </cfRule>
    <cfRule type="containsText" dxfId="306" priority="508" operator="containsText" text="夏休">
      <formula>NOT(ISERROR(SEARCH("夏休",D296)))</formula>
    </cfRule>
  </conditionalFormatting>
  <conditionalFormatting sqref="D297:AE297">
    <cfRule type="containsText" dxfId="305" priority="505" operator="containsText" text="正月">
      <formula>NOT(ISERROR(SEARCH("正月",D297)))</formula>
    </cfRule>
    <cfRule type="containsText" dxfId="304" priority="506" operator="containsText" text="夏休">
      <formula>NOT(ISERROR(SEARCH("夏休",D297)))</formula>
    </cfRule>
  </conditionalFormatting>
  <conditionalFormatting sqref="D296:AE297">
    <cfRule type="containsText" dxfId="303" priority="501" operator="containsText" text="中止">
      <formula>NOT(ISERROR(SEARCH("中止",D296)))</formula>
    </cfRule>
    <cfRule type="containsText" dxfId="302" priority="504" operator="containsText" text="休">
      <formula>NOT(ISERROR(SEARCH("休",D296)))</formula>
    </cfRule>
  </conditionalFormatting>
  <conditionalFormatting sqref="AK296:AK297">
    <cfRule type="containsText" dxfId="301" priority="503" operator="containsText" text="未達成">
      <formula>NOT(ISERROR(SEARCH("未達成",AK296)))</formula>
    </cfRule>
  </conditionalFormatting>
  <conditionalFormatting sqref="AH296:AH297">
    <cfRule type="containsText" dxfId="300" priority="502" operator="containsText" text="休暇不足">
      <formula>NOT(ISERROR(SEARCH("休暇不足",AH296)))</formula>
    </cfRule>
  </conditionalFormatting>
  <conditionalFormatting sqref="D294:AE294">
    <cfRule type="containsText" dxfId="299" priority="499" operator="containsText" text="正月">
      <formula>NOT(ISERROR(SEARCH("正月",D294)))</formula>
    </cfRule>
    <cfRule type="containsText" dxfId="298" priority="500" operator="containsText" text="夏休">
      <formula>NOT(ISERROR(SEARCH("夏休",D294)))</formula>
    </cfRule>
  </conditionalFormatting>
  <conditionalFormatting sqref="D295:AE295">
    <cfRule type="containsText" dxfId="297" priority="497" operator="containsText" text="正月">
      <formula>NOT(ISERROR(SEARCH("正月",D295)))</formula>
    </cfRule>
    <cfRule type="containsText" dxfId="296" priority="498" operator="containsText" text="夏休">
      <formula>NOT(ISERROR(SEARCH("夏休",D295)))</formula>
    </cfRule>
  </conditionalFormatting>
  <conditionalFormatting sqref="D294:AE295">
    <cfRule type="containsText" dxfId="295" priority="493" operator="containsText" text="中止">
      <formula>NOT(ISERROR(SEARCH("中止",D294)))</formula>
    </cfRule>
    <cfRule type="containsText" dxfId="294" priority="496" operator="containsText" text="休">
      <formula>NOT(ISERROR(SEARCH("休",D294)))</formula>
    </cfRule>
  </conditionalFormatting>
  <conditionalFormatting sqref="AK294:AK295">
    <cfRule type="containsText" dxfId="293" priority="495" operator="containsText" text="未達成">
      <formula>NOT(ISERROR(SEARCH("未達成",AK294)))</formula>
    </cfRule>
  </conditionalFormatting>
  <conditionalFormatting sqref="AH294:AH295">
    <cfRule type="containsText" dxfId="292" priority="494" operator="containsText" text="休暇不足">
      <formula>NOT(ISERROR(SEARCH("休暇不足",AH294)))</formula>
    </cfRule>
  </conditionalFormatting>
  <conditionalFormatting sqref="D308:AE308">
    <cfRule type="containsText" dxfId="291" priority="491" operator="containsText" text="正月">
      <formula>NOT(ISERROR(SEARCH("正月",D308)))</formula>
    </cfRule>
    <cfRule type="containsText" dxfId="290" priority="492" operator="containsText" text="夏休">
      <formula>NOT(ISERROR(SEARCH("夏休",D308)))</formula>
    </cfRule>
  </conditionalFormatting>
  <conditionalFormatting sqref="D309:AE309">
    <cfRule type="containsText" dxfId="289" priority="489" operator="containsText" text="正月">
      <formula>NOT(ISERROR(SEARCH("正月",D309)))</formula>
    </cfRule>
    <cfRule type="containsText" dxfId="288" priority="490" operator="containsText" text="夏休">
      <formula>NOT(ISERROR(SEARCH("夏休",D309)))</formula>
    </cfRule>
  </conditionalFormatting>
  <conditionalFormatting sqref="D308:AE309">
    <cfRule type="containsText" dxfId="287" priority="485" operator="containsText" text="中止">
      <formula>NOT(ISERROR(SEARCH("中止",D308)))</formula>
    </cfRule>
    <cfRule type="containsText" dxfId="286" priority="488" operator="containsText" text="休">
      <formula>NOT(ISERROR(SEARCH("休",D308)))</formula>
    </cfRule>
  </conditionalFormatting>
  <conditionalFormatting sqref="AK308:AK309">
    <cfRule type="containsText" dxfId="285" priority="487" operator="containsText" text="未達成">
      <formula>NOT(ISERROR(SEARCH("未達成",AK308)))</formula>
    </cfRule>
  </conditionalFormatting>
  <conditionalFormatting sqref="AH308:AH309">
    <cfRule type="containsText" dxfId="284" priority="486" operator="containsText" text="休暇不足">
      <formula>NOT(ISERROR(SEARCH("休暇不足",AH308)))</formula>
    </cfRule>
  </conditionalFormatting>
  <conditionalFormatting sqref="D316:AE316">
    <cfRule type="containsText" dxfId="283" priority="483" operator="containsText" text="正月">
      <formula>NOT(ISERROR(SEARCH("正月",D316)))</formula>
    </cfRule>
    <cfRule type="containsText" dxfId="282" priority="484" operator="containsText" text="夏休">
      <formula>NOT(ISERROR(SEARCH("夏休",D316)))</formula>
    </cfRule>
  </conditionalFormatting>
  <conditionalFormatting sqref="D317:AE317">
    <cfRule type="containsText" dxfId="281" priority="481" operator="containsText" text="正月">
      <formula>NOT(ISERROR(SEARCH("正月",D317)))</formula>
    </cfRule>
    <cfRule type="containsText" dxfId="280" priority="482" operator="containsText" text="夏休">
      <formula>NOT(ISERROR(SEARCH("夏休",D317)))</formula>
    </cfRule>
  </conditionalFormatting>
  <conditionalFormatting sqref="D316:AE317">
    <cfRule type="containsText" dxfId="279" priority="477" operator="containsText" text="中止">
      <formula>NOT(ISERROR(SEARCH("中止",D316)))</formula>
    </cfRule>
    <cfRule type="containsText" dxfId="278" priority="480" operator="containsText" text="休">
      <formula>NOT(ISERROR(SEARCH("休",D316)))</formula>
    </cfRule>
  </conditionalFormatting>
  <conditionalFormatting sqref="AK316:AK317">
    <cfRule type="containsText" dxfId="277" priority="479" operator="containsText" text="未達成">
      <formula>NOT(ISERROR(SEARCH("未達成",AK316)))</formula>
    </cfRule>
  </conditionalFormatting>
  <conditionalFormatting sqref="AH316:AH317">
    <cfRule type="containsText" dxfId="276" priority="478" operator="containsText" text="休暇不足">
      <formula>NOT(ISERROR(SEARCH("休暇不足",AH316)))</formula>
    </cfRule>
  </conditionalFormatting>
  <conditionalFormatting sqref="D314:AE314">
    <cfRule type="containsText" dxfId="275" priority="475" operator="containsText" text="正月">
      <formula>NOT(ISERROR(SEARCH("正月",D314)))</formula>
    </cfRule>
    <cfRule type="containsText" dxfId="274" priority="476" operator="containsText" text="夏休">
      <formula>NOT(ISERROR(SEARCH("夏休",D314)))</formula>
    </cfRule>
  </conditionalFormatting>
  <conditionalFormatting sqref="D315:AE315">
    <cfRule type="containsText" dxfId="273" priority="473" operator="containsText" text="正月">
      <formula>NOT(ISERROR(SEARCH("正月",D315)))</formula>
    </cfRule>
    <cfRule type="containsText" dxfId="272" priority="474" operator="containsText" text="夏休">
      <formula>NOT(ISERROR(SEARCH("夏休",D315)))</formula>
    </cfRule>
  </conditionalFormatting>
  <conditionalFormatting sqref="D314:AE315">
    <cfRule type="containsText" dxfId="271" priority="469" operator="containsText" text="中止">
      <formula>NOT(ISERROR(SEARCH("中止",D314)))</formula>
    </cfRule>
    <cfRule type="containsText" dxfId="270" priority="472" operator="containsText" text="休">
      <formula>NOT(ISERROR(SEARCH("休",D314)))</formula>
    </cfRule>
  </conditionalFormatting>
  <conditionalFormatting sqref="AK314:AK315">
    <cfRule type="containsText" dxfId="269" priority="471" operator="containsText" text="未達成">
      <formula>NOT(ISERROR(SEARCH("未達成",AK314)))</formula>
    </cfRule>
  </conditionalFormatting>
  <conditionalFormatting sqref="AH314:AH315">
    <cfRule type="containsText" dxfId="268" priority="470" operator="containsText" text="休暇不足">
      <formula>NOT(ISERROR(SEARCH("休暇不足",AH314)))</formula>
    </cfRule>
  </conditionalFormatting>
  <conditionalFormatting sqref="D312:AE312">
    <cfRule type="containsText" dxfId="267" priority="467" operator="containsText" text="正月">
      <formula>NOT(ISERROR(SEARCH("正月",D312)))</formula>
    </cfRule>
    <cfRule type="containsText" dxfId="266" priority="468" operator="containsText" text="夏休">
      <formula>NOT(ISERROR(SEARCH("夏休",D312)))</formula>
    </cfRule>
  </conditionalFormatting>
  <conditionalFormatting sqref="D313:AE313">
    <cfRule type="containsText" dxfId="265" priority="465" operator="containsText" text="正月">
      <formula>NOT(ISERROR(SEARCH("正月",D313)))</formula>
    </cfRule>
    <cfRule type="containsText" dxfId="264" priority="466" operator="containsText" text="夏休">
      <formula>NOT(ISERROR(SEARCH("夏休",D313)))</formula>
    </cfRule>
  </conditionalFormatting>
  <conditionalFormatting sqref="D312:AE313">
    <cfRule type="containsText" dxfId="263" priority="461" operator="containsText" text="中止">
      <formula>NOT(ISERROR(SEARCH("中止",D312)))</formula>
    </cfRule>
    <cfRule type="containsText" dxfId="262" priority="464" operator="containsText" text="休">
      <formula>NOT(ISERROR(SEARCH("休",D312)))</formula>
    </cfRule>
  </conditionalFormatting>
  <conditionalFormatting sqref="AK312:AK313">
    <cfRule type="containsText" dxfId="261" priority="463" operator="containsText" text="未達成">
      <formula>NOT(ISERROR(SEARCH("未達成",AK312)))</formula>
    </cfRule>
  </conditionalFormatting>
  <conditionalFormatting sqref="AH312:AH313">
    <cfRule type="containsText" dxfId="260" priority="462" operator="containsText" text="休暇不足">
      <formula>NOT(ISERROR(SEARCH("休暇不足",AH312)))</formula>
    </cfRule>
  </conditionalFormatting>
  <conditionalFormatting sqref="D310:AE310">
    <cfRule type="containsText" dxfId="259" priority="459" operator="containsText" text="正月">
      <formula>NOT(ISERROR(SEARCH("正月",D310)))</formula>
    </cfRule>
    <cfRule type="containsText" dxfId="258" priority="460" operator="containsText" text="夏休">
      <formula>NOT(ISERROR(SEARCH("夏休",D310)))</formula>
    </cfRule>
  </conditionalFormatting>
  <conditionalFormatting sqref="D311:AE311">
    <cfRule type="containsText" dxfId="257" priority="457" operator="containsText" text="正月">
      <formula>NOT(ISERROR(SEARCH("正月",D311)))</formula>
    </cfRule>
    <cfRule type="containsText" dxfId="256" priority="458" operator="containsText" text="夏休">
      <formula>NOT(ISERROR(SEARCH("夏休",D311)))</formula>
    </cfRule>
  </conditionalFormatting>
  <conditionalFormatting sqref="D310:AE311">
    <cfRule type="containsText" dxfId="255" priority="453" operator="containsText" text="中止">
      <formula>NOT(ISERROR(SEARCH("中止",D310)))</formula>
    </cfRule>
    <cfRule type="containsText" dxfId="254" priority="456" operator="containsText" text="休">
      <formula>NOT(ISERROR(SEARCH("休",D310)))</formula>
    </cfRule>
  </conditionalFormatting>
  <conditionalFormatting sqref="AK310:AK311">
    <cfRule type="containsText" dxfId="253" priority="455" operator="containsText" text="未達成">
      <formula>NOT(ISERROR(SEARCH("未達成",AK310)))</formula>
    </cfRule>
  </conditionalFormatting>
  <conditionalFormatting sqref="AH310:AH311">
    <cfRule type="containsText" dxfId="252" priority="454" operator="containsText" text="休暇不足">
      <formula>NOT(ISERROR(SEARCH("休暇不足",AH310)))</formula>
    </cfRule>
  </conditionalFormatting>
  <conditionalFormatting sqref="D324:AE324">
    <cfRule type="containsText" dxfId="251" priority="451" operator="containsText" text="正月">
      <formula>NOT(ISERROR(SEARCH("正月",D324)))</formula>
    </cfRule>
    <cfRule type="containsText" dxfId="250" priority="452" operator="containsText" text="夏休">
      <formula>NOT(ISERROR(SEARCH("夏休",D324)))</formula>
    </cfRule>
  </conditionalFormatting>
  <conditionalFormatting sqref="D325:AE325">
    <cfRule type="containsText" dxfId="249" priority="449" operator="containsText" text="正月">
      <formula>NOT(ISERROR(SEARCH("正月",D325)))</formula>
    </cfRule>
    <cfRule type="containsText" dxfId="248" priority="450" operator="containsText" text="夏休">
      <formula>NOT(ISERROR(SEARCH("夏休",D325)))</formula>
    </cfRule>
  </conditionalFormatting>
  <conditionalFormatting sqref="D324:AE325">
    <cfRule type="containsText" dxfId="247" priority="445" operator="containsText" text="中止">
      <formula>NOT(ISERROR(SEARCH("中止",D324)))</formula>
    </cfRule>
    <cfRule type="containsText" dxfId="246" priority="448" operator="containsText" text="休">
      <formula>NOT(ISERROR(SEARCH("休",D324)))</formula>
    </cfRule>
  </conditionalFormatting>
  <conditionalFormatting sqref="AK324:AK325">
    <cfRule type="containsText" dxfId="245" priority="447" operator="containsText" text="未達成">
      <formula>NOT(ISERROR(SEARCH("未達成",AK324)))</formula>
    </cfRule>
  </conditionalFormatting>
  <conditionalFormatting sqref="AH324:AH325">
    <cfRule type="containsText" dxfId="244" priority="446" operator="containsText" text="休暇不足">
      <formula>NOT(ISERROR(SEARCH("休暇不足",AH324)))</formula>
    </cfRule>
  </conditionalFormatting>
  <conditionalFormatting sqref="D332:AE332">
    <cfRule type="containsText" dxfId="243" priority="443" operator="containsText" text="正月">
      <formula>NOT(ISERROR(SEARCH("正月",D332)))</formula>
    </cfRule>
    <cfRule type="containsText" dxfId="242" priority="444" operator="containsText" text="夏休">
      <formula>NOT(ISERROR(SEARCH("夏休",D332)))</formula>
    </cfRule>
  </conditionalFormatting>
  <conditionalFormatting sqref="D333:AE333">
    <cfRule type="containsText" dxfId="241" priority="441" operator="containsText" text="正月">
      <formula>NOT(ISERROR(SEARCH("正月",D333)))</formula>
    </cfRule>
    <cfRule type="containsText" dxfId="240" priority="442" operator="containsText" text="夏休">
      <formula>NOT(ISERROR(SEARCH("夏休",D333)))</formula>
    </cfRule>
  </conditionalFormatting>
  <conditionalFormatting sqref="D332:AE333">
    <cfRule type="containsText" dxfId="239" priority="437" operator="containsText" text="中止">
      <formula>NOT(ISERROR(SEARCH("中止",D332)))</formula>
    </cfRule>
    <cfRule type="containsText" dxfId="238" priority="440" operator="containsText" text="休">
      <formula>NOT(ISERROR(SEARCH("休",D332)))</formula>
    </cfRule>
  </conditionalFormatting>
  <conditionalFormatting sqref="AK332:AK333">
    <cfRule type="containsText" dxfId="237" priority="439" operator="containsText" text="未達成">
      <formula>NOT(ISERROR(SEARCH("未達成",AK332)))</formula>
    </cfRule>
  </conditionalFormatting>
  <conditionalFormatting sqref="AH332:AH333">
    <cfRule type="containsText" dxfId="236" priority="438" operator="containsText" text="休暇不足">
      <formula>NOT(ISERROR(SEARCH("休暇不足",AH332)))</formula>
    </cfRule>
  </conditionalFormatting>
  <conditionalFormatting sqref="D330:AE330">
    <cfRule type="containsText" dxfId="235" priority="435" operator="containsText" text="正月">
      <formula>NOT(ISERROR(SEARCH("正月",D330)))</formula>
    </cfRule>
    <cfRule type="containsText" dxfId="234" priority="436" operator="containsText" text="夏休">
      <formula>NOT(ISERROR(SEARCH("夏休",D330)))</formula>
    </cfRule>
  </conditionalFormatting>
  <conditionalFormatting sqref="D331:AE331">
    <cfRule type="containsText" dxfId="233" priority="433" operator="containsText" text="正月">
      <formula>NOT(ISERROR(SEARCH("正月",D331)))</formula>
    </cfRule>
    <cfRule type="containsText" dxfId="232" priority="434" operator="containsText" text="夏休">
      <formula>NOT(ISERROR(SEARCH("夏休",D331)))</formula>
    </cfRule>
  </conditionalFormatting>
  <conditionalFormatting sqref="D330:AE331">
    <cfRule type="containsText" dxfId="231" priority="429" operator="containsText" text="中止">
      <formula>NOT(ISERROR(SEARCH("中止",D330)))</formula>
    </cfRule>
    <cfRule type="containsText" dxfId="230" priority="432" operator="containsText" text="休">
      <formula>NOT(ISERROR(SEARCH("休",D330)))</formula>
    </cfRule>
  </conditionalFormatting>
  <conditionalFormatting sqref="AK330:AK331">
    <cfRule type="containsText" dxfId="229" priority="431" operator="containsText" text="未達成">
      <formula>NOT(ISERROR(SEARCH("未達成",AK330)))</formula>
    </cfRule>
  </conditionalFormatting>
  <conditionalFormatting sqref="AH330:AH331">
    <cfRule type="containsText" dxfId="228" priority="430" operator="containsText" text="休暇不足">
      <formula>NOT(ISERROR(SEARCH("休暇不足",AH330)))</formula>
    </cfRule>
  </conditionalFormatting>
  <conditionalFormatting sqref="D328:AE328">
    <cfRule type="containsText" dxfId="227" priority="427" operator="containsText" text="正月">
      <formula>NOT(ISERROR(SEARCH("正月",D328)))</formula>
    </cfRule>
    <cfRule type="containsText" dxfId="226" priority="428" operator="containsText" text="夏休">
      <formula>NOT(ISERROR(SEARCH("夏休",D328)))</formula>
    </cfRule>
  </conditionalFormatting>
  <conditionalFormatting sqref="D329:AE329">
    <cfRule type="containsText" dxfId="225" priority="425" operator="containsText" text="正月">
      <formula>NOT(ISERROR(SEARCH("正月",D329)))</formula>
    </cfRule>
    <cfRule type="containsText" dxfId="224" priority="426" operator="containsText" text="夏休">
      <formula>NOT(ISERROR(SEARCH("夏休",D329)))</formula>
    </cfRule>
  </conditionalFormatting>
  <conditionalFormatting sqref="D328:AE329">
    <cfRule type="containsText" dxfId="223" priority="421" operator="containsText" text="中止">
      <formula>NOT(ISERROR(SEARCH("中止",D328)))</formula>
    </cfRule>
    <cfRule type="containsText" dxfId="222" priority="424" operator="containsText" text="休">
      <formula>NOT(ISERROR(SEARCH("休",D328)))</formula>
    </cfRule>
  </conditionalFormatting>
  <conditionalFormatting sqref="AK328:AK329">
    <cfRule type="containsText" dxfId="221" priority="423" operator="containsText" text="未達成">
      <formula>NOT(ISERROR(SEARCH("未達成",AK328)))</formula>
    </cfRule>
  </conditionalFormatting>
  <conditionalFormatting sqref="AH328:AH329">
    <cfRule type="containsText" dxfId="220" priority="422" operator="containsText" text="休暇不足">
      <formula>NOT(ISERROR(SEARCH("休暇不足",AH328)))</formula>
    </cfRule>
  </conditionalFormatting>
  <conditionalFormatting sqref="D326:AE326">
    <cfRule type="containsText" dxfId="219" priority="419" operator="containsText" text="正月">
      <formula>NOT(ISERROR(SEARCH("正月",D326)))</formula>
    </cfRule>
    <cfRule type="containsText" dxfId="218" priority="420" operator="containsText" text="夏休">
      <formula>NOT(ISERROR(SEARCH("夏休",D326)))</formula>
    </cfRule>
  </conditionalFormatting>
  <conditionalFormatting sqref="D327:AE327">
    <cfRule type="containsText" dxfId="217" priority="417" operator="containsText" text="正月">
      <formula>NOT(ISERROR(SEARCH("正月",D327)))</formula>
    </cfRule>
    <cfRule type="containsText" dxfId="216" priority="418" operator="containsText" text="夏休">
      <formula>NOT(ISERROR(SEARCH("夏休",D327)))</formula>
    </cfRule>
  </conditionalFormatting>
  <conditionalFormatting sqref="D326:AE327">
    <cfRule type="containsText" dxfId="215" priority="413" operator="containsText" text="中止">
      <formula>NOT(ISERROR(SEARCH("中止",D326)))</formula>
    </cfRule>
    <cfRule type="containsText" dxfId="214" priority="416" operator="containsText" text="休">
      <formula>NOT(ISERROR(SEARCH("休",D326)))</formula>
    </cfRule>
  </conditionalFormatting>
  <conditionalFormatting sqref="AK326:AK327">
    <cfRule type="containsText" dxfId="213" priority="415" operator="containsText" text="未達成">
      <formula>NOT(ISERROR(SEARCH("未達成",AK326)))</formula>
    </cfRule>
  </conditionalFormatting>
  <conditionalFormatting sqref="AH326:AH327">
    <cfRule type="containsText" dxfId="212" priority="414" operator="containsText" text="休暇不足">
      <formula>NOT(ISERROR(SEARCH("休暇不足",AH326)))</formula>
    </cfRule>
  </conditionalFormatting>
  <conditionalFormatting sqref="AB24">
    <cfRule type="containsText" dxfId="211" priority="321" operator="containsText" text="正月">
      <formula>NOT(ISERROR(SEARCH("正月",AB24)))</formula>
    </cfRule>
    <cfRule type="containsText" dxfId="210" priority="322" operator="containsText" text="夏休">
      <formula>NOT(ISERROR(SEARCH("夏休",AB24)))</formula>
    </cfRule>
  </conditionalFormatting>
  <conditionalFormatting sqref="AB25">
    <cfRule type="containsText" dxfId="209" priority="319" operator="containsText" text="正月">
      <formula>NOT(ISERROR(SEARCH("正月",AB25)))</formula>
    </cfRule>
    <cfRule type="containsText" dxfId="208" priority="320" operator="containsText" text="夏休">
      <formula>NOT(ISERROR(SEARCH("夏休",AB25)))</formula>
    </cfRule>
  </conditionalFormatting>
  <conditionalFormatting sqref="AB24:AB25">
    <cfRule type="containsText" dxfId="207" priority="317" operator="containsText" text="中止">
      <formula>NOT(ISERROR(SEARCH("中止",AB24)))</formula>
    </cfRule>
    <cfRule type="containsText" dxfId="206" priority="318" operator="containsText" text="休">
      <formula>NOT(ISERROR(SEARCH("休",AB24)))</formula>
    </cfRule>
  </conditionalFormatting>
  <conditionalFormatting sqref="F26">
    <cfRule type="containsText" dxfId="205" priority="315" operator="containsText" text="正月">
      <formula>NOT(ISERROR(SEARCH("正月",F26)))</formula>
    </cfRule>
    <cfRule type="containsText" dxfId="204" priority="316" operator="containsText" text="夏休">
      <formula>NOT(ISERROR(SEARCH("夏休",F26)))</formula>
    </cfRule>
  </conditionalFormatting>
  <conditionalFormatting sqref="F27">
    <cfRule type="containsText" dxfId="203" priority="313" operator="containsText" text="正月">
      <formula>NOT(ISERROR(SEARCH("正月",F27)))</formula>
    </cfRule>
    <cfRule type="containsText" dxfId="202" priority="314" operator="containsText" text="夏休">
      <formula>NOT(ISERROR(SEARCH("夏休",F27)))</formula>
    </cfRule>
  </conditionalFormatting>
  <conditionalFormatting sqref="F26:F27">
    <cfRule type="containsText" dxfId="201" priority="311" operator="containsText" text="中止">
      <formula>NOT(ISERROR(SEARCH("中止",F26)))</formula>
    </cfRule>
    <cfRule type="containsText" dxfId="200" priority="312" operator="containsText" text="休">
      <formula>NOT(ISERROR(SEARCH("休",F26)))</formula>
    </cfRule>
  </conditionalFormatting>
  <conditionalFormatting sqref="E30">
    <cfRule type="containsText" dxfId="199" priority="261" operator="containsText" text="正月">
      <formula>NOT(ISERROR(SEARCH("正月",E30)))</formula>
    </cfRule>
    <cfRule type="containsText" dxfId="198" priority="262" operator="containsText" text="夏休">
      <formula>NOT(ISERROR(SEARCH("夏休",E30)))</formula>
    </cfRule>
  </conditionalFormatting>
  <conditionalFormatting sqref="E31">
    <cfRule type="containsText" dxfId="197" priority="259" operator="containsText" text="正月">
      <formula>NOT(ISERROR(SEARCH("正月",E31)))</formula>
    </cfRule>
    <cfRule type="containsText" dxfId="196" priority="260" operator="containsText" text="夏休">
      <formula>NOT(ISERROR(SEARCH("夏休",E31)))</formula>
    </cfRule>
  </conditionalFormatting>
  <conditionalFormatting sqref="E30:E31">
    <cfRule type="containsText" dxfId="195" priority="257" operator="containsText" text="中止">
      <formula>NOT(ISERROR(SEARCH("中止",E30)))</formula>
    </cfRule>
    <cfRule type="containsText" dxfId="194" priority="258" operator="containsText" text="休">
      <formula>NOT(ISERROR(SEARCH("休",E30)))</formula>
    </cfRule>
  </conditionalFormatting>
  <conditionalFormatting sqref="O36:Q36 Y36:Z36 T36:V36">
    <cfRule type="containsText" dxfId="193" priority="219" operator="containsText" text="正月">
      <formula>NOT(ISERROR(SEARCH("正月",O36)))</formula>
    </cfRule>
    <cfRule type="containsText" dxfId="192" priority="220" operator="containsText" text="夏休">
      <formula>NOT(ISERROR(SEARCH("夏休",O36)))</formula>
    </cfRule>
  </conditionalFormatting>
  <conditionalFormatting sqref="O37:Q37 Y37:Z37 T37:V37">
    <cfRule type="containsText" dxfId="191" priority="217" operator="containsText" text="正月">
      <formula>NOT(ISERROR(SEARCH("正月",O37)))</formula>
    </cfRule>
    <cfRule type="containsText" dxfId="190" priority="218" operator="containsText" text="夏休">
      <formula>NOT(ISERROR(SEARCH("夏休",O37)))</formula>
    </cfRule>
  </conditionalFormatting>
  <conditionalFormatting sqref="O36:Q37 Y36:Z37 T36:V37">
    <cfRule type="containsText" dxfId="189" priority="215" operator="containsText" text="中止">
      <formula>NOT(ISERROR(SEARCH("中止",O36)))</formula>
    </cfRule>
    <cfRule type="containsText" dxfId="188" priority="216" operator="containsText" text="休">
      <formula>NOT(ISERROR(SEARCH("休",O36)))</formula>
    </cfRule>
  </conditionalFormatting>
  <conditionalFormatting sqref="M38:O38 R38:S38 AA38:AB38 V38:X38">
    <cfRule type="containsText" dxfId="187" priority="213" operator="containsText" text="正月">
      <formula>NOT(ISERROR(SEARCH("正月",M38)))</formula>
    </cfRule>
    <cfRule type="containsText" dxfId="186" priority="214" operator="containsText" text="夏休">
      <formula>NOT(ISERROR(SEARCH("夏休",M38)))</formula>
    </cfRule>
  </conditionalFormatting>
  <conditionalFormatting sqref="M39:O39 R39:S39 AA39:AB39 V39:X39">
    <cfRule type="containsText" dxfId="185" priority="211" operator="containsText" text="正月">
      <formula>NOT(ISERROR(SEARCH("正月",M39)))</formula>
    </cfRule>
    <cfRule type="containsText" dxfId="184" priority="212" operator="containsText" text="夏休">
      <formula>NOT(ISERROR(SEARCH("夏休",M39)))</formula>
    </cfRule>
  </conditionalFormatting>
  <conditionalFormatting sqref="M38:O39 R38:S39 AA38:AB39 V38:X39">
    <cfRule type="containsText" dxfId="183" priority="209" operator="containsText" text="中止">
      <formula>NOT(ISERROR(SEARCH("中止",M38)))</formula>
    </cfRule>
    <cfRule type="containsText" dxfId="182" priority="210" operator="containsText" text="休">
      <formula>NOT(ISERROR(SEARCH("休",M38)))</formula>
    </cfRule>
  </conditionalFormatting>
  <conditionalFormatting sqref="N40:AB40">
    <cfRule type="containsText" dxfId="181" priority="207" operator="containsText" text="正月">
      <formula>NOT(ISERROR(SEARCH("正月",N40)))</formula>
    </cfRule>
    <cfRule type="containsText" dxfId="180" priority="208" operator="containsText" text="夏休">
      <formula>NOT(ISERROR(SEARCH("夏休",N40)))</formula>
    </cfRule>
  </conditionalFormatting>
  <conditionalFormatting sqref="N41:AB41">
    <cfRule type="containsText" dxfId="179" priority="205" operator="containsText" text="正月">
      <formula>NOT(ISERROR(SEARCH("正月",N41)))</formula>
    </cfRule>
    <cfRule type="containsText" dxfId="178" priority="206" operator="containsText" text="夏休">
      <formula>NOT(ISERROR(SEARCH("夏休",N41)))</formula>
    </cfRule>
  </conditionalFormatting>
  <conditionalFormatting sqref="N40:AB41">
    <cfRule type="containsText" dxfId="177" priority="203" operator="containsText" text="中止">
      <formula>NOT(ISERROR(SEARCH("中止",N40)))</formula>
    </cfRule>
    <cfRule type="containsText" dxfId="176" priority="204" operator="containsText" text="休">
      <formula>NOT(ISERROR(SEARCH("休",N40)))</formula>
    </cfRule>
  </conditionalFormatting>
  <conditionalFormatting sqref="Q42:S42 U42:AB42">
    <cfRule type="containsText" dxfId="175" priority="201" operator="containsText" text="正月">
      <formula>NOT(ISERROR(SEARCH("正月",Q42)))</formula>
    </cfRule>
    <cfRule type="containsText" dxfId="174" priority="202" operator="containsText" text="夏休">
      <formula>NOT(ISERROR(SEARCH("夏休",Q42)))</formula>
    </cfRule>
  </conditionalFormatting>
  <conditionalFormatting sqref="Q43:S43 U43:AB43">
    <cfRule type="containsText" dxfId="173" priority="199" operator="containsText" text="正月">
      <formula>NOT(ISERROR(SEARCH("正月",Q43)))</formula>
    </cfRule>
    <cfRule type="containsText" dxfId="172" priority="200" operator="containsText" text="夏休">
      <formula>NOT(ISERROR(SEARCH("夏休",Q43)))</formula>
    </cfRule>
  </conditionalFormatting>
  <conditionalFormatting sqref="Q42:S43 U42:AB43">
    <cfRule type="containsText" dxfId="171" priority="197" operator="containsText" text="中止">
      <formula>NOT(ISERROR(SEARCH("中止",Q42)))</formula>
    </cfRule>
    <cfRule type="containsText" dxfId="170" priority="198" operator="containsText" text="休">
      <formula>NOT(ISERROR(SEARCH("休",Q42)))</formula>
    </cfRule>
  </conditionalFormatting>
  <conditionalFormatting sqref="M46:O46 R46:AB46">
    <cfRule type="containsText" dxfId="169" priority="195" operator="containsText" text="正月">
      <formula>NOT(ISERROR(SEARCH("正月",M46)))</formula>
    </cfRule>
    <cfRule type="containsText" dxfId="168" priority="196" operator="containsText" text="夏休">
      <formula>NOT(ISERROR(SEARCH("夏休",M46)))</formula>
    </cfRule>
  </conditionalFormatting>
  <conditionalFormatting sqref="M47:O47 R47:AB47">
    <cfRule type="containsText" dxfId="167" priority="193" operator="containsText" text="正月">
      <formula>NOT(ISERROR(SEARCH("正月",M47)))</formula>
    </cfRule>
    <cfRule type="containsText" dxfId="166" priority="194" operator="containsText" text="夏休">
      <formula>NOT(ISERROR(SEARCH("夏休",M47)))</formula>
    </cfRule>
  </conditionalFormatting>
  <conditionalFormatting sqref="M46:O47 R46:AB47">
    <cfRule type="containsText" dxfId="165" priority="191" operator="containsText" text="中止">
      <formula>NOT(ISERROR(SEARCH("中止",M46)))</formula>
    </cfRule>
    <cfRule type="containsText" dxfId="164" priority="192" operator="containsText" text="休">
      <formula>NOT(ISERROR(SEARCH("休",M46)))</formula>
    </cfRule>
  </conditionalFormatting>
  <conditionalFormatting sqref="N36">
    <cfRule type="containsText" dxfId="163" priority="171" operator="containsText" text="正月">
      <formula>NOT(ISERROR(SEARCH("正月",N36)))</formula>
    </cfRule>
    <cfRule type="containsText" dxfId="162" priority="172" operator="containsText" text="夏休">
      <formula>NOT(ISERROR(SEARCH("夏休",N36)))</formula>
    </cfRule>
  </conditionalFormatting>
  <conditionalFormatting sqref="N37">
    <cfRule type="containsText" dxfId="161" priority="169" operator="containsText" text="正月">
      <formula>NOT(ISERROR(SEARCH("正月",N37)))</formula>
    </cfRule>
    <cfRule type="containsText" dxfId="160" priority="170" operator="containsText" text="夏休">
      <formula>NOT(ISERROR(SEARCH("夏休",N37)))</formula>
    </cfRule>
  </conditionalFormatting>
  <conditionalFormatting sqref="N36:N37">
    <cfRule type="containsText" dxfId="159" priority="167" operator="containsText" text="中止">
      <formula>NOT(ISERROR(SEARCH("中止",N36)))</formula>
    </cfRule>
    <cfRule type="containsText" dxfId="158" priority="168" operator="containsText" text="休">
      <formula>NOT(ISERROR(SEARCH("休",N36)))</formula>
    </cfRule>
  </conditionalFormatting>
  <conditionalFormatting sqref="M36">
    <cfRule type="containsText" dxfId="157" priority="165" operator="containsText" text="正月">
      <formula>NOT(ISERROR(SEARCH("正月",M36)))</formula>
    </cfRule>
    <cfRule type="containsText" dxfId="156" priority="166" operator="containsText" text="夏休">
      <formula>NOT(ISERROR(SEARCH("夏休",M36)))</formula>
    </cfRule>
  </conditionalFormatting>
  <conditionalFormatting sqref="M37">
    <cfRule type="containsText" dxfId="155" priority="163" operator="containsText" text="正月">
      <formula>NOT(ISERROR(SEARCH("正月",M37)))</formula>
    </cfRule>
    <cfRule type="containsText" dxfId="154" priority="164" operator="containsText" text="夏休">
      <formula>NOT(ISERROR(SEARCH("夏休",M37)))</formula>
    </cfRule>
  </conditionalFormatting>
  <conditionalFormatting sqref="M36:M37">
    <cfRule type="containsText" dxfId="153" priority="161" operator="containsText" text="中止">
      <formula>NOT(ISERROR(SEARCH("中止",M36)))</formula>
    </cfRule>
    <cfRule type="containsText" dxfId="152" priority="162" operator="containsText" text="休">
      <formula>NOT(ISERROR(SEARCH("休",M36)))</formula>
    </cfRule>
  </conditionalFormatting>
  <conditionalFormatting sqref="Q38">
    <cfRule type="containsText" dxfId="151" priority="159" operator="containsText" text="正月">
      <formula>NOT(ISERROR(SEARCH("正月",Q38)))</formula>
    </cfRule>
    <cfRule type="containsText" dxfId="150" priority="160" operator="containsText" text="夏休">
      <formula>NOT(ISERROR(SEARCH("夏休",Q38)))</formula>
    </cfRule>
  </conditionalFormatting>
  <conditionalFormatting sqref="Q39">
    <cfRule type="containsText" dxfId="149" priority="157" operator="containsText" text="正月">
      <formula>NOT(ISERROR(SEARCH("正月",Q39)))</formula>
    </cfRule>
    <cfRule type="containsText" dxfId="148" priority="158" operator="containsText" text="夏休">
      <formula>NOT(ISERROR(SEARCH("夏休",Q39)))</formula>
    </cfRule>
  </conditionalFormatting>
  <conditionalFormatting sqref="Q38:Q39">
    <cfRule type="containsText" dxfId="147" priority="155" operator="containsText" text="中止">
      <formula>NOT(ISERROR(SEARCH("中止",Q38)))</formula>
    </cfRule>
    <cfRule type="containsText" dxfId="146" priority="156" operator="containsText" text="休">
      <formula>NOT(ISERROR(SEARCH("休",Q38)))</formula>
    </cfRule>
  </conditionalFormatting>
  <conditionalFormatting sqref="P38">
    <cfRule type="containsText" dxfId="145" priority="153" operator="containsText" text="正月">
      <formula>NOT(ISERROR(SEARCH("正月",P38)))</formula>
    </cfRule>
    <cfRule type="containsText" dxfId="144" priority="154" operator="containsText" text="夏休">
      <formula>NOT(ISERROR(SEARCH("夏休",P38)))</formula>
    </cfRule>
  </conditionalFormatting>
  <conditionalFormatting sqref="P39">
    <cfRule type="containsText" dxfId="143" priority="151" operator="containsText" text="正月">
      <formula>NOT(ISERROR(SEARCH("正月",P39)))</formula>
    </cfRule>
    <cfRule type="containsText" dxfId="142" priority="152" operator="containsText" text="夏休">
      <formula>NOT(ISERROR(SEARCH("夏休",P39)))</formula>
    </cfRule>
  </conditionalFormatting>
  <conditionalFormatting sqref="P38:P39">
    <cfRule type="containsText" dxfId="141" priority="149" operator="containsText" text="中止">
      <formula>NOT(ISERROR(SEARCH("中止",P38)))</formula>
    </cfRule>
    <cfRule type="containsText" dxfId="140" priority="150" operator="containsText" text="休">
      <formula>NOT(ISERROR(SEARCH("休",P38)))</formula>
    </cfRule>
  </conditionalFormatting>
  <conditionalFormatting sqref="Q46">
    <cfRule type="containsText" dxfId="139" priority="135" operator="containsText" text="正月">
      <formula>NOT(ISERROR(SEARCH("正月",Q46)))</formula>
    </cfRule>
    <cfRule type="containsText" dxfId="138" priority="136" operator="containsText" text="夏休">
      <formula>NOT(ISERROR(SEARCH("夏休",Q46)))</formula>
    </cfRule>
  </conditionalFormatting>
  <conditionalFormatting sqref="Q47">
    <cfRule type="containsText" dxfId="137" priority="133" operator="containsText" text="正月">
      <formula>NOT(ISERROR(SEARCH("正月",Q47)))</formula>
    </cfRule>
    <cfRule type="containsText" dxfId="136" priority="134" operator="containsText" text="夏休">
      <formula>NOT(ISERROR(SEARCH("夏休",Q47)))</formula>
    </cfRule>
  </conditionalFormatting>
  <conditionalFormatting sqref="Q46:Q47">
    <cfRule type="containsText" dxfId="135" priority="131" operator="containsText" text="中止">
      <formula>NOT(ISERROR(SEARCH("中止",Q46)))</formula>
    </cfRule>
    <cfRule type="containsText" dxfId="134" priority="132" operator="containsText" text="休">
      <formula>NOT(ISERROR(SEARCH("休",Q46)))</formula>
    </cfRule>
  </conditionalFormatting>
  <conditionalFormatting sqref="P46">
    <cfRule type="containsText" dxfId="133" priority="129" operator="containsText" text="正月">
      <formula>NOT(ISERROR(SEARCH("正月",P46)))</formula>
    </cfRule>
    <cfRule type="containsText" dxfId="132" priority="130" operator="containsText" text="夏休">
      <formula>NOT(ISERROR(SEARCH("夏休",P46)))</formula>
    </cfRule>
  </conditionalFormatting>
  <conditionalFormatting sqref="P47">
    <cfRule type="containsText" dxfId="131" priority="127" operator="containsText" text="正月">
      <formula>NOT(ISERROR(SEARCH("正月",P47)))</formula>
    </cfRule>
    <cfRule type="containsText" dxfId="130" priority="128" operator="containsText" text="夏休">
      <formula>NOT(ISERROR(SEARCH("夏休",P47)))</formula>
    </cfRule>
  </conditionalFormatting>
  <conditionalFormatting sqref="P46:P47">
    <cfRule type="containsText" dxfId="129" priority="125" operator="containsText" text="中止">
      <formula>NOT(ISERROR(SEARCH("中止",P46)))</formula>
    </cfRule>
    <cfRule type="containsText" dxfId="128" priority="126" operator="containsText" text="休">
      <formula>NOT(ISERROR(SEARCH("休",P46)))</formula>
    </cfRule>
  </conditionalFormatting>
  <conditionalFormatting sqref="M40">
    <cfRule type="containsText" dxfId="127" priority="123" operator="containsText" text="正月">
      <formula>NOT(ISERROR(SEARCH("正月",M40)))</formula>
    </cfRule>
    <cfRule type="containsText" dxfId="126" priority="124" operator="containsText" text="夏休">
      <formula>NOT(ISERROR(SEARCH("夏休",M40)))</formula>
    </cfRule>
  </conditionalFormatting>
  <conditionalFormatting sqref="M41">
    <cfRule type="containsText" dxfId="125" priority="121" operator="containsText" text="正月">
      <formula>NOT(ISERROR(SEARCH("正月",M41)))</formula>
    </cfRule>
    <cfRule type="containsText" dxfId="124" priority="122" operator="containsText" text="夏休">
      <formula>NOT(ISERROR(SEARCH("夏休",M41)))</formula>
    </cfRule>
  </conditionalFormatting>
  <conditionalFormatting sqref="M40:M41">
    <cfRule type="containsText" dxfId="123" priority="119" operator="containsText" text="中止">
      <formula>NOT(ISERROR(SEARCH("中止",M40)))</formula>
    </cfRule>
    <cfRule type="containsText" dxfId="122" priority="120" operator="containsText" text="休">
      <formula>NOT(ISERROR(SEARCH("休",M40)))</formula>
    </cfRule>
  </conditionalFormatting>
  <conditionalFormatting sqref="L40">
    <cfRule type="containsText" dxfId="121" priority="117" operator="containsText" text="正月">
      <formula>NOT(ISERROR(SEARCH("正月",L40)))</formula>
    </cfRule>
    <cfRule type="containsText" dxfId="120" priority="118" operator="containsText" text="夏休">
      <formula>NOT(ISERROR(SEARCH("夏休",L40)))</formula>
    </cfRule>
  </conditionalFormatting>
  <conditionalFormatting sqref="L41">
    <cfRule type="containsText" dxfId="119" priority="115" operator="containsText" text="正月">
      <formula>NOT(ISERROR(SEARCH("正月",L41)))</formula>
    </cfRule>
    <cfRule type="containsText" dxfId="118" priority="116" operator="containsText" text="夏休">
      <formula>NOT(ISERROR(SEARCH("夏休",L41)))</formula>
    </cfRule>
  </conditionalFormatting>
  <conditionalFormatting sqref="L40:L41">
    <cfRule type="containsText" dxfId="117" priority="113" operator="containsText" text="中止">
      <formula>NOT(ISERROR(SEARCH("中止",L40)))</formula>
    </cfRule>
    <cfRule type="containsText" dxfId="116" priority="114" operator="containsText" text="休">
      <formula>NOT(ISERROR(SEARCH("休",L40)))</formula>
    </cfRule>
  </conditionalFormatting>
  <conditionalFormatting sqref="X36">
    <cfRule type="containsText" dxfId="115" priority="111" operator="containsText" text="正月">
      <formula>NOT(ISERROR(SEARCH("正月",X36)))</formula>
    </cfRule>
    <cfRule type="containsText" dxfId="114" priority="112" operator="containsText" text="夏休">
      <formula>NOT(ISERROR(SEARCH("夏休",X36)))</formula>
    </cfRule>
  </conditionalFormatting>
  <conditionalFormatting sqref="X37">
    <cfRule type="containsText" dxfId="113" priority="109" operator="containsText" text="正月">
      <formula>NOT(ISERROR(SEARCH("正月",X37)))</formula>
    </cfRule>
    <cfRule type="containsText" dxfId="112" priority="110" operator="containsText" text="夏休">
      <formula>NOT(ISERROR(SEARCH("夏休",X37)))</formula>
    </cfRule>
  </conditionalFormatting>
  <conditionalFormatting sqref="X36:X37">
    <cfRule type="containsText" dxfId="111" priority="107" operator="containsText" text="中止">
      <formula>NOT(ISERROR(SEARCH("中止",X36)))</formula>
    </cfRule>
    <cfRule type="containsText" dxfId="110" priority="108" operator="containsText" text="休">
      <formula>NOT(ISERROR(SEARCH("休",X36)))</formula>
    </cfRule>
  </conditionalFormatting>
  <conditionalFormatting sqref="W36">
    <cfRule type="containsText" dxfId="109" priority="105" operator="containsText" text="正月">
      <formula>NOT(ISERROR(SEARCH("正月",W36)))</formula>
    </cfRule>
    <cfRule type="containsText" dxfId="108" priority="106" operator="containsText" text="夏休">
      <formula>NOT(ISERROR(SEARCH("夏休",W36)))</formula>
    </cfRule>
  </conditionalFormatting>
  <conditionalFormatting sqref="W37">
    <cfRule type="containsText" dxfId="107" priority="103" operator="containsText" text="正月">
      <formula>NOT(ISERROR(SEARCH("正月",W37)))</formula>
    </cfRule>
    <cfRule type="containsText" dxfId="106" priority="104" operator="containsText" text="夏休">
      <formula>NOT(ISERROR(SEARCH("夏休",W37)))</formula>
    </cfRule>
  </conditionalFormatting>
  <conditionalFormatting sqref="W36:W37">
    <cfRule type="containsText" dxfId="105" priority="101" operator="containsText" text="中止">
      <formula>NOT(ISERROR(SEARCH("中止",W36)))</formula>
    </cfRule>
    <cfRule type="containsText" dxfId="104" priority="102" operator="containsText" text="休">
      <formula>NOT(ISERROR(SEARCH("休",W36)))</formula>
    </cfRule>
  </conditionalFormatting>
  <conditionalFormatting sqref="AB36">
    <cfRule type="containsText" dxfId="103" priority="99" operator="containsText" text="正月">
      <formula>NOT(ISERROR(SEARCH("正月",AB36)))</formula>
    </cfRule>
    <cfRule type="containsText" dxfId="102" priority="100" operator="containsText" text="夏休">
      <formula>NOT(ISERROR(SEARCH("夏休",AB36)))</formula>
    </cfRule>
  </conditionalFormatting>
  <conditionalFormatting sqref="AB37">
    <cfRule type="containsText" dxfId="101" priority="97" operator="containsText" text="正月">
      <formula>NOT(ISERROR(SEARCH("正月",AB37)))</formula>
    </cfRule>
    <cfRule type="containsText" dxfId="100" priority="98" operator="containsText" text="夏休">
      <formula>NOT(ISERROR(SEARCH("夏休",AB37)))</formula>
    </cfRule>
  </conditionalFormatting>
  <conditionalFormatting sqref="AB36:AB37">
    <cfRule type="containsText" dxfId="99" priority="95" operator="containsText" text="中止">
      <formula>NOT(ISERROR(SEARCH("中止",AB36)))</formula>
    </cfRule>
    <cfRule type="containsText" dxfId="98" priority="96" operator="containsText" text="休">
      <formula>NOT(ISERROR(SEARCH("休",AB36)))</formula>
    </cfRule>
  </conditionalFormatting>
  <conditionalFormatting sqref="AA36">
    <cfRule type="containsText" dxfId="97" priority="93" operator="containsText" text="正月">
      <formula>NOT(ISERROR(SEARCH("正月",AA36)))</formula>
    </cfRule>
    <cfRule type="containsText" dxfId="96" priority="94" operator="containsText" text="夏休">
      <formula>NOT(ISERROR(SEARCH("夏休",AA36)))</formula>
    </cfRule>
  </conditionalFormatting>
  <conditionalFormatting sqref="AA37">
    <cfRule type="containsText" dxfId="95" priority="91" operator="containsText" text="正月">
      <formula>NOT(ISERROR(SEARCH("正月",AA37)))</formula>
    </cfRule>
    <cfRule type="containsText" dxfId="94" priority="92" operator="containsText" text="夏休">
      <formula>NOT(ISERROR(SEARCH("夏休",AA37)))</formula>
    </cfRule>
  </conditionalFormatting>
  <conditionalFormatting sqref="AA36:AA37">
    <cfRule type="containsText" dxfId="93" priority="89" operator="containsText" text="中止">
      <formula>NOT(ISERROR(SEARCH("中止",AA36)))</formula>
    </cfRule>
    <cfRule type="containsText" dxfId="92" priority="90" operator="containsText" text="休">
      <formula>NOT(ISERROR(SEARCH("休",AA36)))</formula>
    </cfRule>
  </conditionalFormatting>
  <conditionalFormatting sqref="S36">
    <cfRule type="containsText" dxfId="91" priority="87" operator="containsText" text="正月">
      <formula>NOT(ISERROR(SEARCH("正月",S36)))</formula>
    </cfRule>
    <cfRule type="containsText" dxfId="90" priority="88" operator="containsText" text="夏休">
      <formula>NOT(ISERROR(SEARCH("夏休",S36)))</formula>
    </cfRule>
  </conditionalFormatting>
  <conditionalFormatting sqref="S37">
    <cfRule type="containsText" dxfId="89" priority="85" operator="containsText" text="正月">
      <formula>NOT(ISERROR(SEARCH("正月",S37)))</formula>
    </cfRule>
    <cfRule type="containsText" dxfId="88" priority="86" operator="containsText" text="夏休">
      <formula>NOT(ISERROR(SEARCH("夏休",S37)))</formula>
    </cfRule>
  </conditionalFormatting>
  <conditionalFormatting sqref="S36:S37">
    <cfRule type="containsText" dxfId="87" priority="83" operator="containsText" text="中止">
      <formula>NOT(ISERROR(SEARCH("中止",S36)))</formula>
    </cfRule>
    <cfRule type="containsText" dxfId="86" priority="84" operator="containsText" text="休">
      <formula>NOT(ISERROR(SEARCH("休",S36)))</formula>
    </cfRule>
  </conditionalFormatting>
  <conditionalFormatting sqref="R36">
    <cfRule type="containsText" dxfId="85" priority="81" operator="containsText" text="正月">
      <formula>NOT(ISERROR(SEARCH("正月",R36)))</formula>
    </cfRule>
    <cfRule type="containsText" dxfId="84" priority="82" operator="containsText" text="夏休">
      <formula>NOT(ISERROR(SEARCH("夏休",R36)))</formula>
    </cfRule>
  </conditionalFormatting>
  <conditionalFormatting sqref="R37">
    <cfRule type="containsText" dxfId="83" priority="79" operator="containsText" text="正月">
      <formula>NOT(ISERROR(SEARCH("正月",R37)))</formula>
    </cfRule>
    <cfRule type="containsText" dxfId="82" priority="80" operator="containsText" text="夏休">
      <formula>NOT(ISERROR(SEARCH("夏休",R37)))</formula>
    </cfRule>
  </conditionalFormatting>
  <conditionalFormatting sqref="R36:R37">
    <cfRule type="containsText" dxfId="81" priority="77" operator="containsText" text="中止">
      <formula>NOT(ISERROR(SEARCH("中止",R36)))</formula>
    </cfRule>
    <cfRule type="containsText" dxfId="80" priority="78" operator="containsText" text="休">
      <formula>NOT(ISERROR(SEARCH("休",R36)))</formula>
    </cfRule>
  </conditionalFormatting>
  <conditionalFormatting sqref="Z38">
    <cfRule type="containsText" dxfId="79" priority="75" operator="containsText" text="正月">
      <formula>NOT(ISERROR(SEARCH("正月",Z38)))</formula>
    </cfRule>
    <cfRule type="containsText" dxfId="78" priority="76" operator="containsText" text="夏休">
      <formula>NOT(ISERROR(SEARCH("夏休",Z38)))</formula>
    </cfRule>
  </conditionalFormatting>
  <conditionalFormatting sqref="Z39">
    <cfRule type="containsText" dxfId="77" priority="73" operator="containsText" text="正月">
      <formula>NOT(ISERROR(SEARCH("正月",Z39)))</formula>
    </cfRule>
    <cfRule type="containsText" dxfId="76" priority="74" operator="containsText" text="夏休">
      <formula>NOT(ISERROR(SEARCH("夏休",Z39)))</formula>
    </cfRule>
  </conditionalFormatting>
  <conditionalFormatting sqref="Z38:Z39">
    <cfRule type="containsText" dxfId="75" priority="71" operator="containsText" text="中止">
      <formula>NOT(ISERROR(SEARCH("中止",Z38)))</formula>
    </cfRule>
    <cfRule type="containsText" dxfId="74" priority="72" operator="containsText" text="休">
      <formula>NOT(ISERROR(SEARCH("休",Z38)))</formula>
    </cfRule>
  </conditionalFormatting>
  <conditionalFormatting sqref="Y38">
    <cfRule type="containsText" dxfId="73" priority="69" operator="containsText" text="正月">
      <formula>NOT(ISERROR(SEARCH("正月",Y38)))</formula>
    </cfRule>
    <cfRule type="containsText" dxfId="72" priority="70" operator="containsText" text="夏休">
      <formula>NOT(ISERROR(SEARCH("夏休",Y38)))</formula>
    </cfRule>
  </conditionalFormatting>
  <conditionalFormatting sqref="Y39">
    <cfRule type="containsText" dxfId="71" priority="67" operator="containsText" text="正月">
      <formula>NOT(ISERROR(SEARCH("正月",Y39)))</formula>
    </cfRule>
    <cfRule type="containsText" dxfId="70" priority="68" operator="containsText" text="夏休">
      <formula>NOT(ISERROR(SEARCH("夏休",Y39)))</formula>
    </cfRule>
  </conditionalFormatting>
  <conditionalFormatting sqref="Y38:Y39">
    <cfRule type="containsText" dxfId="69" priority="65" operator="containsText" text="中止">
      <formula>NOT(ISERROR(SEARCH("中止",Y38)))</formula>
    </cfRule>
    <cfRule type="containsText" dxfId="68" priority="66" operator="containsText" text="休">
      <formula>NOT(ISERROR(SEARCH("休",Y38)))</formula>
    </cfRule>
  </conditionalFormatting>
  <conditionalFormatting sqref="U38">
    <cfRule type="containsText" dxfId="67" priority="63" operator="containsText" text="正月">
      <formula>NOT(ISERROR(SEARCH("正月",U38)))</formula>
    </cfRule>
    <cfRule type="containsText" dxfId="66" priority="64" operator="containsText" text="夏休">
      <formula>NOT(ISERROR(SEARCH("夏休",U38)))</formula>
    </cfRule>
  </conditionalFormatting>
  <conditionalFormatting sqref="U39">
    <cfRule type="containsText" dxfId="65" priority="61" operator="containsText" text="正月">
      <formula>NOT(ISERROR(SEARCH("正月",U39)))</formula>
    </cfRule>
    <cfRule type="containsText" dxfId="64" priority="62" operator="containsText" text="夏休">
      <formula>NOT(ISERROR(SEARCH("夏休",U39)))</formula>
    </cfRule>
  </conditionalFormatting>
  <conditionalFormatting sqref="U38:U39">
    <cfRule type="containsText" dxfId="63" priority="59" operator="containsText" text="中止">
      <formula>NOT(ISERROR(SEARCH("中止",U38)))</formula>
    </cfRule>
    <cfRule type="containsText" dxfId="62" priority="60" operator="containsText" text="休">
      <formula>NOT(ISERROR(SEARCH("休",U38)))</formula>
    </cfRule>
  </conditionalFormatting>
  <conditionalFormatting sqref="T38">
    <cfRule type="containsText" dxfId="61" priority="57" operator="containsText" text="正月">
      <formula>NOT(ISERROR(SEARCH("正月",T38)))</formula>
    </cfRule>
    <cfRule type="containsText" dxfId="60" priority="58" operator="containsText" text="夏休">
      <formula>NOT(ISERROR(SEARCH("夏休",T38)))</formula>
    </cfRule>
  </conditionalFormatting>
  <conditionalFormatting sqref="T39">
    <cfRule type="containsText" dxfId="59" priority="55" operator="containsText" text="正月">
      <formula>NOT(ISERROR(SEARCH("正月",T39)))</formula>
    </cfRule>
    <cfRule type="containsText" dxfId="58" priority="56" operator="containsText" text="夏休">
      <formula>NOT(ISERROR(SEARCH("夏休",T39)))</formula>
    </cfRule>
  </conditionalFormatting>
  <conditionalFormatting sqref="T38:T39">
    <cfRule type="containsText" dxfId="57" priority="53" operator="containsText" text="中止">
      <formula>NOT(ISERROR(SEARCH("中止",T38)))</formula>
    </cfRule>
    <cfRule type="containsText" dxfId="56" priority="54" operator="containsText" text="休">
      <formula>NOT(ISERROR(SEARCH("休",T38)))</formula>
    </cfRule>
  </conditionalFormatting>
  <conditionalFormatting sqref="D42:J42">
    <cfRule type="containsText" dxfId="55" priority="51" operator="containsText" text="正月">
      <formula>NOT(ISERROR(SEARCH("正月",D42)))</formula>
    </cfRule>
    <cfRule type="containsText" dxfId="54" priority="52" operator="containsText" text="夏休">
      <formula>NOT(ISERROR(SEARCH("夏休",D42)))</formula>
    </cfRule>
  </conditionalFormatting>
  <conditionalFormatting sqref="D43:J43">
    <cfRule type="containsText" dxfId="53" priority="49" operator="containsText" text="正月">
      <formula>NOT(ISERROR(SEARCH("正月",D43)))</formula>
    </cfRule>
    <cfRule type="containsText" dxfId="52" priority="50" operator="containsText" text="夏休">
      <formula>NOT(ISERROR(SEARCH("夏休",D43)))</formula>
    </cfRule>
  </conditionalFormatting>
  <conditionalFormatting sqref="D42:J43">
    <cfRule type="containsText" dxfId="51" priority="47" operator="containsText" text="中止">
      <formula>NOT(ISERROR(SEARCH("中止",D42)))</formula>
    </cfRule>
    <cfRule type="containsText" dxfId="50" priority="48" operator="containsText" text="休">
      <formula>NOT(ISERROR(SEARCH("休",D42)))</formula>
    </cfRule>
  </conditionalFormatting>
  <conditionalFormatting sqref="K42:P42">
    <cfRule type="containsText" dxfId="49" priority="45" operator="containsText" text="正月">
      <formula>NOT(ISERROR(SEARCH("正月",K42)))</formula>
    </cfRule>
    <cfRule type="containsText" dxfId="48" priority="46" operator="containsText" text="夏休">
      <formula>NOT(ISERROR(SEARCH("夏休",K42)))</formula>
    </cfRule>
  </conditionalFormatting>
  <conditionalFormatting sqref="K43:P43">
    <cfRule type="containsText" dxfId="47" priority="43" operator="containsText" text="正月">
      <formula>NOT(ISERROR(SEARCH("正月",K43)))</formula>
    </cfRule>
    <cfRule type="containsText" dxfId="46" priority="44" operator="containsText" text="夏休">
      <formula>NOT(ISERROR(SEARCH("夏休",K43)))</formula>
    </cfRule>
  </conditionalFormatting>
  <conditionalFormatting sqref="K42:P43">
    <cfRule type="containsText" dxfId="45" priority="41" operator="containsText" text="中止">
      <formula>NOT(ISERROR(SEARCH("中止",K42)))</formula>
    </cfRule>
    <cfRule type="containsText" dxfId="44" priority="42" operator="containsText" text="休">
      <formula>NOT(ISERROR(SEARCH("休",K42)))</formula>
    </cfRule>
  </conditionalFormatting>
  <conditionalFormatting sqref="AC38">
    <cfRule type="containsText" dxfId="43" priority="27" operator="containsText" text="正月">
      <formula>NOT(ISERROR(SEARCH("正月",AC38)))</formula>
    </cfRule>
    <cfRule type="containsText" dxfId="42" priority="28" operator="containsText" text="夏休">
      <formula>NOT(ISERROR(SEARCH("夏休",AC38)))</formula>
    </cfRule>
  </conditionalFormatting>
  <conditionalFormatting sqref="AC39">
    <cfRule type="containsText" dxfId="41" priority="25" operator="containsText" text="正月">
      <formula>NOT(ISERROR(SEARCH("正月",AC39)))</formula>
    </cfRule>
    <cfRule type="containsText" dxfId="40" priority="26" operator="containsText" text="夏休">
      <formula>NOT(ISERROR(SEARCH("夏休",AC39)))</formula>
    </cfRule>
  </conditionalFormatting>
  <conditionalFormatting sqref="AC38:AC39">
    <cfRule type="containsText" dxfId="39" priority="23" operator="containsText" text="中止">
      <formula>NOT(ISERROR(SEARCH("中止",AC38)))</formula>
    </cfRule>
    <cfRule type="containsText" dxfId="38" priority="24" operator="containsText" text="休">
      <formula>NOT(ISERROR(SEARCH("休",AC38)))</formula>
    </cfRule>
  </conditionalFormatting>
  <conditionalFormatting sqref="AI343:AK343 W343:Y343 K343:M343 K351:M351 W351:Y351 AI351:AK351 AI9">
    <cfRule type="containsText" dxfId="37" priority="21" operator="containsText" text="未達成">
      <formula>NOT(ISERROR(SEARCH("未達成",K9)))</formula>
    </cfRule>
    <cfRule type="containsText" dxfId="36" priority="22" operator="containsText" text="達成">
      <formula>NOT(ISERROR(SEARCH("達成",K9)))</formula>
    </cfRule>
  </conditionalFormatting>
  <conditionalFormatting sqref="AI11">
    <cfRule type="containsText" dxfId="35" priority="19" operator="containsText" text="未達成">
      <formula>NOT(ISERROR(SEARCH("未達成",AI11)))</formula>
    </cfRule>
    <cfRule type="containsText" dxfId="34" priority="20" operator="containsText" text="達成">
      <formula>NOT(ISERROR(SEARCH("達成",AI11)))</formula>
    </cfRule>
  </conditionalFormatting>
  <conditionalFormatting sqref="T42">
    <cfRule type="containsText" dxfId="33" priority="17" operator="containsText" text="正月">
      <formula>NOT(ISERROR(SEARCH("正月",T42)))</formula>
    </cfRule>
    <cfRule type="containsText" dxfId="32" priority="18" operator="containsText" text="夏休">
      <formula>NOT(ISERROR(SEARCH("夏休",T42)))</formula>
    </cfRule>
  </conditionalFormatting>
  <conditionalFormatting sqref="T43">
    <cfRule type="containsText" dxfId="31" priority="15" operator="containsText" text="正月">
      <formula>NOT(ISERROR(SEARCH("正月",T43)))</formula>
    </cfRule>
    <cfRule type="containsText" dxfId="30" priority="16" operator="containsText" text="夏休">
      <formula>NOT(ISERROR(SEARCH("夏休",T43)))</formula>
    </cfRule>
  </conditionalFormatting>
  <conditionalFormatting sqref="T42:T43">
    <cfRule type="containsText" dxfId="29" priority="13" operator="containsText" text="中止">
      <formula>NOT(ISERROR(SEARCH("中止",T42)))</formula>
    </cfRule>
    <cfRule type="containsText" dxfId="28" priority="14" operator="containsText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operator="containsText" text="正月">
      <formula>NOT(ISERROR(SEARCH("正月",D20)))</formula>
    </cfRule>
    <cfRule type="containsText" dxfId="24" priority="10" operator="containsText" text="夏休">
      <formula>NOT(ISERROR(SEARCH("夏休",D20)))</formula>
    </cfRule>
  </conditionalFormatting>
  <conditionalFormatting sqref="D22:AE22">
    <cfRule type="containsText" dxfId="23" priority="7" operator="containsText" text="正月">
      <formula>NOT(ISERROR(SEARCH("正月",D22)))</formula>
    </cfRule>
    <cfRule type="containsText" dxfId="22" priority="8" operator="containsText" text="夏休">
      <formula>NOT(ISERROR(SEARCH("夏休",D22)))</formula>
    </cfRule>
  </conditionalFormatting>
  <conditionalFormatting sqref="D22:AE22">
    <cfRule type="containsText" dxfId="21" priority="5" operator="containsText" text="中止">
      <formula>NOT(ISERROR(SEARCH("中止",D22)))</formula>
    </cfRule>
    <cfRule type="containsText" dxfId="20" priority="6" operator="containsText" text="休">
      <formula>NOT(ISERROR(SEARCH("休",D22)))</formula>
    </cfRule>
  </conditionalFormatting>
  <conditionalFormatting sqref="D23:AE23">
    <cfRule type="containsText" dxfId="19" priority="3" operator="containsText" text="正月">
      <formula>NOT(ISERROR(SEARCH("正月",D23)))</formula>
    </cfRule>
    <cfRule type="containsText" dxfId="18" priority="4" operator="containsText" text="夏休">
      <formula>NOT(ISERROR(SEARCH("夏休",D23)))</formula>
    </cfRule>
  </conditionalFormatting>
  <conditionalFormatting sqref="D23:AE23">
    <cfRule type="containsText" dxfId="17" priority="1" operator="containsText" text="中止">
      <formula>NOT(ISERROR(SEARCH("中止",D23)))</formula>
    </cfRule>
    <cfRule type="containsText" dxfId="16" priority="2" operator="containsText" text="休">
      <formula>NOT(ISERROR(SEARCH("休",D23)))</formula>
    </cfRule>
  </conditionalFormatting>
  <dataValidations disablePrompts="1" count="3">
    <dataValidation type="list" allowBlank="1" showInputMessage="1" showErrorMessage="1" sqref="E3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120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様式（現場閉所）２</vt:lpstr>
      <vt:lpstr>作成例</vt:lpstr>
      <vt:lpstr>様式（現場閉所）</vt:lpstr>
      <vt:lpstr>新旧用　様式（現場閉所）</vt:lpstr>
      <vt:lpstr>改め文用（現場閉所）</vt:lpstr>
      <vt:lpstr>様式（交替制）</vt:lpstr>
      <vt:lpstr>DAY</vt:lpstr>
      <vt:lpstr>HOL（2027年まで）</vt:lpstr>
      <vt:lpstr>'改め文用（現場閉所）'!Print_Area</vt:lpstr>
      <vt:lpstr>'新旧用　様式（現場閉所）'!Print_Area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楢原　菜子</dc:creator>
  <cp:lastModifiedBy>中島　幸恵</cp:lastModifiedBy>
  <cp:lastPrinted>2025-04-03T05:50:09Z</cp:lastPrinted>
  <dcterms:created xsi:type="dcterms:W3CDTF">2019-01-30T02:30:37Z</dcterms:created>
  <dcterms:modified xsi:type="dcterms:W3CDTF">2025-04-15T07:00:38Z</dcterms:modified>
</cp:coreProperties>
</file>