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Adserv16\商工\□【商工課書庫】共有フォルダ$\□書庫【商工振興係】\◆【DX推進事業】\★R7生産性向上促進支援事業\03_交付要綱、様式\様式集\"/>
    </mc:Choice>
  </mc:AlternateContent>
  <bookViews>
    <workbookView xWindow="0" yWindow="0" windowWidth="23505" windowHeight="11370"/>
  </bookViews>
  <sheets>
    <sheet name="Sheet1" sheetId="1" r:id="rId1"/>
  </sheets>
  <definedNames>
    <definedName name="_xlnm.Print_Area" localSheetId="0">Sheet1!$A$1:$R$35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32" i="1" l="1"/>
  <c r="O32" i="1"/>
  <c r="N32" i="1"/>
  <c r="L32" i="1"/>
  <c r="M32" i="1" s="1"/>
  <c r="K32" i="1"/>
  <c r="J32" i="1"/>
  <c r="P31" i="1"/>
  <c r="O31" i="1"/>
  <c r="N31" i="1"/>
  <c r="L31" i="1"/>
  <c r="M31" i="1" s="1"/>
  <c r="K31" i="1"/>
  <c r="J31" i="1"/>
  <c r="P30" i="1"/>
  <c r="O30" i="1"/>
  <c r="N30" i="1"/>
  <c r="L30" i="1"/>
  <c r="M30" i="1" s="1"/>
  <c r="K30" i="1"/>
  <c r="J30" i="1"/>
  <c r="P29" i="1"/>
  <c r="O29" i="1"/>
  <c r="N29" i="1"/>
  <c r="L29" i="1"/>
  <c r="M29" i="1" s="1"/>
  <c r="K29" i="1"/>
  <c r="J29" i="1"/>
  <c r="P28" i="1"/>
  <c r="O28" i="1"/>
  <c r="N28" i="1"/>
  <c r="L28" i="1"/>
  <c r="M28" i="1" s="1"/>
  <c r="K28" i="1"/>
  <c r="J28" i="1"/>
  <c r="P27" i="1"/>
  <c r="O27" i="1"/>
  <c r="N27" i="1"/>
  <c r="L27" i="1"/>
  <c r="M27" i="1" s="1"/>
  <c r="K27" i="1"/>
  <c r="J27" i="1"/>
  <c r="P26" i="1"/>
  <c r="O26" i="1"/>
  <c r="N26" i="1"/>
  <c r="L26" i="1"/>
  <c r="M26" i="1" s="1"/>
  <c r="K26" i="1"/>
  <c r="J26" i="1"/>
  <c r="P25" i="1"/>
  <c r="O25" i="1"/>
  <c r="N25" i="1"/>
  <c r="L25" i="1"/>
  <c r="M25" i="1" s="1"/>
  <c r="K25" i="1"/>
  <c r="J25" i="1"/>
  <c r="P24" i="1"/>
  <c r="O24" i="1"/>
  <c r="N24" i="1"/>
  <c r="L24" i="1"/>
  <c r="M24" i="1" s="1"/>
  <c r="K24" i="1"/>
  <c r="J24" i="1"/>
  <c r="P23" i="1"/>
  <c r="O23" i="1"/>
  <c r="N23" i="1"/>
  <c r="L23" i="1"/>
  <c r="M23" i="1" s="1"/>
  <c r="K23" i="1"/>
  <c r="J23" i="1"/>
  <c r="P22" i="1"/>
  <c r="O22" i="1"/>
  <c r="N22" i="1"/>
  <c r="L22" i="1"/>
  <c r="M22" i="1" s="1"/>
  <c r="K22" i="1"/>
  <c r="J22" i="1"/>
  <c r="P21" i="1"/>
  <c r="O21" i="1"/>
  <c r="N21" i="1"/>
  <c r="L21" i="1"/>
  <c r="M21" i="1" s="1"/>
  <c r="K21" i="1"/>
  <c r="J21" i="1"/>
  <c r="P20" i="1"/>
  <c r="O20" i="1"/>
  <c r="N20" i="1"/>
  <c r="L20" i="1"/>
  <c r="M20" i="1" s="1"/>
  <c r="K20" i="1"/>
  <c r="J20" i="1"/>
  <c r="P19" i="1"/>
  <c r="O19" i="1"/>
  <c r="N19" i="1"/>
  <c r="L19" i="1"/>
  <c r="M19" i="1" s="1"/>
  <c r="K19" i="1"/>
  <c r="J19" i="1"/>
  <c r="P18" i="1"/>
  <c r="O18" i="1"/>
  <c r="N18" i="1"/>
  <c r="L18" i="1"/>
  <c r="M18" i="1" s="1"/>
  <c r="K18" i="1"/>
  <c r="J18" i="1"/>
  <c r="P17" i="1"/>
  <c r="O17" i="1"/>
  <c r="N17" i="1"/>
  <c r="L17" i="1"/>
  <c r="M17" i="1" s="1"/>
  <c r="K17" i="1"/>
  <c r="J17" i="1"/>
  <c r="P16" i="1"/>
  <c r="O16" i="1"/>
  <c r="N16" i="1"/>
  <c r="L16" i="1"/>
  <c r="M16" i="1" s="1"/>
  <c r="K16" i="1"/>
  <c r="J16" i="1"/>
  <c r="P15" i="1"/>
  <c r="O15" i="1"/>
  <c r="N15" i="1"/>
  <c r="L15" i="1"/>
  <c r="M15" i="1" s="1"/>
  <c r="K15" i="1"/>
  <c r="J15" i="1"/>
  <c r="P14" i="1"/>
  <c r="O14" i="1"/>
  <c r="N14" i="1"/>
  <c r="L14" i="1"/>
  <c r="M14" i="1" s="1"/>
  <c r="K14" i="1"/>
  <c r="J14" i="1"/>
  <c r="P13" i="1"/>
  <c r="O13" i="1"/>
  <c r="N13" i="1"/>
  <c r="L13" i="1"/>
  <c r="M13" i="1" s="1"/>
  <c r="K13" i="1"/>
  <c r="J13" i="1"/>
  <c r="O12" i="1"/>
  <c r="P12" i="1" s="1"/>
  <c r="N12" i="1"/>
  <c r="L12" i="1"/>
  <c r="M12" i="1" s="1"/>
  <c r="K12" i="1"/>
  <c r="E7" i="1" s="1"/>
  <c r="J12" i="1"/>
  <c r="O11" i="1"/>
  <c r="P11" i="1" s="1"/>
  <c r="N11" i="1"/>
  <c r="L11" i="1"/>
  <c r="K11" i="1"/>
  <c r="Q23" i="1" a="1"/>
  <c r="Q22" i="1" a="1"/>
  <c r="Q18" i="1" a="1"/>
  <c r="Q11" i="1" a="1"/>
  <c r="Q12" i="1" a="1"/>
  <c r="Q30" i="1" a="1"/>
  <c r="Q29" i="1" a="1"/>
  <c r="Q28" i="1" a="1"/>
  <c r="Q27" i="1" a="1"/>
  <c r="Q26" i="1" a="1"/>
  <c r="Q25" i="1" a="1"/>
  <c r="Q20" i="1" a="1"/>
  <c r="Q16" i="1" a="1"/>
  <c r="Q13" i="1" a="1"/>
  <c r="Q32" i="1" a="1"/>
  <c r="Q21" i="1" a="1"/>
  <c r="Q17" i="1" a="1"/>
  <c r="Q14" i="1" a="1"/>
  <c r="Q31" i="1" a="1"/>
  <c r="Q24" i="1" a="1"/>
  <c r="Q19" i="1" a="1"/>
  <c r="Q15" i="1" a="1"/>
  <c r="M11" i="1" l="1"/>
  <c r="R11" i="1" s="1"/>
  <c r="Q12" i="1"/>
  <c r="R12" i="1" s="1"/>
  <c r="Q13" i="1"/>
  <c r="R13" i="1" s="1"/>
  <c r="Q15" i="1"/>
  <c r="R15" i="1" s="1"/>
  <c r="Q17" i="1"/>
  <c r="R17" i="1" s="1"/>
  <c r="Q18" i="1"/>
  <c r="R18" i="1" s="1"/>
  <c r="Q19" i="1"/>
  <c r="R19" i="1" s="1"/>
  <c r="Q20" i="1"/>
  <c r="R20" i="1" s="1"/>
  <c r="Q21" i="1"/>
  <c r="R21" i="1" s="1"/>
  <c r="Q22" i="1"/>
  <c r="R22" i="1" s="1"/>
  <c r="Q23" i="1"/>
  <c r="R23" i="1" s="1"/>
  <c r="Q25" i="1"/>
  <c r="R25" i="1" s="1"/>
  <c r="Q26" i="1"/>
  <c r="R26" i="1" s="1"/>
  <c r="Q27" i="1"/>
  <c r="R27" i="1" s="1"/>
  <c r="Q28" i="1"/>
  <c r="R28" i="1" s="1"/>
  <c r="Q29" i="1"/>
  <c r="R29" i="1" s="1"/>
  <c r="Q30" i="1"/>
  <c r="R30" i="1" s="1"/>
  <c r="Q31" i="1"/>
  <c r="R31" i="1" s="1"/>
  <c r="Q32" i="1"/>
  <c r="R32" i="1" s="1"/>
  <c r="Q11" i="1"/>
  <c r="Q14" i="1"/>
  <c r="R14" i="1" s="1"/>
  <c r="Q16" i="1"/>
  <c r="R16" i="1" s="1"/>
  <c r="Q24" i="1"/>
  <c r="R24" i="1" s="1"/>
</calcChain>
</file>

<file path=xl/sharedStrings.xml><?xml version="1.0" encoding="utf-8"?>
<sst xmlns="http://schemas.openxmlformats.org/spreadsheetml/2006/main" count="20" uniqueCount="20">
  <si>
    <t>従業員数</t>
    <rPh sb="0" eb="4">
      <t>ジュウギョウインスウ</t>
    </rPh>
    <phoneticPr fontId="2"/>
  </si>
  <si>
    <t>NO.</t>
  </si>
  <si>
    <t>従業員名</t>
  </si>
  <si>
    <t>姓</t>
    <rPh sb="0" eb="1">
      <t>セイ</t>
    </rPh>
    <phoneticPr fontId="2"/>
  </si>
  <si>
    <t>名</t>
    <rPh sb="0" eb="1">
      <t>メイ</t>
    </rPh>
    <phoneticPr fontId="2"/>
  </si>
  <si>
    <t>記入漏れチェック</t>
    <rPh sb="0" eb="2">
      <t>キニュウ</t>
    </rPh>
    <rPh sb="2" eb="3">
      <t>モ</t>
    </rPh>
    <phoneticPr fontId="2"/>
  </si>
  <si>
    <t>同一人物重複チェック</t>
    <rPh sb="0" eb="2">
      <t>ドウイツ</t>
    </rPh>
    <rPh sb="2" eb="4">
      <t>ジンブツ</t>
    </rPh>
    <rPh sb="4" eb="6">
      <t>チョウフク</t>
    </rPh>
    <phoneticPr fontId="2"/>
  </si>
  <si>
    <t>年齢チェック</t>
    <rPh sb="0" eb="2">
      <t>ネンレイ</t>
    </rPh>
    <phoneticPr fontId="2"/>
  </si>
  <si>
    <t>15歳時年月日</t>
    <rPh sb="2" eb="3">
      <t>サイ</t>
    </rPh>
    <rPh sb="3" eb="4">
      <t>ジ</t>
    </rPh>
    <rPh sb="4" eb="7">
      <t>ネンガッピ</t>
    </rPh>
    <phoneticPr fontId="2"/>
  </si>
  <si>
    <t>翌4月</t>
    <rPh sb="0" eb="1">
      <t>ヨク</t>
    </rPh>
    <rPh sb="2" eb="3">
      <t>ガツ</t>
    </rPh>
    <phoneticPr fontId="2"/>
  </si>
  <si>
    <t>年齢エラーチェック</t>
    <rPh sb="0" eb="2">
      <t>ネンレイ</t>
    </rPh>
    <phoneticPr fontId="2"/>
  </si>
  <si>
    <t>最終チェック</t>
    <rPh sb="0" eb="2">
      <t>サイシュウ</t>
    </rPh>
    <phoneticPr fontId="2"/>
  </si>
  <si>
    <t>例</t>
  </si>
  <si>
    <t>太郎</t>
    <phoneticPr fontId="2"/>
  </si>
  <si>
    <t>未記入数</t>
    <rPh sb="0" eb="4">
      <t>ミキニュウスウ</t>
    </rPh>
    <phoneticPr fontId="2"/>
  </si>
  <si>
    <t>申請する事業者の名称</t>
    <rPh sb="4" eb="7">
      <t>ジギョウシャ</t>
    </rPh>
    <rPh sb="8" eb="10">
      <t>メイショウ</t>
    </rPh>
    <phoneticPr fontId="2"/>
  </si>
  <si>
    <t>尾道</t>
    <rPh sb="0" eb="2">
      <t>オノミチ</t>
    </rPh>
    <phoneticPr fontId="2"/>
  </si>
  <si>
    <t>別紙3</t>
    <rPh sb="0" eb="2">
      <t>ベッシ</t>
    </rPh>
    <phoneticPr fontId="2"/>
  </si>
  <si>
    <t>尾道市生産性向上等促進事業　従業員名簿</t>
    <phoneticPr fontId="2"/>
  </si>
  <si>
    <t>生年月日</t>
    <rPh sb="0" eb="2">
      <t>セイネン</t>
    </rPh>
    <rPh sb="2" eb="4">
      <t>ガッピ</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</si>
</sst>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quot;人&quot;"/>
  </numFmts>
  <fonts count="8" x14ac:knownFonts="1">
    <font>
      <sz val="11"/>
      <color theme="1"/>
      <name val="游ゴシック"/>
      <family val="2"/>
      <charset val="128"/>
      <scheme val="minor"/>
    </font>
    <font>
      <sz val="11"/>
      <color theme="1"/>
      <name val="游ゴシック"/>
      <family val="2"/>
      <scheme val="minor"/>
    </font>
    <font>
      <sz val="6"/>
      <name val="游ゴシック"/>
      <family val="2"/>
      <charset val="128"/>
      <scheme val="minor"/>
    </font>
    <font>
      <sz val="11"/>
      <color theme="1"/>
      <name val="Meiryo UI"/>
      <family val="3"/>
      <charset val="128"/>
    </font>
    <font>
      <sz val="8"/>
      <color theme="1"/>
      <name val="Meiryo UI"/>
      <family val="3"/>
      <charset val="128"/>
    </font>
    <font>
      <b/>
      <sz val="11"/>
      <color theme="1"/>
      <name val="Meiryo UI"/>
      <family val="3"/>
      <charset val="128"/>
    </font>
    <font>
      <sz val="11"/>
      <name val="Meiryo UI"/>
      <family val="3"/>
      <charset val="128"/>
    </font>
    <font>
      <sz val="11"/>
      <color rgb="FFFF0000"/>
      <name val="Meiryo UI"/>
      <family val="3"/>
      <charset val="128"/>
    </font>
  </fonts>
  <fills count="4">
    <fill>
      <patternFill patternType="none"/>
    </fill>
    <fill>
      <patternFill patternType="gray125"/>
    </fill>
    <fill>
      <patternFill patternType="solid">
        <fgColor rgb="FFD8D8D8"/>
        <bgColor rgb="FFD8D8D8"/>
      </patternFill>
    </fill>
    <fill>
      <patternFill patternType="solid">
        <fgColor theme="0" tint="-0.14999847407452621"/>
        <bgColor indexed="64"/>
      </patternFill>
    </fill>
  </fills>
  <borders count="2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indexed="64"/>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indexed="64"/>
      </right>
      <top/>
      <bottom style="thin">
        <color rgb="FF000000"/>
      </bottom>
      <diagonal/>
    </border>
    <border>
      <left style="thin">
        <color indexed="64"/>
      </left>
      <right/>
      <top style="thin">
        <color indexed="64"/>
      </top>
      <bottom style="thin">
        <color rgb="FF000000"/>
      </bottom>
      <diagonal/>
    </border>
    <border>
      <left/>
      <right style="thin">
        <color indexed="64"/>
      </right>
      <top style="thin">
        <color indexed="64"/>
      </top>
      <bottom style="thin">
        <color rgb="FF000000"/>
      </bottom>
      <diagonal/>
    </border>
    <border>
      <left style="medium">
        <color indexed="64"/>
      </left>
      <right style="thin">
        <color rgb="FF000000"/>
      </right>
      <top style="medium">
        <color indexed="64"/>
      </top>
      <bottom style="thin">
        <color rgb="FF000000"/>
      </bottom>
      <diagonal/>
    </border>
    <border>
      <left style="thin">
        <color rgb="FF000000"/>
      </left>
      <right style="thin">
        <color rgb="FF000000"/>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medium">
        <color indexed="64"/>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s>
  <cellStyleXfs count="2">
    <xf numFmtId="0" fontId="0" fillId="0" borderId="0">
      <alignment vertical="center"/>
    </xf>
    <xf numFmtId="0" fontId="1" fillId="0" borderId="0"/>
  </cellStyleXfs>
  <cellXfs count="55">
    <xf numFmtId="0" fontId="0" fillId="0" borderId="0" xfId="0">
      <alignment vertical="center"/>
    </xf>
    <xf numFmtId="0" fontId="3" fillId="0" borderId="0" xfId="1" applyFont="1" applyAlignment="1">
      <alignment vertical="center"/>
    </xf>
    <xf numFmtId="0" fontId="4" fillId="0" borderId="0" xfId="1" applyFont="1" applyAlignment="1">
      <alignment horizontal="right"/>
    </xf>
    <xf numFmtId="0" fontId="3" fillId="0" borderId="0" xfId="0" applyFont="1">
      <alignment vertical="center"/>
    </xf>
    <xf numFmtId="0" fontId="3" fillId="0" borderId="0" xfId="1" applyNumberFormat="1" applyFont="1" applyAlignment="1">
      <alignment vertical="center"/>
    </xf>
    <xf numFmtId="0" fontId="5" fillId="2" borderId="1" xfId="1" applyFont="1" applyFill="1" applyBorder="1" applyAlignment="1">
      <alignment horizontal="centerContinuous" vertical="center"/>
    </xf>
    <xf numFmtId="0" fontId="5" fillId="2" borderId="2" xfId="1" applyFont="1" applyFill="1" applyBorder="1" applyAlignment="1">
      <alignment horizontal="centerContinuous" vertical="center"/>
    </xf>
    <xf numFmtId="0" fontId="5" fillId="2" borderId="3" xfId="1" applyFont="1" applyFill="1" applyBorder="1" applyAlignment="1">
      <alignment horizontal="centerContinuous" vertical="center"/>
    </xf>
    <xf numFmtId="0" fontId="5" fillId="0" borderId="0" xfId="1" applyFont="1" applyAlignment="1">
      <alignment horizontal="center" vertical="center"/>
    </xf>
    <xf numFmtId="0" fontId="6" fillId="0" borderId="0" xfId="1" applyFont="1" applyAlignment="1">
      <alignment vertical="center"/>
    </xf>
    <xf numFmtId="0" fontId="6" fillId="0" borderId="0" xfId="1" applyFont="1" applyAlignment="1">
      <alignment horizontal="center" vertical="center"/>
    </xf>
    <xf numFmtId="0" fontId="3" fillId="0" borderId="0" xfId="1" applyFont="1" applyAlignment="1">
      <alignment horizontal="center" vertical="center"/>
    </xf>
    <xf numFmtId="0" fontId="5" fillId="0" borderId="0" xfId="1" applyFont="1" applyAlignment="1">
      <alignment vertical="center"/>
    </xf>
    <xf numFmtId="0" fontId="3" fillId="0" borderId="8" xfId="1" applyFont="1" applyBorder="1" applyAlignment="1">
      <alignment vertical="center"/>
    </xf>
    <xf numFmtId="0" fontId="5" fillId="0" borderId="8" xfId="1" applyFont="1" applyBorder="1" applyAlignment="1">
      <alignment horizontal="center" vertical="center"/>
    </xf>
    <xf numFmtId="0" fontId="5" fillId="0" borderId="8" xfId="1" applyFont="1" applyBorder="1" applyAlignment="1">
      <alignment vertical="center"/>
    </xf>
    <xf numFmtId="14" fontId="3" fillId="0" borderId="0" xfId="1" applyNumberFormat="1" applyFont="1" applyAlignment="1">
      <alignment vertical="center"/>
    </xf>
    <xf numFmtId="0" fontId="5" fillId="2" borderId="14" xfId="1" applyFont="1" applyFill="1" applyBorder="1" applyAlignment="1">
      <alignment horizontal="center" vertical="center"/>
    </xf>
    <xf numFmtId="0" fontId="7" fillId="3" borderId="4" xfId="1" applyNumberFormat="1" applyFont="1" applyFill="1" applyBorder="1" applyAlignment="1">
      <alignment horizontal="center" vertical="center"/>
    </xf>
    <xf numFmtId="0" fontId="7" fillId="3" borderId="4" xfId="1" applyFont="1" applyFill="1" applyBorder="1" applyAlignment="1">
      <alignment horizontal="center" vertical="center"/>
    </xf>
    <xf numFmtId="0" fontId="7" fillId="2" borderId="14" xfId="1" applyFont="1" applyFill="1" applyBorder="1" applyAlignment="1">
      <alignment horizontal="center" vertical="center"/>
    </xf>
    <xf numFmtId="0" fontId="7" fillId="2" borderId="9" xfId="1" applyFont="1" applyFill="1" applyBorder="1" applyAlignment="1">
      <alignment horizontal="center" vertical="center"/>
    </xf>
    <xf numFmtId="14" fontId="7" fillId="2" borderId="12" xfId="1" applyNumberFormat="1" applyFont="1" applyFill="1" applyBorder="1" applyAlignment="1">
      <alignment horizontal="center" vertical="center"/>
    </xf>
    <xf numFmtId="14" fontId="7" fillId="2" borderId="14" xfId="1" applyNumberFormat="1" applyFont="1" applyFill="1" applyBorder="1" applyAlignment="1">
      <alignment horizontal="center" vertical="center"/>
    </xf>
    <xf numFmtId="0" fontId="7" fillId="2" borderId="10" xfId="1" applyFont="1" applyFill="1" applyBorder="1" applyAlignment="1">
      <alignment horizontal="center" vertical="center"/>
    </xf>
    <xf numFmtId="14" fontId="7" fillId="3" borderId="4" xfId="1" applyNumberFormat="1" applyFont="1" applyFill="1" applyBorder="1" applyAlignment="1">
      <alignment horizontal="center" vertical="center"/>
    </xf>
    <xf numFmtId="14" fontId="7" fillId="2" borderId="4" xfId="1" applyNumberFormat="1" applyFont="1" applyFill="1" applyBorder="1" applyAlignment="1">
      <alignment horizontal="center" vertical="center"/>
    </xf>
    <xf numFmtId="0" fontId="3" fillId="2" borderId="10" xfId="1" applyFont="1" applyFill="1" applyBorder="1" applyAlignment="1">
      <alignment horizontal="center" vertical="center"/>
    </xf>
    <xf numFmtId="0" fontId="3" fillId="0" borderId="18" xfId="1" applyFont="1" applyBorder="1" applyAlignment="1" applyProtection="1">
      <alignment horizontal="center" vertical="center"/>
      <protection locked="0"/>
    </xf>
    <xf numFmtId="0" fontId="3" fillId="0" borderId="19" xfId="1" applyFont="1" applyBorder="1" applyAlignment="1" applyProtection="1">
      <alignment horizontal="center" vertical="center"/>
      <protection locked="0"/>
    </xf>
    <xf numFmtId="14" fontId="3" fillId="0" borderId="20" xfId="1" applyNumberFormat="1" applyFont="1" applyBorder="1" applyAlignment="1" applyProtection="1">
      <alignment horizontal="center" vertical="center"/>
      <protection locked="0"/>
    </xf>
    <xf numFmtId="0" fontId="3" fillId="0" borderId="4" xfId="1" applyFont="1" applyBorder="1" applyAlignment="1">
      <alignment horizontal="center" vertical="center"/>
    </xf>
    <xf numFmtId="0" fontId="3" fillId="0" borderId="4" xfId="0" applyFont="1" applyBorder="1" applyAlignment="1">
      <alignment horizontal="center" vertical="center"/>
    </xf>
    <xf numFmtId="0" fontId="3" fillId="0" borderId="4" xfId="1" applyNumberFormat="1" applyFont="1" applyFill="1" applyBorder="1" applyAlignment="1">
      <alignment horizontal="center" vertical="center"/>
    </xf>
    <xf numFmtId="14" fontId="3" fillId="0" borderId="4" xfId="1" applyNumberFormat="1" applyFont="1" applyFill="1" applyBorder="1" applyAlignment="1">
      <alignment horizontal="center" vertical="center"/>
    </xf>
    <xf numFmtId="0" fontId="3" fillId="0" borderId="21" xfId="1" applyFont="1" applyBorder="1" applyAlignment="1" applyProtection="1">
      <alignment horizontal="center" vertical="center"/>
      <protection locked="0"/>
    </xf>
    <xf numFmtId="0" fontId="3" fillId="0" borderId="14" xfId="1" applyFont="1" applyBorder="1" applyAlignment="1" applyProtection="1">
      <alignment horizontal="center" vertical="center"/>
      <protection locked="0"/>
    </xf>
    <xf numFmtId="14" fontId="3" fillId="0" borderId="22" xfId="1" applyNumberFormat="1" applyFont="1" applyBorder="1" applyAlignment="1" applyProtection="1">
      <alignment horizontal="center" vertical="center"/>
      <protection locked="0"/>
    </xf>
    <xf numFmtId="0" fontId="3" fillId="0" borderId="23" xfId="1" applyFont="1" applyBorder="1" applyAlignment="1" applyProtection="1">
      <alignment horizontal="center" vertical="center"/>
      <protection locked="0"/>
    </xf>
    <xf numFmtId="0" fontId="3" fillId="0" borderId="24" xfId="1" applyFont="1" applyBorder="1" applyAlignment="1" applyProtection="1">
      <alignment horizontal="center" vertical="center"/>
      <protection locked="0"/>
    </xf>
    <xf numFmtId="14" fontId="3" fillId="0" borderId="25" xfId="1" applyNumberFormat="1" applyFont="1" applyBorder="1" applyAlignment="1" applyProtection="1">
      <alignment horizontal="center" vertical="center"/>
      <protection locked="0"/>
    </xf>
    <xf numFmtId="0" fontId="5" fillId="2" borderId="4" xfId="1" applyFont="1" applyFill="1" applyBorder="1" applyAlignment="1">
      <alignment horizontal="centerContinuous" vertical="center"/>
    </xf>
    <xf numFmtId="0" fontId="5" fillId="2" borderId="5" xfId="1" applyFont="1" applyFill="1" applyBorder="1" applyAlignment="1">
      <alignment horizontal="centerContinuous" vertical="center"/>
    </xf>
    <xf numFmtId="0" fontId="5" fillId="2" borderId="10" xfId="1" applyFont="1" applyFill="1" applyBorder="1" applyAlignment="1">
      <alignment horizontal="centerContinuous" vertical="center"/>
    </xf>
    <xf numFmtId="0" fontId="5" fillId="2" borderId="11" xfId="1" applyFont="1" applyFill="1" applyBorder="1" applyAlignment="1">
      <alignment horizontal="centerContinuous" vertical="center"/>
    </xf>
    <xf numFmtId="0" fontId="7" fillId="3" borderId="16" xfId="1" applyFont="1" applyFill="1" applyBorder="1" applyAlignment="1">
      <alignment horizontal="center" vertical="center"/>
    </xf>
    <xf numFmtId="0" fontId="7" fillId="3" borderId="17" xfId="1" applyFont="1" applyFill="1" applyBorder="1" applyAlignment="1">
      <alignment horizontal="center" vertical="center"/>
    </xf>
    <xf numFmtId="0" fontId="7" fillId="3" borderId="4" xfId="0" applyFont="1" applyFill="1" applyBorder="1" applyAlignment="1">
      <alignment horizontal="center" vertical="center"/>
    </xf>
    <xf numFmtId="14" fontId="6" fillId="0" borderId="6" xfId="1" applyNumberFormat="1" applyFont="1" applyBorder="1" applyAlignment="1" applyProtection="1">
      <alignment horizontal="center" vertical="center"/>
      <protection locked="0"/>
    </xf>
    <xf numFmtId="0" fontId="6" fillId="0" borderId="7" xfId="1" applyFont="1" applyBorder="1" applyAlignment="1" applyProtection="1">
      <alignment horizontal="center" vertical="center"/>
      <protection locked="0"/>
    </xf>
    <xf numFmtId="176" fontId="5" fillId="2" borderId="4" xfId="1" applyNumberFormat="1" applyFont="1" applyFill="1" applyBorder="1" applyAlignment="1">
      <alignment horizontal="center" vertical="center"/>
    </xf>
    <xf numFmtId="0" fontId="5" fillId="2" borderId="9" xfId="1" applyFont="1" applyFill="1" applyBorder="1" applyAlignment="1">
      <alignment horizontal="center" vertical="center"/>
    </xf>
    <xf numFmtId="0" fontId="5" fillId="2" borderId="13" xfId="1" applyFont="1" applyFill="1" applyBorder="1" applyAlignment="1">
      <alignment horizontal="center" vertical="center"/>
    </xf>
    <xf numFmtId="0" fontId="5" fillId="2" borderId="12" xfId="1" applyFont="1" applyFill="1" applyBorder="1" applyAlignment="1">
      <alignment horizontal="center" vertical="center"/>
    </xf>
    <xf numFmtId="0" fontId="5" fillId="2" borderId="15" xfId="1" applyFont="1" applyFill="1" applyBorder="1" applyAlignment="1">
      <alignment horizontal="center" vertical="center"/>
    </xf>
  </cellXfs>
  <cellStyles count="2">
    <cellStyle name="標準" xfId="0" builtinId="0"/>
    <cellStyle name="標準 2 2" xfId="1"/>
  </cellStyles>
  <dxfs count="10">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ill>
        <patternFill>
          <bgColor rgb="FFFF5050"/>
        </patternFill>
      </fill>
    </dxf>
    <dxf>
      <fill>
        <patternFill>
          <bgColor rgb="FFFF5050"/>
        </patternFill>
      </fill>
    </dxf>
    <dxf>
      <fill>
        <patternFill>
          <bgColor rgb="FFFF5050"/>
        </patternFill>
      </fill>
    </dxf>
    <dxf>
      <fill>
        <patternFill>
          <bgColor theme="7" tint="0.79998168889431442"/>
        </patternFill>
      </fill>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8</xdr:col>
      <xdr:colOff>47099</xdr:colOff>
      <xdr:row>2</xdr:row>
      <xdr:rowOff>17991</xdr:rowOff>
    </xdr:from>
    <xdr:to>
      <xdr:col>8</xdr:col>
      <xdr:colOff>8238599</xdr:colOff>
      <xdr:row>34</xdr:row>
      <xdr:rowOff>152401</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6438374" y="398991"/>
          <a:ext cx="8191500" cy="7449610"/>
        </a:xfrm>
        <a:prstGeom prst="rect">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＜前提条件＞</a:t>
          </a:r>
        </a:p>
        <a:p>
          <a:pPr algn="l"/>
          <a:r>
            <a:rPr kumimoji="1" lang="ja-JP" altLang="en-US" sz="1100">
              <a:solidFill>
                <a:sysClr val="windowText" lastClr="000000"/>
              </a:solidFill>
            </a:rPr>
            <a:t>・従業員の人数を集計し、補助上限額の確認を行います。</a:t>
          </a:r>
        </a:p>
        <a:p>
          <a:pPr algn="l"/>
          <a:endParaRPr kumimoji="1" lang="ja-JP" altLang="en-US" sz="1100">
            <a:solidFill>
              <a:sysClr val="windowText" lastClr="000000"/>
            </a:solidFill>
          </a:endParaRPr>
        </a:p>
        <a:p>
          <a:pPr algn="l"/>
          <a:r>
            <a:rPr kumimoji="1" lang="ja-JP" altLang="en-US" sz="1100">
              <a:solidFill>
                <a:sysClr val="windowText" lastClr="000000"/>
              </a:solidFill>
            </a:rPr>
            <a:t>＜記載方法＞</a:t>
          </a:r>
        </a:p>
        <a:p>
          <a:pPr algn="l"/>
          <a:r>
            <a:rPr kumimoji="1" lang="ja-JP" altLang="en-US" sz="1100">
              <a:solidFill>
                <a:sysClr val="windowText" lastClr="000000"/>
              </a:solidFill>
            </a:rPr>
            <a:t>次の①～③に従って必要事項を記載し、提出を行ってください。</a:t>
          </a:r>
        </a:p>
        <a:p>
          <a:pPr algn="l"/>
          <a:r>
            <a:rPr kumimoji="1" lang="ja-JP" altLang="en-US" sz="1100">
              <a:solidFill>
                <a:sysClr val="windowText" lastClr="000000"/>
              </a:solidFill>
            </a:rPr>
            <a:t>①申請する中小企業等の法人名または屋号（屋号が存在しない場合、 申請する個人事業主名）を記載してください。</a:t>
          </a:r>
        </a:p>
        <a:p>
          <a:pPr algn="l"/>
          <a:endParaRPr kumimoji="1" lang="en-US" altLang="ja-JP" sz="1100">
            <a:solidFill>
              <a:sysClr val="windowText" lastClr="000000"/>
            </a:solidFill>
          </a:endParaRPr>
        </a:p>
        <a:p>
          <a:pPr algn="l"/>
          <a:r>
            <a:rPr kumimoji="1" lang="ja-JP" altLang="en-US" sz="1100">
              <a:solidFill>
                <a:sysClr val="windowText" lastClr="000000"/>
              </a:solidFill>
            </a:rPr>
            <a:t>②交付申請時点で所属している全従業員数によって記載方法が異なります。</a:t>
          </a:r>
          <a:endParaRPr kumimoji="1" lang="en-US" altLang="ja-JP" sz="1100">
            <a:solidFill>
              <a:sysClr val="windowText" lastClr="000000"/>
            </a:solidFill>
          </a:endParaRPr>
        </a:p>
        <a:p>
          <a:pPr algn="l"/>
          <a:r>
            <a:rPr kumimoji="1" lang="ja-JP" altLang="en-US" sz="1100">
              <a:solidFill>
                <a:sysClr val="windowText" lastClr="000000"/>
              </a:solidFill>
            </a:rPr>
            <a:t>　（１）従業員数が１～２１人の場合</a:t>
          </a:r>
          <a:endParaRPr kumimoji="1" lang="en-US" altLang="ja-JP" sz="1100">
            <a:solidFill>
              <a:sysClr val="windowText" lastClr="000000"/>
            </a:solidFill>
          </a:endParaRPr>
        </a:p>
        <a:p>
          <a:pPr algn="l"/>
          <a:r>
            <a:rPr kumimoji="1" lang="ja-JP" altLang="en-US" sz="1100">
              <a:solidFill>
                <a:sysClr val="windowText" lastClr="000000"/>
              </a:solidFill>
            </a:rPr>
            <a:t>　　　　所属している全従業員の氏名（姓・名）、生年月日（</a:t>
          </a:r>
          <a:r>
            <a:rPr kumimoji="1" lang="en-US" altLang="ja-JP" sz="1100">
              <a:solidFill>
                <a:sysClr val="windowText" lastClr="000000"/>
              </a:solidFill>
            </a:rPr>
            <a:t>yyyy/mm/dd</a:t>
          </a:r>
          <a:r>
            <a:rPr kumimoji="1" lang="ja-JP" altLang="en-US" sz="1100">
              <a:solidFill>
                <a:sysClr val="windowText" lastClr="000000"/>
              </a:solidFill>
            </a:rPr>
            <a:t>）の記載をしてください。</a:t>
          </a:r>
          <a:endParaRPr kumimoji="1" lang="en-US" altLang="ja-JP" sz="1100">
            <a:solidFill>
              <a:sysClr val="windowText" lastClr="00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rgbClr val="FF0000"/>
              </a:solidFill>
            </a:rPr>
            <a:t>　　</a:t>
          </a:r>
          <a:r>
            <a:rPr kumimoji="1" lang="ja-JP" altLang="ja-JP" sz="1100" b="1">
              <a:solidFill>
                <a:srgbClr val="FF0000"/>
              </a:solidFill>
              <a:effectLst/>
              <a:latin typeface="+mn-lt"/>
              <a:ea typeface="+mn-ea"/>
              <a:cs typeface="+mn-cs"/>
            </a:rPr>
            <a:t>★従業員数は交付申請情報</a:t>
          </a:r>
          <a:r>
            <a:rPr kumimoji="1" lang="ja-JP" altLang="ja-JP" sz="1100" b="1" baseline="0">
              <a:solidFill>
                <a:srgbClr val="FF0000"/>
              </a:solidFill>
              <a:effectLst/>
              <a:latin typeface="+mn-lt"/>
              <a:ea typeface="+mn-ea"/>
              <a:cs typeface="+mn-cs"/>
            </a:rPr>
            <a:t> の事業者情報「従業員数」と合致するように記載してください。</a:t>
          </a:r>
          <a:endParaRPr lang="ja-JP" altLang="ja-JP">
            <a:solidFill>
              <a:srgbClr val="FF0000"/>
            </a:solidFill>
            <a:effectLst/>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２</a:t>
          </a:r>
          <a:r>
            <a:rPr kumimoji="1" lang="ja-JP" altLang="ja-JP" sz="1100">
              <a:solidFill>
                <a:sysClr val="windowText" lastClr="000000"/>
              </a:solidFill>
              <a:effectLst/>
              <a:latin typeface="+mn-lt"/>
              <a:ea typeface="+mn-ea"/>
              <a:cs typeface="+mn-cs"/>
            </a:rPr>
            <a:t>）従業員数が</a:t>
          </a:r>
          <a:r>
            <a:rPr kumimoji="1" lang="ja-JP" altLang="en-US" sz="1100">
              <a:solidFill>
                <a:sysClr val="windowText" lastClr="000000"/>
              </a:solidFill>
              <a:effectLst/>
              <a:latin typeface="+mn-lt"/>
              <a:ea typeface="+mn-ea"/>
              <a:cs typeface="+mn-cs"/>
            </a:rPr>
            <a:t>２２</a:t>
          </a:r>
          <a:r>
            <a:rPr kumimoji="1" lang="ja-JP" altLang="ja-JP" sz="1100">
              <a:solidFill>
                <a:sysClr val="windowText" lastClr="000000"/>
              </a:solidFill>
              <a:effectLst/>
              <a:latin typeface="+mn-lt"/>
              <a:ea typeface="+mn-ea"/>
              <a:cs typeface="+mn-cs"/>
            </a:rPr>
            <a:t>人</a:t>
          </a:r>
          <a:r>
            <a:rPr kumimoji="1" lang="ja-JP" altLang="en-US" sz="1100">
              <a:solidFill>
                <a:sysClr val="windowText" lastClr="000000"/>
              </a:solidFill>
              <a:effectLst/>
              <a:latin typeface="+mn-lt"/>
              <a:ea typeface="+mn-ea"/>
              <a:cs typeface="+mn-cs"/>
            </a:rPr>
            <a:t>以上</a:t>
          </a:r>
          <a:r>
            <a:rPr kumimoji="1" lang="ja-JP" altLang="ja-JP" sz="1100">
              <a:solidFill>
                <a:sysClr val="windowText" lastClr="000000"/>
              </a:solidFill>
              <a:effectLst/>
              <a:latin typeface="+mn-lt"/>
              <a:ea typeface="+mn-ea"/>
              <a:cs typeface="+mn-cs"/>
            </a:rPr>
            <a:t>の</a:t>
          </a:r>
          <a:r>
            <a:rPr kumimoji="1" lang="ja-JP" altLang="en-US" sz="1100">
              <a:solidFill>
                <a:sysClr val="windowText" lastClr="000000"/>
              </a:solidFill>
              <a:effectLst/>
              <a:latin typeface="+mn-lt"/>
              <a:ea typeface="+mn-ea"/>
              <a:cs typeface="+mn-cs"/>
            </a:rPr>
            <a:t>場合</a:t>
          </a:r>
          <a:endParaRPr lang="ja-JP" altLang="ja-JP">
            <a:solidFill>
              <a:sysClr val="windowText" lastClr="000000"/>
            </a:solidFill>
            <a:effectLst/>
          </a:endParaRPr>
        </a:p>
        <a:p>
          <a:r>
            <a:rPr kumimoji="1" lang="ja-JP" altLang="en-US" sz="1100">
              <a:solidFill>
                <a:sysClr val="windowText" lastClr="000000"/>
              </a:solidFill>
            </a:rPr>
            <a:t>　　　　全従業員のうち、任意の２１名の</a:t>
          </a:r>
          <a:r>
            <a:rPr kumimoji="1" lang="ja-JP" altLang="ja-JP" sz="1100">
              <a:solidFill>
                <a:sysClr val="windowText" lastClr="000000"/>
              </a:solidFill>
              <a:effectLst/>
              <a:latin typeface="+mn-lt"/>
              <a:ea typeface="+mn-ea"/>
              <a:cs typeface="+mn-cs"/>
            </a:rPr>
            <a:t>氏名（姓・名）、生年月日（</a:t>
          </a:r>
          <a:r>
            <a:rPr kumimoji="1" lang="en-US" altLang="ja-JP" sz="1100">
              <a:solidFill>
                <a:sysClr val="windowText" lastClr="000000"/>
              </a:solidFill>
              <a:effectLst/>
              <a:latin typeface="+mn-lt"/>
              <a:ea typeface="+mn-ea"/>
              <a:cs typeface="+mn-cs"/>
            </a:rPr>
            <a:t>yyyy/mm/dd</a:t>
          </a:r>
          <a:r>
            <a:rPr kumimoji="1" lang="ja-JP" altLang="ja-JP" sz="1100">
              <a:solidFill>
                <a:sysClr val="windowText" lastClr="000000"/>
              </a:solidFill>
              <a:effectLst/>
              <a:latin typeface="+mn-lt"/>
              <a:ea typeface="+mn-ea"/>
              <a:cs typeface="+mn-cs"/>
            </a:rPr>
            <a:t>）の記載をしてください。</a:t>
          </a:r>
          <a:endParaRPr kumimoji="1" lang="en-US" altLang="ja-JP" sz="1100">
            <a:solidFill>
              <a:sysClr val="windowText" lastClr="000000"/>
            </a:solidFill>
            <a:effectLst/>
            <a:latin typeface="+mn-lt"/>
            <a:ea typeface="+mn-ea"/>
            <a:cs typeface="+mn-cs"/>
          </a:endParaRPr>
        </a:p>
        <a:p>
          <a:r>
            <a:rPr kumimoji="1" lang="ja-JP" altLang="en-US" sz="1100">
              <a:solidFill>
                <a:sysClr val="windowText" lastClr="000000"/>
              </a:solidFill>
              <a:effectLst/>
              <a:latin typeface="+mn-lt"/>
              <a:ea typeface="+mn-ea"/>
              <a:cs typeface="+mn-cs"/>
            </a:rPr>
            <a:t>　　</a:t>
          </a:r>
          <a:r>
            <a:rPr kumimoji="1" lang="ja-JP" altLang="en-US" sz="1100" b="1">
              <a:solidFill>
                <a:srgbClr val="FF0000"/>
              </a:solidFill>
              <a:effectLst/>
              <a:latin typeface="+mn-lt"/>
              <a:ea typeface="+mn-ea"/>
              <a:cs typeface="+mn-cs"/>
            </a:rPr>
            <a:t>★交付申請情報 の事業者情報「従業員数」は全従業員数を記載する必要があります。</a:t>
          </a:r>
          <a:endParaRPr kumimoji="1" lang="en-US" altLang="ja-JP" sz="1100" b="1">
            <a:solidFill>
              <a:srgbClr val="FF0000"/>
            </a:solidFill>
            <a:effectLst/>
            <a:latin typeface="+mn-lt"/>
            <a:ea typeface="+mn-ea"/>
            <a:cs typeface="+mn-cs"/>
          </a:endParaRPr>
        </a:p>
        <a:p>
          <a:r>
            <a:rPr kumimoji="1" lang="ja-JP" altLang="en-US" sz="1100" b="1">
              <a:solidFill>
                <a:srgbClr val="FF0000"/>
              </a:solidFill>
              <a:effectLst/>
              <a:latin typeface="+mn-lt"/>
              <a:ea typeface="+mn-ea"/>
              <a:cs typeface="+mn-cs"/>
            </a:rPr>
            <a:t>　　　従業員名簿の「従業員数」と合致させる必要はありません。</a:t>
          </a:r>
          <a:endParaRPr kumimoji="1" lang="en-US" altLang="ja-JP" sz="1100" b="1">
            <a:solidFill>
              <a:srgbClr val="FF0000"/>
            </a:solidFill>
            <a:effectLst/>
            <a:latin typeface="+mn-lt"/>
            <a:ea typeface="+mn-ea"/>
            <a:cs typeface="+mn-cs"/>
          </a:endParaRPr>
        </a:p>
        <a:p>
          <a:endParaRPr kumimoji="1" lang="en-US" altLang="ja-JP" sz="1100" b="1">
            <a:solidFill>
              <a:srgbClr val="FF0000"/>
            </a:solidFill>
            <a:effectLst/>
            <a:latin typeface="+mn-lt"/>
            <a:ea typeface="+mn-ea"/>
            <a:cs typeface="+mn-cs"/>
          </a:endParaRPr>
        </a:p>
        <a:p>
          <a:r>
            <a:rPr kumimoji="1" lang="ja-JP" altLang="en-US" sz="1100">
              <a:solidFill>
                <a:sysClr val="windowText" lastClr="000000"/>
              </a:solidFill>
            </a:rPr>
            <a:t>　◇従業員：常時使用する従業員であり「あらかじめ解雇の予告を必要とする者」です。</a:t>
          </a:r>
        </a:p>
        <a:p>
          <a:pPr algn="l"/>
          <a:r>
            <a:rPr kumimoji="1" lang="ja-JP" altLang="en-US" sz="1100">
              <a:solidFill>
                <a:sysClr val="windowText" lastClr="000000"/>
              </a:solidFill>
            </a:rPr>
            <a:t>　　　　　これには、日々雇い入れられる者、２か月以内の期間を定めて使用される者、</a:t>
          </a:r>
        </a:p>
        <a:p>
          <a:pPr algn="l"/>
          <a:r>
            <a:rPr kumimoji="1" lang="ja-JP" altLang="en-US" sz="1100">
              <a:solidFill>
                <a:sysClr val="windowText" lastClr="000000"/>
              </a:solidFill>
            </a:rPr>
            <a:t>　　　　　季節的業務に４か月以内の期間を定めて使用される者、試みの使用期間中の者は含みません。</a:t>
          </a:r>
        </a:p>
        <a:p>
          <a:pPr algn="l"/>
          <a:r>
            <a:rPr kumimoji="1" lang="en-US" altLang="ja-JP" sz="1100" b="1">
              <a:solidFill>
                <a:srgbClr val="FF0000"/>
              </a:solidFill>
            </a:rPr>
            <a:t>※</a:t>
          </a:r>
          <a:r>
            <a:rPr kumimoji="1" lang="ja-JP" altLang="en-US" sz="1100" b="1">
              <a:solidFill>
                <a:srgbClr val="FF0000"/>
              </a:solidFill>
            </a:rPr>
            <a:t>氏名（姓・名）、生年月日（</a:t>
          </a:r>
          <a:r>
            <a:rPr kumimoji="1" lang="en-US" altLang="ja-JP" sz="1100" b="1">
              <a:solidFill>
                <a:srgbClr val="FF0000"/>
              </a:solidFill>
            </a:rPr>
            <a:t>yyyy/mm/dd</a:t>
          </a:r>
          <a:r>
            <a:rPr kumimoji="1" lang="ja-JP" altLang="en-US" sz="1100" b="1">
              <a:solidFill>
                <a:srgbClr val="FF0000"/>
              </a:solidFill>
            </a:rPr>
            <a:t>）のいずれかが記載されていない場合、該当セルが赤色で表示されます。</a:t>
          </a:r>
        </a:p>
        <a:p>
          <a:pPr algn="l"/>
          <a:r>
            <a:rPr kumimoji="1" lang="ja-JP" altLang="en-US" sz="1100" b="1">
              <a:solidFill>
                <a:srgbClr val="FF0000"/>
              </a:solidFill>
            </a:rPr>
            <a:t>　該当セルがあった場合は記載をしてください。</a:t>
          </a:r>
          <a:endParaRPr kumimoji="1" lang="en-US" altLang="ja-JP" sz="1100">
            <a:solidFill>
              <a:sysClr val="windowText" lastClr="000000"/>
            </a:solidFill>
          </a:endParaRPr>
        </a:p>
        <a:p>
          <a:pPr algn="l"/>
          <a:endParaRPr kumimoji="1" lang="en-US" altLang="ja-JP" sz="1100">
            <a:solidFill>
              <a:sysClr val="windowText" lastClr="000000"/>
            </a:solidFill>
          </a:endParaRPr>
        </a:p>
        <a:p>
          <a:pPr algn="l"/>
          <a:r>
            <a:rPr kumimoji="1" lang="ja-JP" altLang="en-US" sz="1100">
              <a:solidFill>
                <a:sysClr val="windowText" lastClr="000000"/>
              </a:solidFill>
            </a:rPr>
            <a:t>③太線黒枠内の入力項目において記載漏れがないことを確認し、交付申請情報に添付して提出してください。</a:t>
          </a:r>
          <a:endParaRPr kumimoji="1" lang="en-US" altLang="ja-JP" sz="1100">
            <a:solidFill>
              <a:sysClr val="windowText" lastClr="000000"/>
            </a:solidFill>
          </a:endParaRPr>
        </a:p>
        <a:p>
          <a:pPr algn="l"/>
          <a:endParaRPr kumimoji="1" lang="en-US" altLang="ja-JP" sz="1100">
            <a:solidFill>
              <a:sysClr val="windowText" lastClr="000000"/>
            </a:solidFill>
          </a:endParaRPr>
        </a:p>
        <a:p>
          <a:pPr algn="l"/>
          <a:r>
            <a:rPr kumimoji="1" lang="ja-JP" altLang="en-US" sz="1100">
              <a:solidFill>
                <a:sysClr val="windowText" lastClr="000000"/>
              </a:solidFill>
            </a:rPr>
            <a:t>＜市の判断事項＞</a:t>
          </a:r>
        </a:p>
        <a:p>
          <a:pPr algn="l"/>
          <a:r>
            <a:rPr kumimoji="1" lang="ja-JP" altLang="en-US" sz="1100">
              <a:solidFill>
                <a:sysClr val="windowText" lastClr="000000"/>
              </a:solidFill>
            </a:rPr>
            <a:t>次の条件に該当する場合は名簿の修正を依頼させていただきます。</a:t>
          </a:r>
        </a:p>
        <a:p>
          <a:pPr algn="l"/>
          <a:r>
            <a:rPr kumimoji="1" lang="ja-JP" altLang="en-US" sz="1100">
              <a:solidFill>
                <a:sysClr val="windowText" lastClr="000000"/>
              </a:solidFill>
            </a:rPr>
            <a:t>１．従業員数が１～２１名の中小企業等において名簿の従業員数に相違があった場合</a:t>
          </a:r>
          <a:endParaRPr kumimoji="1" lang="en-US" altLang="ja-JP" sz="1100">
            <a:solidFill>
              <a:sysClr val="windowText" lastClr="000000"/>
            </a:solidFill>
          </a:endParaRPr>
        </a:p>
        <a:p>
          <a:pPr algn="l"/>
          <a:r>
            <a:rPr kumimoji="1" lang="ja-JP" altLang="en-US" sz="1100">
              <a:solidFill>
                <a:sysClr val="windowText" lastClr="000000"/>
              </a:solidFill>
            </a:rPr>
            <a:t>２．従業員数が２２名以上の中小企業等において名簿の２１名全てに記入がされていない場合</a:t>
          </a:r>
        </a:p>
        <a:p>
          <a:pPr algn="l"/>
          <a:endParaRPr kumimoji="1" lang="ja-JP" altLang="en-US" sz="1100">
            <a:solidFill>
              <a:sysClr val="windowText" lastClr="000000"/>
            </a:solidFill>
          </a:endParaRPr>
        </a:p>
        <a:p>
          <a:pPr algn="l"/>
          <a:r>
            <a:rPr kumimoji="1" lang="en-US" altLang="ja-JP" sz="1100" b="1">
              <a:solidFill>
                <a:srgbClr val="FF0000"/>
              </a:solidFill>
            </a:rPr>
            <a:t>※</a:t>
          </a:r>
          <a:r>
            <a:rPr kumimoji="1" lang="ja-JP" altLang="en-US" sz="1100" b="1">
              <a:solidFill>
                <a:srgbClr val="FF0000"/>
              </a:solidFill>
            </a:rPr>
            <a:t>審査工程において詳細調査のため、労働者名簿の提出を求める場合があります。 </a:t>
          </a:r>
        </a:p>
        <a:p>
          <a:pPr algn="l"/>
          <a:r>
            <a:rPr kumimoji="1" lang="en-US" altLang="ja-JP" sz="1100" b="1">
              <a:solidFill>
                <a:srgbClr val="FF0000"/>
              </a:solidFill>
            </a:rPr>
            <a:t>※</a:t>
          </a:r>
          <a:r>
            <a:rPr kumimoji="1" lang="ja-JP" altLang="en-US" sz="1100" b="1">
              <a:solidFill>
                <a:srgbClr val="FF0000"/>
              </a:solidFill>
            </a:rPr>
            <a:t>申請内容に虚偽や実態との乖離が判明した場合には交付決定を取り消す場合があります。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T33"/>
  <sheetViews>
    <sheetView tabSelected="1" view="pageBreakPreview" zoomScaleNormal="100" zoomScaleSheetLayoutView="100" workbookViewId="0">
      <selection activeCell="I49" sqref="I49"/>
    </sheetView>
  </sheetViews>
  <sheetFormatPr defaultColWidth="12.625" defaultRowHeight="15" customHeight="1" x14ac:dyDescent="0.4"/>
  <cols>
    <col min="1" max="1" width="1.125" style="1" customWidth="1"/>
    <col min="2" max="2" width="3.125" style="1" customWidth="1"/>
    <col min="3" max="3" width="9" style="1" customWidth="1"/>
    <col min="4" max="6" width="21.875" style="1" customWidth="1"/>
    <col min="7" max="7" width="1.25" style="1" customWidth="1"/>
    <col min="8" max="8" width="3.75" style="1" customWidth="1"/>
    <col min="9" max="9" width="111.375" style="1" customWidth="1"/>
    <col min="10" max="10" width="11.375" style="1" hidden="1" customWidth="1"/>
    <col min="11" max="11" width="5.375" style="1" hidden="1" customWidth="1"/>
    <col min="12" max="12" width="17.375" style="3" hidden="1" customWidth="1"/>
    <col min="13" max="13" width="3" style="3" hidden="1" customWidth="1"/>
    <col min="14" max="16" width="13.375" style="4" hidden="1" customWidth="1"/>
    <col min="17" max="17" width="19.625" style="1" hidden="1" customWidth="1"/>
    <col min="18" max="18" width="13.375" style="1" hidden="1" customWidth="1"/>
    <col min="19" max="16384" width="12.625" style="1"/>
  </cols>
  <sheetData>
    <row r="1" spans="2:20" ht="13.5" customHeight="1" x14ac:dyDescent="0.2">
      <c r="B1" s="1" t="s">
        <v>17</v>
      </c>
      <c r="F1" s="2"/>
    </row>
    <row r="2" spans="2:20" ht="16.5" thickBot="1" x14ac:dyDescent="0.45"/>
    <row r="3" spans="2:20" ht="16.5" thickBot="1" x14ac:dyDescent="0.45">
      <c r="C3" s="5" t="s">
        <v>18</v>
      </c>
      <c r="D3" s="6"/>
      <c r="E3" s="6"/>
      <c r="F3" s="7"/>
    </row>
    <row r="4" spans="2:20" ht="16.5" thickBot="1" x14ac:dyDescent="0.45">
      <c r="C4" s="8"/>
      <c r="D4" s="9"/>
      <c r="E4" s="9"/>
      <c r="F4" s="9"/>
    </row>
    <row r="5" spans="2:20" ht="17.25" customHeight="1" thickTop="1" thickBot="1" x14ac:dyDescent="0.45">
      <c r="C5" s="41" t="s">
        <v>15</v>
      </c>
      <c r="D5" s="42"/>
      <c r="E5" s="48"/>
      <c r="F5" s="49"/>
    </row>
    <row r="6" spans="2:20" ht="18.75" customHeight="1" thickTop="1" x14ac:dyDescent="0.4">
      <c r="C6" s="8"/>
      <c r="D6" s="10"/>
      <c r="E6" s="10"/>
      <c r="F6" s="11"/>
    </row>
    <row r="7" spans="2:20" ht="18.75" customHeight="1" x14ac:dyDescent="0.4">
      <c r="C7" s="41" t="s">
        <v>0</v>
      </c>
      <c r="D7" s="41"/>
      <c r="E7" s="50" t="str">
        <f>IF(COUNTIF(K12:K32,"OK")=0,"",COUNTIF(K12:K32,"OK"))</f>
        <v/>
      </c>
      <c r="F7" s="50"/>
      <c r="G7" s="12"/>
      <c r="H7" s="12"/>
      <c r="I7" s="12"/>
      <c r="J7" s="12"/>
    </row>
    <row r="8" spans="2:20" ht="18.75" customHeight="1" x14ac:dyDescent="0.4">
      <c r="C8" s="13"/>
      <c r="D8" s="14"/>
      <c r="E8" s="14"/>
      <c r="F8" s="15"/>
      <c r="G8" s="12"/>
      <c r="H8" s="12"/>
      <c r="I8" s="12"/>
      <c r="J8" s="12"/>
      <c r="L8" s="1"/>
      <c r="M8" s="1"/>
    </row>
    <row r="9" spans="2:20" ht="18.75" customHeight="1" x14ac:dyDescent="0.4">
      <c r="C9" s="51" t="s">
        <v>1</v>
      </c>
      <c r="D9" s="43" t="s">
        <v>2</v>
      </c>
      <c r="E9" s="44"/>
      <c r="F9" s="53" t="s">
        <v>19</v>
      </c>
      <c r="Q9" s="16"/>
    </row>
    <row r="10" spans="2:20" ht="18.75" customHeight="1" x14ac:dyDescent="0.4">
      <c r="C10" s="52"/>
      <c r="D10" s="17" t="s">
        <v>3</v>
      </c>
      <c r="E10" s="17" t="s">
        <v>4</v>
      </c>
      <c r="F10" s="54"/>
      <c r="J10" s="45" t="s">
        <v>5</v>
      </c>
      <c r="K10" s="46"/>
      <c r="L10" s="47" t="s">
        <v>6</v>
      </c>
      <c r="M10" s="47"/>
      <c r="N10" s="18" t="s">
        <v>7</v>
      </c>
      <c r="O10" s="18" t="s">
        <v>8</v>
      </c>
      <c r="P10" s="19" t="s">
        <v>9</v>
      </c>
      <c r="Q10" s="19" t="s">
        <v>10</v>
      </c>
      <c r="R10" s="19" t="s">
        <v>11</v>
      </c>
    </row>
    <row r="11" spans="2:20" ht="16.5" thickBot="1" x14ac:dyDescent="0.45">
      <c r="C11" s="20" t="s">
        <v>12</v>
      </c>
      <c r="D11" s="21" t="s">
        <v>16</v>
      </c>
      <c r="E11" s="21" t="s">
        <v>13</v>
      </c>
      <c r="F11" s="22">
        <v>32874</v>
      </c>
      <c r="J11" s="23" t="s">
        <v>14</v>
      </c>
      <c r="K11" s="23" t="str">
        <f t="shared" ref="K11:K32" si="0">IF(D11="","NG",IF(E11="","NG",IF(F11="","NG","OK")))</f>
        <v>OK</v>
      </c>
      <c r="L11" s="23" t="str">
        <f t="shared" ref="L11:L32" si="1">TRIM(SUBSTITUTE(D11&amp;E11&amp;F11,"　",""))</f>
        <v>尾道太郎32874</v>
      </c>
      <c r="M11" s="24">
        <f>IF(L11="",0,COUNTIF($L$11:$L$32,L11))</f>
        <v>1</v>
      </c>
      <c r="N11" s="18" t="str">
        <f ca="1">IFERROR(IF(DATEDIF(F11,TODAY(),"Y")&gt;15,"OK","NG"),"")</f>
        <v>OK</v>
      </c>
      <c r="O11" s="25">
        <f>DATE(YEAR(F11)+15,MONTH(F11),DAY(F11))</f>
        <v>38353</v>
      </c>
      <c r="P11" s="25">
        <f>DATE(YEAR(O11)+1,MONTH(1)+3,DAY(1))</f>
        <v>38808</v>
      </c>
      <c r="Q11" s="19" t="e">
        <f t="array" aca="1" ref="Q11" ca="1">_xlfn.IFS(N11="","NG",N11&gt;16,"OK",TODAY()&gt;P11,"OK",N11&lt;16,"NG")</f>
        <v>#NAME?</v>
      </c>
      <c r="R11" s="26" t="str">
        <f t="shared" ref="R11" ca="1" si="2">IF(K11&lt;&gt;N11,"NG",IF(M11&gt;1,"NG",IF($K11="NG","NG","OK")))</f>
        <v>OK</v>
      </c>
    </row>
    <row r="12" spans="2:20" ht="18.75" customHeight="1" x14ac:dyDescent="0.4">
      <c r="C12" s="27">
        <v>1</v>
      </c>
      <c r="D12" s="28"/>
      <c r="E12" s="29"/>
      <c r="F12" s="30"/>
      <c r="J12" s="31">
        <f t="shared" ref="J12:J32" si="3">COUNTBLANK(D12:F12)</f>
        <v>3</v>
      </c>
      <c r="K12" s="31" t="str">
        <f t="shared" si="0"/>
        <v>NG</v>
      </c>
      <c r="L12" s="32" t="str">
        <f t="shared" si="1"/>
        <v/>
      </c>
      <c r="M12" s="32">
        <f t="shared" ref="M12:M32" si="4">IF(L12="",0,COUNTIF($L$12:$L$32,L12))</f>
        <v>0</v>
      </c>
      <c r="N12" s="33">
        <f ca="1">IFERROR(DATEDIF(F12,TODAY(),"Y"),"")</f>
        <v>125</v>
      </c>
      <c r="O12" s="34">
        <f>DATE(YEAR(F12)+15,MONTH(F12),DAY(F12))</f>
        <v>5479</v>
      </c>
      <c r="P12" s="34">
        <f>IF(OR(MONTH(F12)=1,MONTH(F12)=2,MONTH(F12)=3),DATE(YEAR(O12),MONTH(1)+3,DAY(1)),DATE(YEAR(O12)+1,MONTH(1)+3,DAY(1)))</f>
        <v>5205</v>
      </c>
      <c r="Q12" s="31" t="e">
        <f t="array" aca="1" ref="Q12" ca="1">_xlfn.IFS(N12="","NG",N12&gt;16,"OK",TODAY()&gt;P12,"OK",N12&lt;16,"NG")</f>
        <v>#NAME?</v>
      </c>
      <c r="R12" s="31" t="e">
        <f ca="1">IF(K12&lt;&gt;Q12,"NG",IF(M12&gt;1,"NG",IF($K12="NG","NG","OK")))</f>
        <v>#NAME?</v>
      </c>
    </row>
    <row r="13" spans="2:20" ht="18.75" customHeight="1" x14ac:dyDescent="0.4">
      <c r="C13" s="27">
        <v>2</v>
      </c>
      <c r="D13" s="35"/>
      <c r="E13" s="36"/>
      <c r="F13" s="37"/>
      <c r="J13" s="31">
        <f t="shared" si="3"/>
        <v>3</v>
      </c>
      <c r="K13" s="31" t="str">
        <f t="shared" si="0"/>
        <v>NG</v>
      </c>
      <c r="L13" s="32" t="str">
        <f t="shared" si="1"/>
        <v/>
      </c>
      <c r="M13" s="32">
        <f t="shared" si="4"/>
        <v>0</v>
      </c>
      <c r="N13" s="33">
        <f t="shared" ref="N13:N32" ca="1" si="5">IFERROR(DATEDIF(F13,TODAY(),"Y"),"")</f>
        <v>125</v>
      </c>
      <c r="O13" s="34">
        <f t="shared" ref="O13:O32" si="6">DATE(YEAR(F13)+15,MONTH(F13),DAY(F13))</f>
        <v>5479</v>
      </c>
      <c r="P13" s="34">
        <f t="shared" ref="P13:P32" si="7">IF(OR(MONTH(F13)=1,MONTH(F13)=2,MONTH(F13)=3),DATE(YEAR(O13),MONTH(1)+3,DAY(1)),DATE(YEAR(O13)+1,MONTH(1)+3,DAY(1)))</f>
        <v>5205</v>
      </c>
      <c r="Q13" s="31" t="e">
        <f t="array" aca="1" ref="Q13" ca="1">_xlfn.IFS(N13="","NG",N13&gt;16,"OK",TODAY()&gt;P13,"OK",N13&lt;16,"NG")</f>
        <v>#NAME?</v>
      </c>
      <c r="R13" s="31" t="e">
        <f t="shared" ref="R13:R32" ca="1" si="8">IF(K13&lt;&gt;Q13,"NG",IF(M13&gt;1,"NG",IF($K13="NG","NG","OK")))</f>
        <v>#NAME?</v>
      </c>
      <c r="T13" s="16"/>
    </row>
    <row r="14" spans="2:20" ht="18.75" customHeight="1" x14ac:dyDescent="0.4">
      <c r="C14" s="27">
        <v>3</v>
      </c>
      <c r="D14" s="35"/>
      <c r="E14" s="36"/>
      <c r="F14" s="37"/>
      <c r="J14" s="31">
        <f t="shared" si="3"/>
        <v>3</v>
      </c>
      <c r="K14" s="31" t="str">
        <f t="shared" si="0"/>
        <v>NG</v>
      </c>
      <c r="L14" s="32" t="str">
        <f t="shared" si="1"/>
        <v/>
      </c>
      <c r="M14" s="32">
        <f t="shared" si="4"/>
        <v>0</v>
      </c>
      <c r="N14" s="33">
        <f t="shared" ca="1" si="5"/>
        <v>125</v>
      </c>
      <c r="O14" s="34">
        <f t="shared" si="6"/>
        <v>5479</v>
      </c>
      <c r="P14" s="34">
        <f t="shared" si="7"/>
        <v>5205</v>
      </c>
      <c r="Q14" s="31" t="e">
        <f t="array" aca="1" ref="Q14" ca="1">_xlfn.IFS(N14="","NG",N14&gt;16,"OK",TODAY()&gt;P14,"OK",N14&lt;16,"NG")</f>
        <v>#NAME?</v>
      </c>
      <c r="R14" s="31" t="e">
        <f t="shared" ca="1" si="8"/>
        <v>#NAME?</v>
      </c>
    </row>
    <row r="15" spans="2:20" ht="18.75" customHeight="1" x14ac:dyDescent="0.4">
      <c r="C15" s="27">
        <v>4</v>
      </c>
      <c r="D15" s="35"/>
      <c r="E15" s="36"/>
      <c r="F15" s="37"/>
      <c r="J15" s="31">
        <f t="shared" si="3"/>
        <v>3</v>
      </c>
      <c r="K15" s="31" t="str">
        <f t="shared" si="0"/>
        <v>NG</v>
      </c>
      <c r="L15" s="32" t="str">
        <f t="shared" si="1"/>
        <v/>
      </c>
      <c r="M15" s="32">
        <f t="shared" si="4"/>
        <v>0</v>
      </c>
      <c r="N15" s="33">
        <f t="shared" ca="1" si="5"/>
        <v>125</v>
      </c>
      <c r="O15" s="34">
        <f t="shared" si="6"/>
        <v>5479</v>
      </c>
      <c r="P15" s="34">
        <f t="shared" si="7"/>
        <v>5205</v>
      </c>
      <c r="Q15" s="31" t="e">
        <f t="array" aca="1" ref="Q15" ca="1">_xlfn.IFS(N15="","NG",N15&gt;16,"OK",TODAY()&gt;P15,"OK",N15&lt;16,"NG")</f>
        <v>#NAME?</v>
      </c>
      <c r="R15" s="31" t="e">
        <f t="shared" ca="1" si="8"/>
        <v>#NAME?</v>
      </c>
    </row>
    <row r="16" spans="2:20" ht="18.75" customHeight="1" x14ac:dyDescent="0.4">
      <c r="C16" s="27">
        <v>5</v>
      </c>
      <c r="D16" s="35"/>
      <c r="E16" s="36"/>
      <c r="F16" s="37"/>
      <c r="J16" s="31">
        <f t="shared" si="3"/>
        <v>3</v>
      </c>
      <c r="K16" s="31" t="str">
        <f t="shared" si="0"/>
        <v>NG</v>
      </c>
      <c r="L16" s="32" t="str">
        <f t="shared" si="1"/>
        <v/>
      </c>
      <c r="M16" s="32">
        <f t="shared" si="4"/>
        <v>0</v>
      </c>
      <c r="N16" s="33">
        <f t="shared" ca="1" si="5"/>
        <v>125</v>
      </c>
      <c r="O16" s="34">
        <f t="shared" si="6"/>
        <v>5479</v>
      </c>
      <c r="P16" s="34">
        <f t="shared" si="7"/>
        <v>5205</v>
      </c>
      <c r="Q16" s="31" t="e">
        <f t="array" aca="1" ref="Q16" ca="1">_xlfn.IFS(N16="","NG",N16&gt;16,"OK",TODAY()&gt;P16,"OK",N16&lt;16,"NG")</f>
        <v>#NAME?</v>
      </c>
      <c r="R16" s="31" t="e">
        <f t="shared" ca="1" si="8"/>
        <v>#NAME?</v>
      </c>
    </row>
    <row r="17" spans="3:18" ht="18.75" customHeight="1" x14ac:dyDescent="0.4">
      <c r="C17" s="27">
        <v>6</v>
      </c>
      <c r="D17" s="35"/>
      <c r="E17" s="36"/>
      <c r="F17" s="37"/>
      <c r="J17" s="31">
        <f t="shared" si="3"/>
        <v>3</v>
      </c>
      <c r="K17" s="31" t="str">
        <f t="shared" si="0"/>
        <v>NG</v>
      </c>
      <c r="L17" s="32" t="str">
        <f t="shared" si="1"/>
        <v/>
      </c>
      <c r="M17" s="32">
        <f t="shared" si="4"/>
        <v>0</v>
      </c>
      <c r="N17" s="33">
        <f t="shared" ca="1" si="5"/>
        <v>125</v>
      </c>
      <c r="O17" s="34">
        <f t="shared" si="6"/>
        <v>5479</v>
      </c>
      <c r="P17" s="34">
        <f t="shared" si="7"/>
        <v>5205</v>
      </c>
      <c r="Q17" s="31" t="e">
        <f t="array" aca="1" ref="Q17" ca="1">_xlfn.IFS(N17="","NG",N17&gt;16,"OK",TODAY()&gt;P17,"OK",N17&lt;16,"NG")</f>
        <v>#NAME?</v>
      </c>
      <c r="R17" s="31" t="e">
        <f t="shared" ca="1" si="8"/>
        <v>#NAME?</v>
      </c>
    </row>
    <row r="18" spans="3:18" ht="18.75" customHeight="1" x14ac:dyDescent="0.4">
      <c r="C18" s="27">
        <v>7</v>
      </c>
      <c r="D18" s="35"/>
      <c r="E18" s="36"/>
      <c r="F18" s="37"/>
      <c r="J18" s="31">
        <f t="shared" si="3"/>
        <v>3</v>
      </c>
      <c r="K18" s="31" t="str">
        <f t="shared" si="0"/>
        <v>NG</v>
      </c>
      <c r="L18" s="32" t="str">
        <f t="shared" si="1"/>
        <v/>
      </c>
      <c r="M18" s="32">
        <f t="shared" si="4"/>
        <v>0</v>
      </c>
      <c r="N18" s="33">
        <f t="shared" ca="1" si="5"/>
        <v>125</v>
      </c>
      <c r="O18" s="34">
        <f t="shared" si="6"/>
        <v>5479</v>
      </c>
      <c r="P18" s="34">
        <f t="shared" si="7"/>
        <v>5205</v>
      </c>
      <c r="Q18" s="31" t="e">
        <f t="array" aca="1" ref="Q18" ca="1">_xlfn.IFS(N18="","NG",N18&gt;16,"OK",TODAY()&gt;P18,"OK",N18&lt;16,"NG")</f>
        <v>#NAME?</v>
      </c>
      <c r="R18" s="31" t="e">
        <f t="shared" ca="1" si="8"/>
        <v>#NAME?</v>
      </c>
    </row>
    <row r="19" spans="3:18" ht="18.75" customHeight="1" x14ac:dyDescent="0.4">
      <c r="C19" s="27">
        <v>8</v>
      </c>
      <c r="D19" s="35"/>
      <c r="E19" s="36"/>
      <c r="F19" s="37"/>
      <c r="J19" s="31">
        <f t="shared" si="3"/>
        <v>3</v>
      </c>
      <c r="K19" s="31" t="str">
        <f t="shared" si="0"/>
        <v>NG</v>
      </c>
      <c r="L19" s="32" t="str">
        <f t="shared" si="1"/>
        <v/>
      </c>
      <c r="M19" s="32">
        <f t="shared" si="4"/>
        <v>0</v>
      </c>
      <c r="N19" s="33">
        <f t="shared" ca="1" si="5"/>
        <v>125</v>
      </c>
      <c r="O19" s="34">
        <f t="shared" si="6"/>
        <v>5479</v>
      </c>
      <c r="P19" s="34">
        <f t="shared" si="7"/>
        <v>5205</v>
      </c>
      <c r="Q19" s="31" t="e">
        <f t="array" aca="1" ref="Q19" ca="1">_xlfn.IFS(N19="","NG",N19&gt;16,"OK",TODAY()&gt;P19,"OK",N19&lt;16,"NG")</f>
        <v>#NAME?</v>
      </c>
      <c r="R19" s="31" t="e">
        <f t="shared" ca="1" si="8"/>
        <v>#NAME?</v>
      </c>
    </row>
    <row r="20" spans="3:18" ht="18.75" customHeight="1" x14ac:dyDescent="0.4">
      <c r="C20" s="27">
        <v>9</v>
      </c>
      <c r="D20" s="35"/>
      <c r="E20" s="36"/>
      <c r="F20" s="37"/>
      <c r="J20" s="31">
        <f t="shared" si="3"/>
        <v>3</v>
      </c>
      <c r="K20" s="31" t="str">
        <f t="shared" si="0"/>
        <v>NG</v>
      </c>
      <c r="L20" s="32" t="str">
        <f t="shared" si="1"/>
        <v/>
      </c>
      <c r="M20" s="32">
        <f t="shared" si="4"/>
        <v>0</v>
      </c>
      <c r="N20" s="33">
        <f t="shared" ca="1" si="5"/>
        <v>125</v>
      </c>
      <c r="O20" s="34">
        <f t="shared" si="6"/>
        <v>5479</v>
      </c>
      <c r="P20" s="34">
        <f t="shared" si="7"/>
        <v>5205</v>
      </c>
      <c r="Q20" s="31" t="e">
        <f t="array" aca="1" ref="Q20" ca="1">_xlfn.IFS(N20="","NG",N20&gt;16,"OK",TODAY()&gt;P20,"OK",N20&lt;16,"NG")</f>
        <v>#NAME?</v>
      </c>
      <c r="R20" s="31" t="e">
        <f t="shared" ca="1" si="8"/>
        <v>#NAME?</v>
      </c>
    </row>
    <row r="21" spans="3:18" ht="18.75" customHeight="1" x14ac:dyDescent="0.4">
      <c r="C21" s="27">
        <v>10</v>
      </c>
      <c r="D21" s="35"/>
      <c r="E21" s="36"/>
      <c r="F21" s="37"/>
      <c r="J21" s="31">
        <f t="shared" si="3"/>
        <v>3</v>
      </c>
      <c r="K21" s="31" t="str">
        <f t="shared" si="0"/>
        <v>NG</v>
      </c>
      <c r="L21" s="32" t="str">
        <f t="shared" si="1"/>
        <v/>
      </c>
      <c r="M21" s="32">
        <f t="shared" si="4"/>
        <v>0</v>
      </c>
      <c r="N21" s="33">
        <f t="shared" ca="1" si="5"/>
        <v>125</v>
      </c>
      <c r="O21" s="34">
        <f t="shared" si="6"/>
        <v>5479</v>
      </c>
      <c r="P21" s="34">
        <f t="shared" si="7"/>
        <v>5205</v>
      </c>
      <c r="Q21" s="31" t="e">
        <f t="array" aca="1" ref="Q21" ca="1">_xlfn.IFS(N21="","NG",N21&gt;16,"OK",TODAY()&gt;P21,"OK",N21&lt;16,"NG")</f>
        <v>#NAME?</v>
      </c>
      <c r="R21" s="31" t="e">
        <f t="shared" ca="1" si="8"/>
        <v>#NAME?</v>
      </c>
    </row>
    <row r="22" spans="3:18" ht="18.75" customHeight="1" x14ac:dyDescent="0.4">
      <c r="C22" s="27">
        <v>11</v>
      </c>
      <c r="D22" s="35"/>
      <c r="E22" s="36"/>
      <c r="F22" s="37"/>
      <c r="J22" s="31">
        <f t="shared" si="3"/>
        <v>3</v>
      </c>
      <c r="K22" s="31" t="str">
        <f t="shared" si="0"/>
        <v>NG</v>
      </c>
      <c r="L22" s="32" t="str">
        <f t="shared" si="1"/>
        <v/>
      </c>
      <c r="M22" s="32">
        <f t="shared" si="4"/>
        <v>0</v>
      </c>
      <c r="N22" s="33">
        <f t="shared" ca="1" si="5"/>
        <v>125</v>
      </c>
      <c r="O22" s="34">
        <f t="shared" si="6"/>
        <v>5479</v>
      </c>
      <c r="P22" s="34">
        <f t="shared" si="7"/>
        <v>5205</v>
      </c>
      <c r="Q22" s="31" t="e">
        <f t="array" aca="1" ref="Q22" ca="1">_xlfn.IFS(N22="","NG",N22&gt;16,"OK",TODAY()&gt;P22,"OK",N22&lt;16,"NG")</f>
        <v>#NAME?</v>
      </c>
      <c r="R22" s="31" t="e">
        <f t="shared" ca="1" si="8"/>
        <v>#NAME?</v>
      </c>
    </row>
    <row r="23" spans="3:18" ht="18.75" customHeight="1" x14ac:dyDescent="0.4">
      <c r="C23" s="27">
        <v>12</v>
      </c>
      <c r="D23" s="35"/>
      <c r="E23" s="36"/>
      <c r="F23" s="37"/>
      <c r="J23" s="31">
        <f t="shared" si="3"/>
        <v>3</v>
      </c>
      <c r="K23" s="31" t="str">
        <f t="shared" si="0"/>
        <v>NG</v>
      </c>
      <c r="L23" s="32" t="str">
        <f t="shared" si="1"/>
        <v/>
      </c>
      <c r="M23" s="32">
        <f t="shared" si="4"/>
        <v>0</v>
      </c>
      <c r="N23" s="33">
        <f t="shared" ca="1" si="5"/>
        <v>125</v>
      </c>
      <c r="O23" s="34">
        <f t="shared" si="6"/>
        <v>5479</v>
      </c>
      <c r="P23" s="34">
        <f t="shared" si="7"/>
        <v>5205</v>
      </c>
      <c r="Q23" s="31" t="e">
        <f t="array" aca="1" ref="Q23" ca="1">_xlfn.IFS(N23="","NG",N23&gt;16,"OK",TODAY()&gt;P23,"OK",N23&lt;16,"NG")</f>
        <v>#NAME?</v>
      </c>
      <c r="R23" s="31" t="e">
        <f t="shared" ca="1" si="8"/>
        <v>#NAME?</v>
      </c>
    </row>
    <row r="24" spans="3:18" ht="18.75" customHeight="1" x14ac:dyDescent="0.4">
      <c r="C24" s="27">
        <v>13</v>
      </c>
      <c r="D24" s="35"/>
      <c r="E24" s="36"/>
      <c r="F24" s="37"/>
      <c r="J24" s="31">
        <f t="shared" si="3"/>
        <v>3</v>
      </c>
      <c r="K24" s="31" t="str">
        <f t="shared" si="0"/>
        <v>NG</v>
      </c>
      <c r="L24" s="32" t="str">
        <f t="shared" si="1"/>
        <v/>
      </c>
      <c r="M24" s="32">
        <f t="shared" si="4"/>
        <v>0</v>
      </c>
      <c r="N24" s="33">
        <f t="shared" ca="1" si="5"/>
        <v>125</v>
      </c>
      <c r="O24" s="34">
        <f t="shared" si="6"/>
        <v>5479</v>
      </c>
      <c r="P24" s="34">
        <f t="shared" si="7"/>
        <v>5205</v>
      </c>
      <c r="Q24" s="31" t="e">
        <f t="array" aca="1" ref="Q24" ca="1">_xlfn.IFS(N24="","NG",N24&gt;16,"OK",TODAY()&gt;P24,"OK",N24&lt;16,"NG")</f>
        <v>#NAME?</v>
      </c>
      <c r="R24" s="31" t="e">
        <f t="shared" ca="1" si="8"/>
        <v>#NAME?</v>
      </c>
    </row>
    <row r="25" spans="3:18" ht="18.75" customHeight="1" x14ac:dyDescent="0.4">
      <c r="C25" s="27">
        <v>14</v>
      </c>
      <c r="D25" s="35"/>
      <c r="E25" s="36"/>
      <c r="F25" s="37"/>
      <c r="J25" s="31">
        <f t="shared" si="3"/>
        <v>3</v>
      </c>
      <c r="K25" s="31" t="str">
        <f t="shared" si="0"/>
        <v>NG</v>
      </c>
      <c r="L25" s="32" t="str">
        <f t="shared" si="1"/>
        <v/>
      </c>
      <c r="M25" s="32">
        <f t="shared" si="4"/>
        <v>0</v>
      </c>
      <c r="N25" s="33">
        <f t="shared" ca="1" si="5"/>
        <v>125</v>
      </c>
      <c r="O25" s="34">
        <f t="shared" si="6"/>
        <v>5479</v>
      </c>
      <c r="P25" s="34">
        <f t="shared" si="7"/>
        <v>5205</v>
      </c>
      <c r="Q25" s="31" t="e">
        <f t="array" aca="1" ref="Q25" ca="1">_xlfn.IFS(N25="","NG",N25&gt;16,"OK",TODAY()&gt;P25,"OK",N25&lt;16,"NG")</f>
        <v>#NAME?</v>
      </c>
      <c r="R25" s="31" t="e">
        <f t="shared" ca="1" si="8"/>
        <v>#NAME?</v>
      </c>
    </row>
    <row r="26" spans="3:18" ht="18.75" customHeight="1" x14ac:dyDescent="0.4">
      <c r="C26" s="27">
        <v>15</v>
      </c>
      <c r="D26" s="35"/>
      <c r="E26" s="36"/>
      <c r="F26" s="37"/>
      <c r="J26" s="31">
        <f t="shared" si="3"/>
        <v>3</v>
      </c>
      <c r="K26" s="31" t="str">
        <f t="shared" si="0"/>
        <v>NG</v>
      </c>
      <c r="L26" s="32" t="str">
        <f t="shared" si="1"/>
        <v/>
      </c>
      <c r="M26" s="32">
        <f t="shared" si="4"/>
        <v>0</v>
      </c>
      <c r="N26" s="33">
        <f t="shared" ca="1" si="5"/>
        <v>125</v>
      </c>
      <c r="O26" s="34">
        <f t="shared" si="6"/>
        <v>5479</v>
      </c>
      <c r="P26" s="34">
        <f t="shared" si="7"/>
        <v>5205</v>
      </c>
      <c r="Q26" s="31" t="e">
        <f t="array" aca="1" ref="Q26" ca="1">_xlfn.IFS(N26="","NG",N26&gt;16,"OK",TODAY()&gt;P26,"OK",N26&lt;16,"NG")</f>
        <v>#NAME?</v>
      </c>
      <c r="R26" s="31" t="e">
        <f t="shared" ca="1" si="8"/>
        <v>#NAME?</v>
      </c>
    </row>
    <row r="27" spans="3:18" ht="18.75" customHeight="1" x14ac:dyDescent="0.4">
      <c r="C27" s="27">
        <v>16</v>
      </c>
      <c r="D27" s="35"/>
      <c r="E27" s="36"/>
      <c r="F27" s="37"/>
      <c r="J27" s="31">
        <f t="shared" si="3"/>
        <v>3</v>
      </c>
      <c r="K27" s="31" t="str">
        <f t="shared" si="0"/>
        <v>NG</v>
      </c>
      <c r="L27" s="32" t="str">
        <f t="shared" si="1"/>
        <v/>
      </c>
      <c r="M27" s="32">
        <f t="shared" si="4"/>
        <v>0</v>
      </c>
      <c r="N27" s="33">
        <f t="shared" ca="1" si="5"/>
        <v>125</v>
      </c>
      <c r="O27" s="34">
        <f t="shared" si="6"/>
        <v>5479</v>
      </c>
      <c r="P27" s="34">
        <f t="shared" si="7"/>
        <v>5205</v>
      </c>
      <c r="Q27" s="31" t="e">
        <f t="array" aca="1" ref="Q27" ca="1">_xlfn.IFS(N27="","NG",N27&gt;16,"OK",TODAY()&gt;P27,"OK",N27&lt;16,"NG")</f>
        <v>#NAME?</v>
      </c>
      <c r="R27" s="31" t="e">
        <f t="shared" ca="1" si="8"/>
        <v>#NAME?</v>
      </c>
    </row>
    <row r="28" spans="3:18" ht="18.75" customHeight="1" x14ac:dyDescent="0.4">
      <c r="C28" s="27">
        <v>17</v>
      </c>
      <c r="D28" s="35"/>
      <c r="E28" s="36"/>
      <c r="F28" s="37"/>
      <c r="J28" s="31">
        <f t="shared" si="3"/>
        <v>3</v>
      </c>
      <c r="K28" s="31" t="str">
        <f t="shared" si="0"/>
        <v>NG</v>
      </c>
      <c r="L28" s="32" t="str">
        <f t="shared" si="1"/>
        <v/>
      </c>
      <c r="M28" s="32">
        <f t="shared" si="4"/>
        <v>0</v>
      </c>
      <c r="N28" s="33">
        <f t="shared" ca="1" si="5"/>
        <v>125</v>
      </c>
      <c r="O28" s="34">
        <f t="shared" si="6"/>
        <v>5479</v>
      </c>
      <c r="P28" s="34">
        <f t="shared" si="7"/>
        <v>5205</v>
      </c>
      <c r="Q28" s="31" t="e">
        <f t="array" aca="1" ref="Q28" ca="1">_xlfn.IFS(N28="","NG",N28&gt;16,"OK",TODAY()&gt;P28,"OK",N28&lt;16,"NG")</f>
        <v>#NAME?</v>
      </c>
      <c r="R28" s="31" t="e">
        <f t="shared" ca="1" si="8"/>
        <v>#NAME?</v>
      </c>
    </row>
    <row r="29" spans="3:18" ht="18.75" customHeight="1" x14ac:dyDescent="0.4">
      <c r="C29" s="27">
        <v>18</v>
      </c>
      <c r="D29" s="35"/>
      <c r="E29" s="36"/>
      <c r="F29" s="37"/>
      <c r="J29" s="31">
        <f t="shared" si="3"/>
        <v>3</v>
      </c>
      <c r="K29" s="31" t="str">
        <f t="shared" si="0"/>
        <v>NG</v>
      </c>
      <c r="L29" s="32" t="str">
        <f t="shared" si="1"/>
        <v/>
      </c>
      <c r="M29" s="32">
        <f t="shared" si="4"/>
        <v>0</v>
      </c>
      <c r="N29" s="33">
        <f t="shared" ca="1" si="5"/>
        <v>125</v>
      </c>
      <c r="O29" s="34">
        <f t="shared" si="6"/>
        <v>5479</v>
      </c>
      <c r="P29" s="34">
        <f t="shared" si="7"/>
        <v>5205</v>
      </c>
      <c r="Q29" s="31" t="e">
        <f t="array" aca="1" ref="Q29" ca="1">_xlfn.IFS(N29="","NG",N29&gt;16,"OK",TODAY()&gt;P29,"OK",N29&lt;16,"NG")</f>
        <v>#NAME?</v>
      </c>
      <c r="R29" s="31" t="e">
        <f t="shared" ca="1" si="8"/>
        <v>#NAME?</v>
      </c>
    </row>
    <row r="30" spans="3:18" ht="18.75" customHeight="1" x14ac:dyDescent="0.4">
      <c r="C30" s="27">
        <v>19</v>
      </c>
      <c r="D30" s="35"/>
      <c r="E30" s="36"/>
      <c r="F30" s="37"/>
      <c r="J30" s="31">
        <f t="shared" si="3"/>
        <v>3</v>
      </c>
      <c r="K30" s="31" t="str">
        <f t="shared" si="0"/>
        <v>NG</v>
      </c>
      <c r="L30" s="32" t="str">
        <f t="shared" si="1"/>
        <v/>
      </c>
      <c r="M30" s="32">
        <f t="shared" si="4"/>
        <v>0</v>
      </c>
      <c r="N30" s="33">
        <f t="shared" ca="1" si="5"/>
        <v>125</v>
      </c>
      <c r="O30" s="34">
        <f t="shared" si="6"/>
        <v>5479</v>
      </c>
      <c r="P30" s="34">
        <f t="shared" si="7"/>
        <v>5205</v>
      </c>
      <c r="Q30" s="31" t="e">
        <f t="array" aca="1" ref="Q30" ca="1">_xlfn.IFS(N30="","NG",N30&gt;16,"OK",TODAY()&gt;P30,"OK",N30&lt;16,"NG")</f>
        <v>#NAME?</v>
      </c>
      <c r="R30" s="31" t="e">
        <f t="shared" ca="1" si="8"/>
        <v>#NAME?</v>
      </c>
    </row>
    <row r="31" spans="3:18" ht="18.75" customHeight="1" x14ac:dyDescent="0.4">
      <c r="C31" s="27">
        <v>20</v>
      </c>
      <c r="D31" s="35"/>
      <c r="E31" s="36"/>
      <c r="F31" s="37"/>
      <c r="J31" s="31">
        <f t="shared" si="3"/>
        <v>3</v>
      </c>
      <c r="K31" s="31" t="str">
        <f t="shared" si="0"/>
        <v>NG</v>
      </c>
      <c r="L31" s="32" t="str">
        <f t="shared" si="1"/>
        <v/>
      </c>
      <c r="M31" s="32">
        <f t="shared" si="4"/>
        <v>0</v>
      </c>
      <c r="N31" s="33">
        <f t="shared" ca="1" si="5"/>
        <v>125</v>
      </c>
      <c r="O31" s="34">
        <f t="shared" si="6"/>
        <v>5479</v>
      </c>
      <c r="P31" s="34">
        <f t="shared" si="7"/>
        <v>5205</v>
      </c>
      <c r="Q31" s="31" t="e">
        <f t="array" aca="1" ref="Q31" ca="1">_xlfn.IFS(N31="","NG",N31&gt;16,"OK",TODAY()&gt;P31,"OK",N31&lt;16,"NG")</f>
        <v>#NAME?</v>
      </c>
      <c r="R31" s="31" t="e">
        <f t="shared" ca="1" si="8"/>
        <v>#NAME?</v>
      </c>
    </row>
    <row r="32" spans="3:18" ht="16.5" thickBot="1" x14ac:dyDescent="0.45">
      <c r="C32" s="27">
        <v>21</v>
      </c>
      <c r="D32" s="38"/>
      <c r="E32" s="39"/>
      <c r="F32" s="40"/>
      <c r="J32" s="31">
        <f t="shared" si="3"/>
        <v>3</v>
      </c>
      <c r="K32" s="31" t="str">
        <f t="shared" si="0"/>
        <v>NG</v>
      </c>
      <c r="L32" s="32" t="str">
        <f t="shared" si="1"/>
        <v/>
      </c>
      <c r="M32" s="32">
        <f t="shared" si="4"/>
        <v>0</v>
      </c>
      <c r="N32" s="33">
        <f t="shared" ca="1" si="5"/>
        <v>125</v>
      </c>
      <c r="O32" s="34">
        <f t="shared" si="6"/>
        <v>5479</v>
      </c>
      <c r="P32" s="34">
        <f t="shared" si="7"/>
        <v>5205</v>
      </c>
      <c r="Q32" s="31" t="e">
        <f t="array" aca="1" ref="Q32" ca="1">_xlfn.IFS(N32="","NG",N32&gt;16,"OK",TODAY()&gt;P32,"OK",N32&lt;16,"NG")</f>
        <v>#NAME?</v>
      </c>
      <c r="R32" s="31" t="e">
        <f t="shared" ca="1" si="8"/>
        <v>#NAME?</v>
      </c>
    </row>
    <row r="33" ht="9" customHeight="1" x14ac:dyDescent="0.4"/>
  </sheetData>
  <mergeCells count="6">
    <mergeCell ref="J10:K10"/>
    <mergeCell ref="L10:M10"/>
    <mergeCell ref="E5:F5"/>
    <mergeCell ref="E7:F7"/>
    <mergeCell ref="C9:C10"/>
    <mergeCell ref="F9:F10"/>
  </mergeCells>
  <phoneticPr fontId="2"/>
  <conditionalFormatting sqref="J13:R32 J12:O12 Q12:R12">
    <cfRule type="containsText" dxfId="9" priority="9" operator="containsText" text="NG">
      <formula>NOT(ISERROR(SEARCH("NG",J12)))</formula>
    </cfRule>
  </conditionalFormatting>
  <conditionalFormatting sqref="M12:M32">
    <cfRule type="cellIs" dxfId="8" priority="8" operator="greaterThanOrEqual">
      <formula>2</formula>
    </cfRule>
  </conditionalFormatting>
  <conditionalFormatting sqref="E5">
    <cfRule type="containsBlanks" dxfId="7" priority="7">
      <formula>LEN(TRIM(E5))=0</formula>
    </cfRule>
  </conditionalFormatting>
  <conditionalFormatting sqref="D12:D32">
    <cfRule type="expression" dxfId="6" priority="5">
      <formula>IF(AND($J12&lt;=2,$D12=""),TRUE,FALSE)</formula>
    </cfRule>
  </conditionalFormatting>
  <conditionalFormatting sqref="E12:E32">
    <cfRule type="expression" dxfId="5" priority="4">
      <formula>IF(AND($J12&lt;=2,$E12=""),TRUE,FALSE)</formula>
    </cfRule>
  </conditionalFormatting>
  <conditionalFormatting sqref="F12:F32">
    <cfRule type="expression" dxfId="4" priority="3">
      <formula>IF(AND($J12&lt;=2,$F12=""),TRUE,FALSE)</formula>
    </cfRule>
  </conditionalFormatting>
  <conditionalFormatting sqref="D12:F32">
    <cfRule type="expression" dxfId="3" priority="2">
      <formula>IF($D12="",FALSE,IF($D12=$E12,TRUE,FALSE))</formula>
    </cfRule>
    <cfRule type="expression" dxfId="2" priority="6">
      <formula>IF($Q12="NG",TRUE,FALSE)</formula>
    </cfRule>
    <cfRule type="expression" dxfId="1" priority="11">
      <formula>IF($M12&gt;=2,TRUE,FALSE)</formula>
    </cfRule>
  </conditionalFormatting>
  <conditionalFormatting sqref="P12:P32">
    <cfRule type="containsText" dxfId="0" priority="1" operator="containsText" text="NG">
      <formula>NOT(ISERROR(SEARCH("NG",P12)))</formula>
    </cfRule>
  </conditionalFormatting>
  <dataValidations count="1">
    <dataValidation type="date" allowBlank="1" showInputMessage="1" showErrorMessage="1" error="yyyy/mm/ddの形式で入力してください" sqref="F12:F32">
      <formula1>92</formula1>
      <formula2>TODAY()</formula2>
    </dataValidation>
  </dataValidations>
  <pageMargins left="0.7" right="0.7" top="0.75" bottom="0.75" header="0.3" footer="0.3"/>
  <pageSetup paperSize="9" scale="61"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ONOMICHI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藤川 喬章</dc:creator>
  <cp:lastModifiedBy>上土　雄太</cp:lastModifiedBy>
  <cp:lastPrinted>2025-04-14T00:17:02Z</cp:lastPrinted>
  <dcterms:created xsi:type="dcterms:W3CDTF">2025-02-25T06:31:48Z</dcterms:created>
  <dcterms:modified xsi:type="dcterms:W3CDTF">2025-04-16T08:31:10Z</dcterms:modified>
</cp:coreProperties>
</file>