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14\社会福祉\庶務係\60 障害福祉サービス事業所関係\02 指導監査\２　事前提出資料\"/>
    </mc:Choice>
  </mc:AlternateContent>
  <bookViews>
    <workbookView xWindow="0" yWindow="0" windowWidth="18030" windowHeight="9900"/>
  </bookViews>
  <sheets>
    <sheet name="P1" sheetId="3" r:id="rId1"/>
    <sheet name="P2" sheetId="4" r:id="rId2"/>
    <sheet name="P3" sheetId="5" r:id="rId3"/>
    <sheet name="P4" sheetId="6" r:id="rId4"/>
    <sheet name="別添参考様式（人員配置体制確認表）" sheetId="1" r:id="rId5"/>
    <sheet name="参考表" sheetId="2" r:id="rId6"/>
    <sheet name="P5" sheetId="7" r:id="rId7"/>
    <sheet name="P６" sheetId="8" r:id="rId8"/>
    <sheet name="P7" sheetId="9" r:id="rId9"/>
  </sheets>
  <definedNames>
    <definedName name="_____________________________________________________________________kk29" localSheetId="5">#REF!</definedName>
    <definedName name="_____________________________________________________________________kk29">#REF!</definedName>
    <definedName name="____________________________________________________________________kk29" localSheetId="5">#REF!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4">#REF!</definedName>
    <definedName name="___kk06">#REF!</definedName>
    <definedName name="___kk29" localSheetId="4">#REF!</definedName>
    <definedName name="___kk29">#REF!</definedName>
    <definedName name="__08">#N/A</definedName>
    <definedName name="__kk06" localSheetId="5">#REF!</definedName>
    <definedName name="__kk06" localSheetId="4">#REF!</definedName>
    <definedName name="__kk06">#REF!</definedName>
    <definedName name="__kk29" localSheetId="4">#REF!</definedName>
    <definedName name="__kk29">#REF!</definedName>
    <definedName name="_kk06" localSheetId="5">#REF!</definedName>
    <definedName name="_kk06" localSheetId="4">#REF!</definedName>
    <definedName name="_kk06">#REF!</definedName>
    <definedName name="_kk29" localSheetId="4">#REF!</definedName>
    <definedName name="_kk29">#REF!</definedName>
    <definedName name="②従業者の員数">#REF!</definedName>
    <definedName name="Avrg" localSheetId="4">#REF!</definedName>
    <definedName name="Avrg">#REF!</definedName>
    <definedName name="avrg1" localSheetId="4">#REF!</definedName>
    <definedName name="avrg1">#REF!</definedName>
    <definedName name="houjin" localSheetId="5">#REF!</definedName>
    <definedName name="houjin">#REF!</definedName>
    <definedName name="jigyoumeishou" localSheetId="5">#REF!</definedName>
    <definedName name="jigyoumeishou">#REF!</definedName>
    <definedName name="jiritu" localSheetId="4">#REF!</definedName>
    <definedName name="jiritu">#REF!</definedName>
    <definedName name="kanagawaken">#REF!</definedName>
    <definedName name="kawasaki">#REF!</definedName>
    <definedName name="KK_03" localSheetId="4">#REF!</definedName>
    <definedName name="KK_03">#REF!</definedName>
    <definedName name="kk_04" localSheetId="4">#REF!</definedName>
    <definedName name="kk_04">#REF!</definedName>
    <definedName name="KK_06" localSheetId="4">#REF!</definedName>
    <definedName name="KK_06">#REF!</definedName>
    <definedName name="kk_07" localSheetId="4">#REF!</definedName>
    <definedName name="kk_07">#REF!</definedName>
    <definedName name="‐㏍08">#REF!</definedName>
    <definedName name="KK2_3" localSheetId="4">#REF!</definedName>
    <definedName name="KK2_3">#REF!</definedName>
    <definedName name="ｋｋｋｋ">#REF!</definedName>
    <definedName name="nn">#REF!</definedName>
    <definedName name="_xlnm.Print_Area" localSheetId="0">'P1'!$A$1:$U$17</definedName>
    <definedName name="_xlnm.Print_Area" localSheetId="1">'P2'!$A$1:$AA$22</definedName>
    <definedName name="_xlnm.Print_Area" localSheetId="2">'P3'!$A$1:$AJ$21</definedName>
    <definedName name="_xlnm.Print_Area" localSheetId="6">'P5'!$A$1:$L$39</definedName>
    <definedName name="_xlnm.Print_Area" localSheetId="8">'P7'!$A$1:$L$23</definedName>
    <definedName name="_xlnm.Print_Area" localSheetId="5">参考表!$A$1:$CC$38</definedName>
    <definedName name="_xlnm.Print_Area" localSheetId="4">'別添参考様式（人員配置体制確認表）'!$A$1:$BT$61</definedName>
    <definedName name="Roman_01" localSheetId="5">#REF!</definedName>
    <definedName name="Roman_01" localSheetId="4">#REF!</definedName>
    <definedName name="Roman_01">#REF!</definedName>
    <definedName name="Roman_02" localSheetId="5">#REF!</definedName>
    <definedName name="Roman_02">#REF!</definedName>
    <definedName name="Roman_03" localSheetId="4">#REF!</definedName>
    <definedName name="Roman_03">#REF!</definedName>
    <definedName name="Roman_04" localSheetId="4">#REF!</definedName>
    <definedName name="Roman_04">#REF!</definedName>
    <definedName name="Roman_06" localSheetId="4">#REF!</definedName>
    <definedName name="Roman_06">#REF!</definedName>
    <definedName name="roman_09" localSheetId="4">#REF!</definedName>
    <definedName name="roman_09">#REF!</definedName>
    <definedName name="roman_11" localSheetId="4">#REF!</definedName>
    <definedName name="roman_11">#REF!</definedName>
    <definedName name="roman11" localSheetId="4">#REF!</definedName>
    <definedName name="roman11">#REF!</definedName>
    <definedName name="Roman2_1" localSheetId="4">#REF!</definedName>
    <definedName name="Roman2_1">#REF!</definedName>
    <definedName name="Roman2_3" localSheetId="4">#REF!</definedName>
    <definedName name="Roman2_3">#REF!</definedName>
    <definedName name="roman31" localSheetId="4">#REF!</definedName>
    <definedName name="roman31">#REF!</definedName>
    <definedName name="roman33" localSheetId="4">#REF!</definedName>
    <definedName name="roman33">#REF!</definedName>
    <definedName name="roman4_3" localSheetId="4">#REF!</definedName>
    <definedName name="roman4_3">#REF!</definedName>
    <definedName name="roman43">#REF!</definedName>
    <definedName name="roman7_1" localSheetId="4">#REF!</definedName>
    <definedName name="roman7_1">#REF!</definedName>
    <definedName name="roman77" localSheetId="4">#REF!</definedName>
    <definedName name="roman77">#REF!</definedName>
    <definedName name="romann_12" localSheetId="4">#REF!</definedName>
    <definedName name="romann_12">#REF!</definedName>
    <definedName name="romann_66" localSheetId="4">#REF!</definedName>
    <definedName name="romann_66">#REF!</definedName>
    <definedName name="romann33" localSheetId="4">#REF!</definedName>
    <definedName name="romann33">#REF!</definedName>
    <definedName name="serv" localSheetId="4">#REF!</definedName>
    <definedName name="serv">#REF!</definedName>
    <definedName name="serv_" localSheetId="4">#REF!</definedName>
    <definedName name="serv_">#REF!</definedName>
    <definedName name="Serv_LIST" localSheetId="4">#REF!</definedName>
    <definedName name="Serv_LIST">#REF!</definedName>
    <definedName name="servo1" localSheetId="4">#REF!</definedName>
    <definedName name="servo1">#REF!</definedName>
    <definedName name="siharai">#REF!</definedName>
    <definedName name="sikuchouson">#REF!</definedName>
    <definedName name="sinseisaki">#REF!</definedName>
    <definedName name="ｔａｂｉｅ＿04" localSheetId="4">#REF!</definedName>
    <definedName name="ｔａｂｉｅ＿04">#REF!</definedName>
    <definedName name="table_03" localSheetId="4">#REF!</definedName>
    <definedName name="table_03">#REF!</definedName>
    <definedName name="table_06" localSheetId="4">#REF!</definedName>
    <definedName name="table_06">#REF!</definedName>
    <definedName name="table2_3" localSheetId="4">#REF!</definedName>
    <definedName name="table2_3">#REF!</definedName>
    <definedName name="tapi2" localSheetId="4">#REF!</definedName>
    <definedName name="tapi2">#REF!</definedName>
    <definedName name="tebie_07">#REF!</definedName>
    <definedName name="tebie_o7" localSheetId="4">#REF!</definedName>
    <definedName name="tebie_o7">#REF!</definedName>
    <definedName name="tebie07">#REF!</definedName>
    <definedName name="tebie08" localSheetId="4">#REF!</definedName>
    <definedName name="tebie08">#REF!</definedName>
    <definedName name="tebie33" localSheetId="4">#REF!</definedName>
    <definedName name="tebie33">#REF!</definedName>
    <definedName name="tebiroo" localSheetId="4">#REF!</definedName>
    <definedName name="tebiroo">#REF!</definedName>
    <definedName name="teble" localSheetId="4">#REF!</definedName>
    <definedName name="teble">#REF!</definedName>
    <definedName name="teble_09" localSheetId="4">#REF!</definedName>
    <definedName name="teble_09">#REF!</definedName>
    <definedName name="teble77" localSheetId="4">#REF!</definedName>
    <definedName name="teble77">#REF!</definedName>
    <definedName name="yokohama">#REF!</definedName>
    <definedName name="あ" localSheetId="5">#REF!</definedName>
    <definedName name="あ">#REF!</definedName>
    <definedName name="こ" localSheetId="5">#REF!</definedName>
    <definedName name="こ">#REF!</definedName>
    <definedName name="看護時間" localSheetId="5">#REF!</definedName>
    <definedName name="看護時間">#REF!</definedName>
    <definedName name="食事" localSheetId="4">#REF!</definedName>
    <definedName name="食事">#REF!</definedName>
    <definedName name="体制等状況一覧">#REF!</definedName>
    <definedName name="町っ油" localSheetId="4">#REF!</definedName>
    <definedName name="町っ油">#REF!</definedName>
    <definedName name="利用日数記入例" localSheetId="4">#REF!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53" i="6" l="1"/>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AU52" i="6"/>
  <c r="AX52" i="6" s="1"/>
  <c r="AU51" i="6"/>
  <c r="AX51" i="6" s="1"/>
  <c r="AX50" i="6"/>
  <c r="AU50" i="6"/>
  <c r="AU49" i="6"/>
  <c r="AX49" i="6" s="1"/>
  <c r="AU48" i="6"/>
  <c r="AX48" i="6" s="1"/>
  <c r="AX47" i="6"/>
  <c r="AU47" i="6"/>
  <c r="AU46" i="6"/>
  <c r="AX46" i="6" s="1"/>
  <c r="AU45" i="6"/>
  <c r="AX45" i="6" s="1"/>
  <c r="AX44" i="6"/>
  <c r="AU44" i="6"/>
  <c r="AU43" i="6"/>
  <c r="AX43" i="6" s="1"/>
  <c r="AX41" i="6"/>
  <c r="BA41" i="6" s="1"/>
  <c r="AU41" i="6"/>
  <c r="AU40" i="6"/>
  <c r="AX40" i="6" s="1"/>
  <c r="BA40" i="6" s="1"/>
  <c r="AX39" i="6"/>
  <c r="BA39" i="6" s="1"/>
  <c r="AU39" i="6"/>
  <c r="AT24" i="6"/>
  <c r="AS24" i="6"/>
  <c r="AR24" i="6"/>
  <c r="AQ24" i="6"/>
  <c r="AP24" i="6"/>
  <c r="AO24" i="6"/>
  <c r="AN24" i="6"/>
  <c r="AM24" i="6"/>
  <c r="AL24" i="6"/>
  <c r="AK24" i="6"/>
  <c r="AJ24" i="6"/>
  <c r="AI24" i="6"/>
  <c r="AH24" i="6"/>
  <c r="AG24" i="6"/>
  <c r="AF24" i="6"/>
  <c r="AE24" i="6"/>
  <c r="AD24" i="6"/>
  <c r="AC24" i="6"/>
  <c r="AB24" i="6"/>
  <c r="AA24" i="6"/>
  <c r="Z24" i="6"/>
  <c r="Y24" i="6"/>
  <c r="X24" i="6"/>
  <c r="W24" i="6"/>
  <c r="V24" i="6"/>
  <c r="U24" i="6"/>
  <c r="T24" i="6"/>
  <c r="S24" i="6"/>
  <c r="AU23" i="6"/>
  <c r="AX23" i="6" s="1"/>
  <c r="AU22" i="6"/>
  <c r="AX22" i="6" s="1"/>
  <c r="AX21" i="6"/>
  <c r="AU21" i="6"/>
  <c r="AU20" i="6"/>
  <c r="AX20" i="6" s="1"/>
  <c r="AU19" i="6"/>
  <c r="AX19" i="6" s="1"/>
  <c r="AX18" i="6"/>
  <c r="AU18" i="6"/>
  <c r="AU17" i="6"/>
  <c r="AX17" i="6" s="1"/>
  <c r="AU16" i="6"/>
  <c r="AX16" i="6" s="1"/>
  <c r="AX15" i="6"/>
  <c r="AU15" i="6"/>
  <c r="AU14" i="6"/>
  <c r="AX14" i="6" s="1"/>
  <c r="AX12" i="6"/>
  <c r="BA12" i="6" s="1"/>
  <c r="AU12" i="6"/>
  <c r="AU11" i="6"/>
  <c r="AX11" i="6" s="1"/>
  <c r="BA11" i="6" s="1"/>
  <c r="AX10" i="6"/>
  <c r="BA10" i="6" s="1"/>
  <c r="AU10" i="6"/>
  <c r="AJ18" i="5"/>
  <c r="AJ17" i="5"/>
  <c r="AJ16" i="5"/>
  <c r="AJ15" i="5"/>
  <c r="AJ14" i="5"/>
  <c r="AJ13" i="5"/>
  <c r="AJ12" i="5"/>
  <c r="AJ11" i="5"/>
  <c r="AJ10" i="5"/>
  <c r="AJ9" i="5"/>
  <c r="AJ8" i="5"/>
  <c r="AJ7" i="5"/>
  <c r="E2" i="5"/>
  <c r="F2" i="5" s="1"/>
  <c r="P13" i="3"/>
  <c r="P12" i="3"/>
  <c r="AU24" i="6" l="1"/>
  <c r="AX24" i="6" s="1"/>
  <c r="BA24" i="6" s="1"/>
  <c r="AU53" i="6"/>
  <c r="AX53" i="6" s="1"/>
  <c r="BA53" i="6" s="1"/>
  <c r="F3" i="5"/>
  <c r="G2" i="5"/>
  <c r="E3" i="5"/>
  <c r="BL29" i="2"/>
  <c r="BI29" i="2"/>
  <c r="AT29" i="2"/>
  <c r="AQ29" i="2"/>
  <c r="S29" i="2"/>
  <c r="BR28" i="2"/>
  <c r="BR29" i="2" s="1"/>
  <c r="BL30" i="2" s="1"/>
  <c r="BO28" i="2"/>
  <c r="BO29" i="2" s="1"/>
  <c r="BL28" i="2"/>
  <c r="BI28" i="2"/>
  <c r="BF28" i="2"/>
  <c r="BF29" i="2" s="1"/>
  <c r="BC28" i="2"/>
  <c r="BC29" i="2" s="1"/>
  <c r="BC30" i="2" s="1"/>
  <c r="AZ28" i="2"/>
  <c r="AZ29" i="2" s="1"/>
  <c r="AW28" i="2"/>
  <c r="AW29" i="2" s="1"/>
  <c r="AT28" i="2"/>
  <c r="AQ28" i="2"/>
  <c r="AK28" i="2"/>
  <c r="AK29" i="2" s="1"/>
  <c r="AK30" i="2" s="1"/>
  <c r="AH28" i="2"/>
  <c r="AH29" i="2" s="1"/>
  <c r="AB28" i="2"/>
  <c r="AB29" i="2" s="1"/>
  <c r="Y28" i="2"/>
  <c r="Y29" i="2" s="1"/>
  <c r="S28" i="2"/>
  <c r="M28" i="2"/>
  <c r="BU27" i="2"/>
  <c r="BU26" i="2"/>
  <c r="BU25" i="2"/>
  <c r="BU24" i="2"/>
  <c r="BU23" i="2"/>
  <c r="BU22" i="2"/>
  <c r="BU21" i="2"/>
  <c r="BU20" i="2"/>
  <c r="BU19" i="2"/>
  <c r="BU18" i="2"/>
  <c r="BU28" i="2" s="1"/>
  <c r="BU17" i="2"/>
  <c r="BU16" i="2"/>
  <c r="BY5" i="2"/>
  <c r="G3" i="5" l="1"/>
  <c r="H2" i="5"/>
  <c r="BU29" i="2"/>
  <c r="BY32" i="2" s="1"/>
  <c r="AB30" i="2"/>
  <c r="S30" i="2"/>
  <c r="AT30" i="2"/>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BB72" i="1"/>
  <c r="AY72" i="1"/>
  <c r="AY71" i="1"/>
  <c r="BB71" i="1" s="1"/>
  <c r="BB70" i="1"/>
  <c r="AY70" i="1"/>
  <c r="BB69" i="1"/>
  <c r="AY69" i="1"/>
  <c r="AY68" i="1"/>
  <c r="BB68" i="1" s="1"/>
  <c r="BB67" i="1"/>
  <c r="AY67" i="1"/>
  <c r="BB66" i="1"/>
  <c r="AY66" i="1"/>
  <c r="BB65" i="1"/>
  <c r="BB73" i="1" s="1"/>
  <c r="AY65" i="1"/>
  <c r="AY73" i="1" s="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AY57" i="1"/>
  <c r="BB57" i="1" s="1"/>
  <c r="BB56" i="1"/>
  <c r="AY56" i="1"/>
  <c r="AY55" i="1"/>
  <c r="BB55" i="1" s="1"/>
  <c r="AY54" i="1"/>
  <c r="BB54" i="1" s="1"/>
  <c r="BB53" i="1"/>
  <c r="AY53" i="1"/>
  <c r="AY52" i="1"/>
  <c r="BB52" i="1" s="1"/>
  <c r="BB51" i="1"/>
  <c r="BH51" i="1" s="1"/>
  <c r="AY51" i="1"/>
  <c r="AY50" i="1"/>
  <c r="BB50" i="1" s="1"/>
  <c r="AY49" i="1"/>
  <c r="BB49" i="1" s="1"/>
  <c r="BB48" i="1"/>
  <c r="AY48" i="1"/>
  <c r="AY47" i="1"/>
  <c r="BB47" i="1" s="1"/>
  <c r="AY46" i="1"/>
  <c r="BB46" i="1" s="1"/>
  <c r="BB45" i="1"/>
  <c r="AY45" i="1"/>
  <c r="AY44" i="1"/>
  <c r="BB44" i="1" s="1"/>
  <c r="BB43" i="1"/>
  <c r="AY43" i="1"/>
  <c r="AY42" i="1"/>
  <c r="BB42" i="1" s="1"/>
  <c r="AY41" i="1"/>
  <c r="BB41" i="1" s="1"/>
  <c r="BB40" i="1"/>
  <c r="AY40" i="1"/>
  <c r="AY39" i="1"/>
  <c r="BB39" i="1" s="1"/>
  <c r="AY38" i="1"/>
  <c r="BB38" i="1" s="1"/>
  <c r="BB37" i="1"/>
  <c r="AY37" i="1"/>
  <c r="AY58" i="1" s="1"/>
  <c r="AL16" i="1"/>
  <c r="AI16" i="1"/>
  <c r="AE16" i="1"/>
  <c r="AV15" i="1"/>
  <c r="BC15" i="1" s="1"/>
  <c r="AI15" i="1"/>
  <c r="AE15" i="1"/>
  <c r="AL15" i="1" s="1"/>
  <c r="L15" i="1"/>
  <c r="AZ14" i="1"/>
  <c r="AV14" i="1"/>
  <c r="AE14" i="1"/>
  <c r="AL14" i="1" s="1"/>
  <c r="AL17" i="1" s="1"/>
  <c r="BA9" i="1"/>
  <c r="AW9" i="1"/>
  <c r="AS9" i="1"/>
  <c r="AO9" i="1"/>
  <c r="AK9" i="1"/>
  <c r="AG9" i="1"/>
  <c r="BE8" i="1"/>
  <c r="L8" i="1"/>
  <c r="BE7" i="1"/>
  <c r="BE6" i="1"/>
  <c r="BE9" i="1" s="1"/>
  <c r="H3" i="5" l="1"/>
  <c r="I2" i="5"/>
  <c r="BB59" i="1"/>
  <c r="AC27" i="1"/>
  <c r="Y27" i="1" s="1"/>
  <c r="M27" i="1"/>
  <c r="I27" i="1" s="1"/>
  <c r="AS27" i="1"/>
  <c r="AO27" i="1" s="1"/>
  <c r="BI28" i="1"/>
  <c r="BE28" i="1" s="1"/>
  <c r="M28" i="1"/>
  <c r="I28" i="1" s="1"/>
  <c r="AC28" i="1"/>
  <c r="Y28" i="1" s="1"/>
  <c r="AS28" i="1"/>
  <c r="AO28" i="1" s="1"/>
  <c r="BQ14" i="1"/>
  <c r="AV17" i="1"/>
  <c r="BB58" i="1"/>
  <c r="BJ31" i="1"/>
  <c r="AS26" i="1"/>
  <c r="M26" i="1"/>
  <c r="AT31" i="1"/>
  <c r="BI26" i="1"/>
  <c r="AD31" i="1"/>
  <c r="AC26" i="1"/>
  <c r="N31" i="1"/>
  <c r="BG10" i="1"/>
  <c r="BC14" i="1"/>
  <c r="AE17" i="1"/>
  <c r="AI14" i="1"/>
  <c r="AI17" i="1" s="1"/>
  <c r="BI27" i="1" s="1"/>
  <c r="BE27" i="1" s="1"/>
  <c r="AZ15" i="1"/>
  <c r="BE43" i="1"/>
  <c r="BE58" i="1" s="1"/>
  <c r="BE51" i="1"/>
  <c r="AV16" i="1" s="1"/>
  <c r="BE65" i="1"/>
  <c r="BE73" i="1" s="1"/>
  <c r="BH43" i="1"/>
  <c r="BH58" i="1" s="1"/>
  <c r="AY59" i="1"/>
  <c r="I3" i="5" l="1"/>
  <c r="J2" i="5"/>
  <c r="BC16" i="1"/>
  <c r="BC17" i="1" s="1"/>
  <c r="AZ16" i="1"/>
  <c r="AZ17" i="1" s="1"/>
  <c r="BQ15" i="1"/>
  <c r="BM14" i="1"/>
  <c r="BM15" i="1" s="1"/>
  <c r="I26" i="1"/>
  <c r="I29" i="1" s="1"/>
  <c r="M29" i="1"/>
  <c r="BI29" i="1"/>
  <c r="BE26" i="1"/>
  <c r="BE29" i="1" s="1"/>
  <c r="AS29" i="1"/>
  <c r="AO26" i="1"/>
  <c r="AO29" i="1" s="1"/>
  <c r="AC29" i="1"/>
  <c r="Y26" i="1"/>
  <c r="Y29" i="1" s="1"/>
  <c r="K2" i="5" l="1"/>
  <c r="J3" i="5"/>
  <c r="K3" i="5" l="1"/>
  <c r="L2" i="5"/>
  <c r="L3" i="5" l="1"/>
  <c r="M2" i="5"/>
  <c r="M3" i="5" l="1"/>
  <c r="N2" i="5"/>
  <c r="N3" i="5" l="1"/>
  <c r="O2" i="5"/>
  <c r="O3" i="5" l="1"/>
  <c r="P2" i="5"/>
  <c r="P3" i="5" l="1"/>
  <c r="Q2" i="5"/>
  <c r="R2" i="5" l="1"/>
  <c r="Q3" i="5"/>
  <c r="R3" i="5" l="1"/>
  <c r="S2" i="5"/>
  <c r="S3" i="5" l="1"/>
  <c r="T2" i="5"/>
  <c r="T3" i="5" l="1"/>
  <c r="U2" i="5"/>
  <c r="U3" i="5" l="1"/>
  <c r="V2" i="5"/>
  <c r="W2" i="5" l="1"/>
  <c r="V3" i="5"/>
  <c r="W3" i="5" l="1"/>
  <c r="X2" i="5"/>
  <c r="X3" i="5" l="1"/>
  <c r="Y2" i="5"/>
  <c r="Y3" i="5" l="1"/>
  <c r="Z2" i="5"/>
  <c r="Z3" i="5" l="1"/>
  <c r="AA2" i="5"/>
  <c r="AA3" i="5" l="1"/>
  <c r="AB2" i="5"/>
  <c r="AB3" i="5" l="1"/>
  <c r="AC2" i="5"/>
  <c r="AC3" i="5" l="1"/>
  <c r="AD2" i="5"/>
  <c r="AD3" i="5" l="1"/>
  <c r="AE2" i="5"/>
  <c r="AE3" i="5" l="1"/>
  <c r="AF2" i="5"/>
  <c r="AF3" i="5" l="1"/>
  <c r="AG2" i="5"/>
  <c r="AG3" i="5" l="1"/>
  <c r="AH2" i="5"/>
  <c r="AI2" i="5" l="1"/>
  <c r="AI3" i="5" s="1"/>
  <c r="AH3" i="5"/>
</calcChain>
</file>

<file path=xl/comments1.xml><?xml version="1.0" encoding="utf-8"?>
<comments xmlns="http://schemas.openxmlformats.org/spreadsheetml/2006/main">
  <authors>
    <author>村上　奈巳</author>
    <author>鈴木 奨(suzuki-shou.c71)</author>
  </authors>
  <commentList>
    <comment ref="BO3" authorId="0" shapeId="0">
      <text>
        <r>
          <rPr>
            <sz val="12"/>
            <color indexed="10"/>
            <rFont val="MS P ゴシック"/>
            <family val="3"/>
            <charset val="128"/>
          </rPr>
          <t>短期入所及び本体事業所の利用者数を含めて入力してください。</t>
        </r>
        <r>
          <rPr>
            <b/>
            <sz val="9"/>
            <color indexed="81"/>
            <rFont val="MS P ゴシック"/>
            <family val="3"/>
            <charset val="128"/>
          </rPr>
          <t xml:space="preserve">
</t>
        </r>
      </text>
    </comment>
    <comment ref="Z6" authorId="0" shapeId="0">
      <text>
        <r>
          <rPr>
            <sz val="12"/>
            <color indexed="10"/>
            <rFont val="MS P ゴシック"/>
            <family val="3"/>
            <charset val="128"/>
          </rPr>
          <t>短期入所及び本体事業所の利用者数を含めて入力してください。</t>
        </r>
      </text>
    </comment>
    <comment ref="AA7" authorId="1"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<sst xmlns="http://schemas.openxmlformats.org/spreadsheetml/2006/main" count="659" uniqueCount="375">
  <si>
    <t>○</t>
  </si>
  <si>
    <t>法人・事業所名</t>
    <rPh sb="0" eb="2">
      <t>ホウジン</t>
    </rPh>
    <rPh sb="3" eb="6">
      <t>ジギョウショ</t>
    </rPh>
    <rPh sb="6" eb="7">
      <t>メイ</t>
    </rPh>
    <phoneticPr fontId="8"/>
  </si>
  <si>
    <t>事業所番号</t>
    <rPh sb="0" eb="3">
      <t>ジギョウショ</t>
    </rPh>
    <rPh sb="3" eb="5">
      <t>バンゴウ</t>
    </rPh>
    <phoneticPr fontId="8"/>
  </si>
  <si>
    <t>定員</t>
    <rPh sb="0" eb="2">
      <t>テイイン</t>
    </rPh>
    <phoneticPr fontId="8"/>
  </si>
  <si>
    <t>１　サービス類型</t>
    <rPh sb="6" eb="8">
      <t>ルイケイ</t>
    </rPh>
    <phoneticPr fontId="11"/>
  </si>
  <si>
    <t>３　利用者数</t>
    <rPh sb="2" eb="5">
      <t>リヨウシャ</t>
    </rPh>
    <rPh sb="5" eb="6">
      <t>スウ</t>
    </rPh>
    <phoneticPr fontId="11"/>
  </si>
  <si>
    <t>介護サービス包括型事業所</t>
    <rPh sb="0" eb="2">
      <t>カイゴ</t>
    </rPh>
    <rPh sb="9" eb="11">
      <t>ジギョウ</t>
    </rPh>
    <rPh sb="11" eb="12">
      <t>ショ</t>
    </rPh>
    <phoneticPr fontId="11"/>
  </si>
  <si>
    <t>区分１以下</t>
    <rPh sb="0" eb="2">
      <t>クブン</t>
    </rPh>
    <rPh sb="3" eb="5">
      <t>イカ</t>
    </rPh>
    <phoneticPr fontId="11"/>
  </si>
  <si>
    <t>区分２</t>
    <rPh sb="0" eb="2">
      <t>クブン</t>
    </rPh>
    <phoneticPr fontId="11"/>
  </si>
  <si>
    <t>区分３</t>
    <rPh sb="0" eb="2">
      <t>クブン</t>
    </rPh>
    <phoneticPr fontId="11"/>
  </si>
  <si>
    <t>区分４</t>
    <rPh sb="0" eb="2">
      <t>クブン</t>
    </rPh>
    <phoneticPr fontId="11"/>
  </si>
  <si>
    <t>区分５</t>
    <rPh sb="0" eb="2">
      <t>クブン</t>
    </rPh>
    <phoneticPr fontId="11"/>
  </si>
  <si>
    <t>区分６</t>
    <rPh sb="0" eb="2">
      <t>クブン</t>
    </rPh>
    <phoneticPr fontId="11"/>
  </si>
  <si>
    <t>計</t>
    <rPh sb="0" eb="1">
      <t>ケイ</t>
    </rPh>
    <phoneticPr fontId="11"/>
  </si>
  <si>
    <t>外部サービス利用型事業所</t>
    <rPh sb="0" eb="2">
      <t>ガイブ</t>
    </rPh>
    <rPh sb="6" eb="9">
      <t>リヨウガタ</t>
    </rPh>
    <rPh sb="9" eb="11">
      <t>ジギョウ</t>
    </rPh>
    <rPh sb="11" eb="12">
      <t>ショ</t>
    </rPh>
    <phoneticPr fontId="11"/>
  </si>
  <si>
    <t>利用者数（平均）</t>
    <rPh sb="0" eb="3">
      <t>リヨウシャ</t>
    </rPh>
    <rPh sb="3" eb="4">
      <t>スウ</t>
    </rPh>
    <rPh sb="5" eb="7">
      <t>ヘイキン</t>
    </rPh>
    <phoneticPr fontId="11"/>
  </si>
  <si>
    <t>日中サービス支援型事業所</t>
    <rPh sb="0" eb="2">
      <t>ニッチュウ</t>
    </rPh>
    <rPh sb="6" eb="8">
      <t>シエン</t>
    </rPh>
    <rPh sb="8" eb="9">
      <t>ガタ</t>
    </rPh>
    <rPh sb="9" eb="11">
      <t>ジギョウ</t>
    </rPh>
    <rPh sb="11" eb="12">
      <t>ショ</t>
    </rPh>
    <phoneticPr fontId="11"/>
  </si>
  <si>
    <t>　</t>
  </si>
  <si>
    <t>個人居宅介護利用者（再掲）</t>
  </si>
  <si>
    <t>定員増人数</t>
    <rPh sb="0" eb="2">
      <t>テイイン</t>
    </rPh>
    <rPh sb="2" eb="3">
      <t>ゾウ</t>
    </rPh>
    <rPh sb="3" eb="5">
      <t>ニンズウ</t>
    </rPh>
    <phoneticPr fontId="11"/>
  </si>
  <si>
    <t>２　運営状況</t>
    <rPh sb="2" eb="4">
      <t>ウンエイ</t>
    </rPh>
    <rPh sb="4" eb="6">
      <t>ジョウキョウ</t>
    </rPh>
    <phoneticPr fontId="8"/>
  </si>
  <si>
    <t>４　基準上置くべき従業者数</t>
    <rPh sb="2" eb="4">
      <t>キジュン</t>
    </rPh>
    <rPh sb="4" eb="5">
      <t>ジョウ</t>
    </rPh>
    <rPh sb="5" eb="6">
      <t>オ</t>
    </rPh>
    <rPh sb="9" eb="12">
      <t>ジュウギョウシャ</t>
    </rPh>
    <rPh sb="12" eb="13">
      <t>スウ</t>
    </rPh>
    <phoneticPr fontId="11"/>
  </si>
  <si>
    <t>５　当該事業所における基準上置くべき従業者数</t>
    <rPh sb="2" eb="4">
      <t>トウガイ</t>
    </rPh>
    <rPh sb="4" eb="7">
      <t>ジギョウショ</t>
    </rPh>
    <phoneticPr fontId="11"/>
  </si>
  <si>
    <t>６　加配している特定従業者数</t>
    <rPh sb="2" eb="4">
      <t>カハイ</t>
    </rPh>
    <rPh sb="8" eb="10">
      <t>トクテイ</t>
    </rPh>
    <rPh sb="10" eb="13">
      <t>ジュウギョウシャ</t>
    </rPh>
    <rPh sb="13" eb="14">
      <t>スウ</t>
    </rPh>
    <phoneticPr fontId="11"/>
  </si>
  <si>
    <t>①新設又は増改築等の時点から６か月未満</t>
  </si>
  <si>
    <t>常勤換算数</t>
    <rPh sb="0" eb="4">
      <t>ジョウキンカンサン</t>
    </rPh>
    <rPh sb="4" eb="5">
      <t>スウ</t>
    </rPh>
    <phoneticPr fontId="11"/>
  </si>
  <si>
    <t>特定従業者用の勤務延べ時間数</t>
    <rPh sb="0" eb="2">
      <t>トクテイ</t>
    </rPh>
    <rPh sb="2" eb="5">
      <t>ジュウギョウシャ</t>
    </rPh>
    <rPh sb="5" eb="6">
      <t>ヨウ</t>
    </rPh>
    <rPh sb="7" eb="9">
      <t>キンム</t>
    </rPh>
    <phoneticPr fontId="11"/>
  </si>
  <si>
    <t>特定従業者数換算数</t>
    <rPh sb="0" eb="5">
      <t>トクテイジュウギョウシャ</t>
    </rPh>
    <rPh sb="5" eb="6">
      <t>スウ</t>
    </rPh>
    <rPh sb="6" eb="9">
      <t>カンサンスウ</t>
    </rPh>
    <phoneticPr fontId="11"/>
  </si>
  <si>
    <t>②新設又は増改築等の時点から６か月以上１年未満</t>
  </si>
  <si>
    <t>常勤換算に
よる人数</t>
    <rPh sb="0" eb="2">
      <t>ジョウキン</t>
    </rPh>
    <rPh sb="2" eb="4">
      <t>カンサン</t>
    </rPh>
    <rPh sb="8" eb="10">
      <t>ニンズウ</t>
    </rPh>
    <phoneticPr fontId="11"/>
  </si>
  <si>
    <t>勤務延べ
時間数</t>
    <rPh sb="0" eb="3">
      <t>キンムノ</t>
    </rPh>
    <rPh sb="5" eb="8">
      <t>ジカンスウ</t>
    </rPh>
    <phoneticPr fontId="11"/>
  </si>
  <si>
    <t>特定従業者数換算による人数</t>
    <rPh sb="0" eb="6">
      <t>トクテイジュウギョウシャスウ</t>
    </rPh>
    <rPh sb="6" eb="8">
      <t>カンサン</t>
    </rPh>
    <rPh sb="11" eb="13">
      <t>ニンズウ</t>
    </rPh>
    <phoneticPr fontId="11"/>
  </si>
  <si>
    <t>③新設又は増改築等の時点から１年以上</t>
  </si>
  <si>
    <t>世話人６：１</t>
  </si>
  <si>
    <t>世話人等</t>
    <rPh sb="3" eb="4">
      <t>ナド</t>
    </rPh>
    <phoneticPr fontId="11"/>
  </si>
  <si>
    <t>世話人５：１</t>
  </si>
  <si>
    <t>合計</t>
    <rPh sb="0" eb="2">
      <t>ゴウケイ</t>
    </rPh>
    <phoneticPr fontId="11"/>
  </si>
  <si>
    <t>生活支援員</t>
    <rPh sb="0" eb="2">
      <t>セイカツ</t>
    </rPh>
    <rPh sb="2" eb="4">
      <t>シエン</t>
    </rPh>
    <rPh sb="4" eb="5">
      <t>イン</t>
    </rPh>
    <phoneticPr fontId="11"/>
  </si>
  <si>
    <t>７　人員配置体制加算の算定における必要加配数</t>
    <rPh sb="2" eb="10">
      <t>ジンインハイチタイセイカサン</t>
    </rPh>
    <rPh sb="11" eb="13">
      <t>サンテイ</t>
    </rPh>
    <rPh sb="17" eb="19">
      <t>ヒツヨウ</t>
    </rPh>
    <rPh sb="19" eb="21">
      <t>カハイ</t>
    </rPh>
    <rPh sb="21" eb="22">
      <t>スウ</t>
    </rPh>
    <phoneticPr fontId="11"/>
  </si>
  <si>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11"/>
  </si>
  <si>
    <t>調整数：</t>
    <rPh sb="0" eb="2">
      <t>チョウセイ</t>
    </rPh>
    <rPh sb="2" eb="3">
      <t>スウ</t>
    </rPh>
    <phoneticPr fontId="11"/>
  </si>
  <si>
    <t>介護包括サービス型・外部サービス利用型</t>
    <rPh sb="0" eb="4">
      <t>カイゴホウカツ</t>
    </rPh>
    <rPh sb="8" eb="9">
      <t>ガタ</t>
    </rPh>
    <rPh sb="10" eb="12">
      <t>ガイブ</t>
    </rPh>
    <rPh sb="16" eb="19">
      <t>リヨウガタ</t>
    </rPh>
    <phoneticPr fontId="11"/>
  </si>
  <si>
    <t>日中サービス支援型</t>
    <rPh sb="0" eb="2">
      <t>ニッチュウ</t>
    </rPh>
    <rPh sb="6" eb="9">
      <t>シエンガタ</t>
    </rPh>
    <phoneticPr fontId="11"/>
  </si>
  <si>
    <t>12:1の場合</t>
    <rPh sb="5" eb="7">
      <t>バアイ</t>
    </rPh>
    <phoneticPr fontId="11"/>
  </si>
  <si>
    <t>特定従業者数</t>
    <rPh sb="0" eb="5">
      <t>トクテイジュウギョウシャ</t>
    </rPh>
    <rPh sb="5" eb="6">
      <t>スウ</t>
    </rPh>
    <phoneticPr fontId="11"/>
  </si>
  <si>
    <t>勤務延べ時間</t>
    <rPh sb="0" eb="3">
      <t>キンムノ</t>
    </rPh>
    <rPh sb="4" eb="6">
      <t>ジカン</t>
    </rPh>
    <phoneticPr fontId="11"/>
  </si>
  <si>
    <t>30:1の場合</t>
    <rPh sb="5" eb="7">
      <t>バアイ</t>
    </rPh>
    <phoneticPr fontId="11"/>
  </si>
  <si>
    <t>7.5:1の場合</t>
    <rPh sb="6" eb="8">
      <t>バアイ</t>
    </rPh>
    <phoneticPr fontId="11"/>
  </si>
  <si>
    <t>20:1の場合</t>
    <rPh sb="5" eb="7">
      <t>バアイ</t>
    </rPh>
    <phoneticPr fontId="11"/>
  </si>
  <si>
    <t>不足加配数</t>
    <rPh sb="0" eb="2">
      <t>フソク</t>
    </rPh>
    <rPh sb="2" eb="4">
      <t>カハイ</t>
    </rPh>
    <rPh sb="4" eb="5">
      <t>スウ</t>
    </rPh>
    <phoneticPr fontId="11"/>
  </si>
  <si>
    <t>不足調整数</t>
    <rPh sb="0" eb="2">
      <t>フソク</t>
    </rPh>
    <rPh sb="2" eb="4">
      <t>チョウセイ</t>
    </rPh>
    <rPh sb="4" eb="5">
      <t>スウ</t>
    </rPh>
    <phoneticPr fontId="11"/>
  </si>
  <si>
    <t>加配状況</t>
    <rPh sb="0" eb="2">
      <t>カハイ</t>
    </rPh>
    <rPh sb="2" eb="4">
      <t>ジョウキョウ</t>
    </rPh>
    <phoneticPr fontId="11"/>
  </si>
  <si>
    <t>算定要件に対しての加配状況</t>
    <rPh sb="0" eb="4">
      <t>サンテイヨウケン</t>
    </rPh>
    <rPh sb="5" eb="6">
      <t>タイ</t>
    </rPh>
    <rPh sb="9" eb="11">
      <t>カハイ</t>
    </rPh>
    <rPh sb="11" eb="13">
      <t>ジョウキョウ</t>
    </rPh>
    <phoneticPr fontId="11"/>
  </si>
  <si>
    <t>算定要件に対しての加配状況</t>
  </si>
  <si>
    <t>12:1</t>
  </si>
  <si>
    <t>30:1</t>
  </si>
  <si>
    <t>7.5:1</t>
  </si>
  <si>
    <t>20:1</t>
  </si>
  <si>
    <t>従業者の勤務体制一覧表</t>
  </si>
  <si>
    <t>職種</t>
    <rPh sb="0" eb="2">
      <t>ショクシュ</t>
    </rPh>
    <phoneticPr fontId="11"/>
  </si>
  <si>
    <t>勤務形態</t>
    <rPh sb="0" eb="2">
      <t>キンム</t>
    </rPh>
    <rPh sb="2" eb="4">
      <t>ケイタイ</t>
    </rPh>
    <phoneticPr fontId="11"/>
  </si>
  <si>
    <t>氏名</t>
    <rPh sb="0" eb="2">
      <t>シメイ</t>
    </rPh>
    <phoneticPr fontId="11"/>
  </si>
  <si>
    <t>第１週</t>
    <rPh sb="0" eb="1">
      <t>ダイ</t>
    </rPh>
    <rPh sb="2" eb="3">
      <t>シュウ</t>
    </rPh>
    <phoneticPr fontId="11"/>
  </si>
  <si>
    <t>第２週</t>
    <rPh sb="0" eb="1">
      <t>ダイ</t>
    </rPh>
    <rPh sb="2" eb="3">
      <t>シュウ</t>
    </rPh>
    <phoneticPr fontId="11"/>
  </si>
  <si>
    <t>第３週</t>
    <rPh sb="0" eb="1">
      <t>ダイ</t>
    </rPh>
    <rPh sb="2" eb="3">
      <t>シュウ</t>
    </rPh>
    <phoneticPr fontId="11"/>
  </si>
  <si>
    <t>第４週</t>
    <rPh sb="0" eb="1">
      <t>ダイ</t>
    </rPh>
    <rPh sb="2" eb="3">
      <t>シュウ</t>
    </rPh>
    <phoneticPr fontId="11"/>
  </si>
  <si>
    <t>4週の合計</t>
    <rPh sb="1" eb="2">
      <t>シュウ</t>
    </rPh>
    <rPh sb="3" eb="5">
      <t>ゴウケイ</t>
    </rPh>
    <phoneticPr fontId="11"/>
  </si>
  <si>
    <t>週平均の勤務時間</t>
    <rPh sb="0" eb="3">
      <t>シュウヘイキン</t>
    </rPh>
    <rPh sb="4" eb="6">
      <t>キンム</t>
    </rPh>
    <rPh sb="6" eb="8">
      <t>ジカン</t>
    </rPh>
    <phoneticPr fontId="11"/>
  </si>
  <si>
    <t>常勤換算後の人数</t>
    <rPh sb="0" eb="2">
      <t>ジョウキン</t>
    </rPh>
    <rPh sb="2" eb="4">
      <t>カンザン</t>
    </rPh>
    <rPh sb="4" eb="5">
      <t>ゴ</t>
    </rPh>
    <rPh sb="6" eb="8">
      <t>ニンズウ</t>
    </rPh>
    <phoneticPr fontId="11"/>
  </si>
  <si>
    <t>特定従業者換算後の人数</t>
    <rPh sb="0" eb="2">
      <t>トクテイ</t>
    </rPh>
    <rPh sb="2" eb="5">
      <t>ジュウギョウシャ</t>
    </rPh>
    <rPh sb="5" eb="7">
      <t>カンザン</t>
    </rPh>
    <rPh sb="7" eb="8">
      <t>ゴ</t>
    </rPh>
    <rPh sb="9" eb="11">
      <t>ニンズウ</t>
    </rPh>
    <phoneticPr fontId="11"/>
  </si>
  <si>
    <t>兼務先</t>
    <rPh sb="0" eb="2">
      <t>ケンム</t>
    </rPh>
    <rPh sb="2" eb="3">
      <t>サキ</t>
    </rPh>
    <phoneticPr fontId="11"/>
  </si>
  <si>
    <t>月</t>
    <rPh sb="0" eb="1">
      <t>ゲツ</t>
    </rPh>
    <phoneticPr fontId="11"/>
  </si>
  <si>
    <t>火</t>
    <rPh sb="0" eb="1">
      <t>カ</t>
    </rPh>
    <phoneticPr fontId="11"/>
  </si>
  <si>
    <t>水</t>
    <rPh sb="0" eb="1">
      <t>スイ</t>
    </rPh>
    <phoneticPr fontId="11"/>
  </si>
  <si>
    <t>木</t>
    <rPh sb="0" eb="1">
      <t>モク</t>
    </rPh>
    <phoneticPr fontId="11"/>
  </si>
  <si>
    <t>金</t>
    <rPh sb="0" eb="1">
      <t>キン</t>
    </rPh>
    <phoneticPr fontId="11"/>
  </si>
  <si>
    <t>土</t>
    <rPh sb="0" eb="1">
      <t>ド</t>
    </rPh>
    <phoneticPr fontId="11"/>
  </si>
  <si>
    <t>日</t>
    <rPh sb="0" eb="1">
      <t>ニチ</t>
    </rPh>
    <phoneticPr fontId="11"/>
  </si>
  <si>
    <t>夜間及び深夜の時間帯以外の時間帯</t>
    <rPh sb="10" eb="12">
      <t>イガイ</t>
    </rPh>
    <rPh sb="13" eb="15">
      <t>ジカン</t>
    </rPh>
    <rPh sb="15" eb="16">
      <t>タイ</t>
    </rPh>
    <phoneticPr fontId="11"/>
  </si>
  <si>
    <t>サービス管理
責任者</t>
  </si>
  <si>
    <t>世話人</t>
    <rPh sb="0" eb="3">
      <t>セワニン</t>
    </rPh>
    <phoneticPr fontId="11"/>
  </si>
  <si>
    <t>生活支援員</t>
    <rPh sb="0" eb="2">
      <t>セイカツ</t>
    </rPh>
    <rPh sb="2" eb="5">
      <t>シエンイン</t>
    </rPh>
    <phoneticPr fontId="11"/>
  </si>
  <si>
    <t>世話人・生活支援員の合計</t>
    <rPh sb="0" eb="3">
      <t>セワニン</t>
    </rPh>
    <rPh sb="4" eb="6">
      <t>セイカツ</t>
    </rPh>
    <rPh sb="6" eb="9">
      <t>シエンイン</t>
    </rPh>
    <rPh sb="10" eb="12">
      <t>ゴウケイ</t>
    </rPh>
    <phoneticPr fontId="11"/>
  </si>
  <si>
    <t>総合計</t>
    <rPh sb="0" eb="1">
      <t>ソウ</t>
    </rPh>
    <rPh sb="1" eb="3">
      <t>ゴウケイ</t>
    </rPh>
    <phoneticPr fontId="11"/>
  </si>
  <si>
    <t>1週間に当該事業所における常勤職員の勤務すべき時間数（就業規則上に定める時間数）</t>
  </si>
  <si>
    <t>加配する特定従業者（世話人等）の勤務体制一覧表</t>
    <rPh sb="0" eb="2">
      <t>カハイ</t>
    </rPh>
    <rPh sb="4" eb="6">
      <t>トクテイ</t>
    </rPh>
    <rPh sb="6" eb="9">
      <t>ジュウギョウシャ</t>
    </rPh>
    <rPh sb="10" eb="12">
      <t>セワ</t>
    </rPh>
    <rPh sb="12" eb="14">
      <t>ニンナド</t>
    </rPh>
    <phoneticPr fontId="11"/>
  </si>
  <si>
    <t>世話人等</t>
    <rPh sb="0" eb="3">
      <t>セワニン</t>
    </rPh>
    <rPh sb="3" eb="4">
      <t>ナド</t>
    </rPh>
    <phoneticPr fontId="11"/>
  </si>
  <si>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11"/>
  </si>
  <si>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11"/>
  </si>
  <si>
    <t>（参考表）</t>
    <rPh sb="3" eb="4">
      <t>ヒョウ</t>
    </rPh>
    <phoneticPr fontId="11"/>
  </si>
  <si>
    <t>令和</t>
    <rPh sb="0" eb="2">
      <t>レイワ</t>
    </rPh>
    <phoneticPr fontId="8"/>
  </si>
  <si>
    <t>年</t>
    <rPh sb="0" eb="1">
      <t>ネン</t>
    </rPh>
    <phoneticPr fontId="8"/>
  </si>
  <si>
    <t>月</t>
    <rPh sb="0" eb="1">
      <t>ツキ</t>
    </rPh>
    <phoneticPr fontId="8"/>
  </si>
  <si>
    <t>日</t>
    <rPh sb="0" eb="1">
      <t>ニチ</t>
    </rPh>
    <phoneticPr fontId="8"/>
  </si>
  <si>
    <t>１　事業者名等</t>
    <rPh sb="2" eb="5">
      <t>ジギョウシャ</t>
    </rPh>
    <rPh sb="5" eb="6">
      <t>メイ</t>
    </rPh>
    <rPh sb="6" eb="7">
      <t>トウ</t>
    </rPh>
    <phoneticPr fontId="8"/>
  </si>
  <si>
    <t>２　事業所類型</t>
    <rPh sb="2" eb="5">
      <t>ジギョウショ</t>
    </rPh>
    <rPh sb="5" eb="7">
      <t>ルイケイ</t>
    </rPh>
    <phoneticPr fontId="8"/>
  </si>
  <si>
    <t>法人名</t>
    <rPh sb="0" eb="2">
      <t>ホウジン</t>
    </rPh>
    <rPh sb="2" eb="3">
      <t>メイ</t>
    </rPh>
    <phoneticPr fontId="8"/>
  </si>
  <si>
    <t>介護サービス包括型</t>
    <rPh sb="0" eb="2">
      <t>カイゴ</t>
    </rPh>
    <rPh sb="6" eb="8">
      <t>ホウカツ</t>
    </rPh>
    <rPh sb="8" eb="9">
      <t>ガタ</t>
    </rPh>
    <phoneticPr fontId="8"/>
  </si>
  <si>
    <t>事業所名</t>
    <rPh sb="0" eb="3">
      <t>ジギョウショ</t>
    </rPh>
    <rPh sb="3" eb="4">
      <t>メイ</t>
    </rPh>
    <phoneticPr fontId="8"/>
  </si>
  <si>
    <t>外部サービス利用型</t>
    <rPh sb="0" eb="2">
      <t>ガイブ</t>
    </rPh>
    <rPh sb="6" eb="9">
      <t>リヨウガタ</t>
    </rPh>
    <phoneticPr fontId="8"/>
  </si>
  <si>
    <t>日中サービス支援型</t>
    <rPh sb="0" eb="2">
      <t>ニッチュウ</t>
    </rPh>
    <rPh sb="6" eb="9">
      <t>シエンガタ</t>
    </rPh>
    <phoneticPr fontId="8"/>
  </si>
  <si>
    <t>※１　該当する類型の欄のプルダウンで○を選択する</t>
  </si>
  <si>
    <t>５　前年度の平均利用者数</t>
    <rPh sb="2" eb="5">
      <t>ゼンネンド</t>
    </rPh>
    <rPh sb="6" eb="8">
      <t>ヘイキン</t>
    </rPh>
    <rPh sb="8" eb="10">
      <t>リヨウ</t>
    </rPh>
    <rPh sb="10" eb="11">
      <t>シャ</t>
    </rPh>
    <rPh sb="11" eb="12">
      <t>スウ</t>
    </rPh>
    <phoneticPr fontId="8"/>
  </si>
  <si>
    <t>延べ利用人数</t>
  </si>
  <si>
    <t>計</t>
    <rPh sb="0" eb="1">
      <t>ケイ</t>
    </rPh>
    <phoneticPr fontId="8"/>
  </si>
  <si>
    <t>開所日数</t>
    <rPh sb="0" eb="2">
      <t>カイショ</t>
    </rPh>
    <rPh sb="2" eb="4">
      <t>ニッスウ</t>
    </rPh>
    <phoneticPr fontId="8"/>
  </si>
  <si>
    <t>利用者数</t>
    <rPh sb="0" eb="3">
      <t>リヨウシャ</t>
    </rPh>
    <rPh sb="3" eb="4">
      <t>スウ</t>
    </rPh>
    <phoneticPr fontId="11"/>
  </si>
  <si>
    <t>定員増人数</t>
  </si>
  <si>
    <t>個人居宅介護等利用者</t>
    <rPh sb="6" eb="7">
      <t>ナド</t>
    </rPh>
    <phoneticPr fontId="11"/>
  </si>
  <si>
    <t>４月</t>
    <rPh sb="1" eb="2">
      <t>ガツ</t>
    </rPh>
    <phoneticPr fontId="8"/>
  </si>
  <si>
    <t>名</t>
    <rPh sb="0" eb="1">
      <t>メイ</t>
    </rPh>
    <phoneticPr fontId="8"/>
  </si>
  <si>
    <t>５月</t>
    <rPh sb="1" eb="2">
      <t>ガツ</t>
    </rPh>
    <phoneticPr fontId="8"/>
  </si>
  <si>
    <t>６月</t>
    <rPh sb="1" eb="2">
      <t>ガツ</t>
    </rPh>
    <phoneticPr fontId="8"/>
  </si>
  <si>
    <t>７月</t>
    <rPh sb="1" eb="2">
      <t>ガツ</t>
    </rPh>
    <phoneticPr fontId="8"/>
  </si>
  <si>
    <t>８月</t>
    <rPh sb="1" eb="2">
      <t>ガツ</t>
    </rPh>
    <phoneticPr fontId="8"/>
  </si>
  <si>
    <t>９月</t>
    <rPh sb="1" eb="2">
      <t>ガツ</t>
    </rPh>
    <phoneticPr fontId="8"/>
  </si>
  <si>
    <t>10月</t>
    <rPh sb="2" eb="3">
      <t>ガツ</t>
    </rPh>
    <phoneticPr fontId="8"/>
  </si>
  <si>
    <t>11月</t>
    <rPh sb="2" eb="3">
      <t>ガツ</t>
    </rPh>
    <phoneticPr fontId="8"/>
  </si>
  <si>
    <t>12月</t>
    <rPh sb="2" eb="3">
      <t>ガツ</t>
    </rPh>
    <phoneticPr fontId="8"/>
  </si>
  <si>
    <t>１月</t>
    <rPh sb="1" eb="2">
      <t>ガツ</t>
    </rPh>
    <phoneticPr fontId="8"/>
  </si>
  <si>
    <t>２月</t>
    <rPh sb="1" eb="2">
      <t>ガツ</t>
    </rPh>
    <phoneticPr fontId="8"/>
  </si>
  <si>
    <t>３月</t>
    <rPh sb="1" eb="2">
      <t>ガツ</t>
    </rPh>
    <phoneticPr fontId="8"/>
  </si>
  <si>
    <t>項目毎
平均利用者数</t>
    <rPh sb="0" eb="2">
      <t>コウモク</t>
    </rPh>
    <rPh sb="2" eb="3">
      <t>ゴト</t>
    </rPh>
    <rPh sb="4" eb="6">
      <t>ヘイキン</t>
    </rPh>
    <rPh sb="6" eb="8">
      <t>リヨウ</t>
    </rPh>
    <rPh sb="8" eb="9">
      <t>シャ</t>
    </rPh>
    <rPh sb="9" eb="10">
      <t>スウ</t>
    </rPh>
    <phoneticPr fontId="8"/>
  </si>
  <si>
    <t>区分毎平均利用者総数</t>
    <rPh sb="0" eb="2">
      <t>クブン</t>
    </rPh>
    <rPh sb="2" eb="3">
      <t>ゴト</t>
    </rPh>
    <rPh sb="3" eb="5">
      <t>ヘイキン</t>
    </rPh>
    <rPh sb="5" eb="8">
      <t>リヨウシャ</t>
    </rPh>
    <rPh sb="8" eb="10">
      <t>ソウスウ</t>
    </rPh>
    <phoneticPr fontId="11"/>
  </si>
  <si>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4"/>
  </si>
  <si>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4"/>
  </si>
  <si>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4"/>
  </si>
  <si>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11"/>
  </si>
  <si>
    <t>１　事業所の種別等</t>
    <rPh sb="2" eb="5">
      <t>ジギョウショシ</t>
    </rPh>
    <rPh sb="6" eb="8">
      <t>シュベツト</t>
    </rPh>
    <rPh sb="8" eb="9">
      <t>トウ</t>
    </rPh>
    <phoneticPr fontId="41"/>
  </si>
  <si>
    <t>事業所の
種別</t>
    <rPh sb="0" eb="3">
      <t>ジギョウショシ</t>
    </rPh>
    <rPh sb="5" eb="7">
      <t>シュベツ</t>
    </rPh>
    <phoneticPr fontId="41"/>
  </si>
  <si>
    <t>短期入所
利用定員数</t>
    <rPh sb="0" eb="2">
      <t>タンキニ</t>
    </rPh>
    <rPh sb="2" eb="4">
      <t>ニュウショリ</t>
    </rPh>
    <rPh sb="5" eb="7">
      <t>リヨウテ</t>
    </rPh>
    <rPh sb="7" eb="10">
      <t>テイインスウ</t>
    </rPh>
    <phoneticPr fontId="41"/>
  </si>
  <si>
    <t>人</t>
    <rPh sb="0" eb="1">
      <t>ニン</t>
    </rPh>
    <phoneticPr fontId="41"/>
  </si>
  <si>
    <t>※着色部分については、該当するものを選択すること。</t>
    <rPh sb="1" eb="3">
      <t>チャクショクブ</t>
    </rPh>
    <rPh sb="3" eb="5">
      <t>ブブンガ</t>
    </rPh>
    <rPh sb="11" eb="13">
      <t>ガイトウセ</t>
    </rPh>
    <rPh sb="18" eb="20">
      <t>センタク</t>
    </rPh>
    <phoneticPr fontId="41"/>
  </si>
  <si>
    <t>※利用定員数は、併設型、併設・空床型、単独型の場合に記載すること。</t>
    <rPh sb="1" eb="3">
      <t>リヨウテ</t>
    </rPh>
    <rPh sb="3" eb="6">
      <t>テイインスウヘ</t>
    </rPh>
    <rPh sb="8" eb="11">
      <t>ヘイセツガタヘ</t>
    </rPh>
    <rPh sb="12" eb="14">
      <t>ヘイセツク</t>
    </rPh>
    <rPh sb="15" eb="16">
      <t>クウユ</t>
    </rPh>
    <rPh sb="16" eb="17">
      <t>ユカガ</t>
    </rPh>
    <rPh sb="17" eb="18">
      <t>ガタタ</t>
    </rPh>
    <rPh sb="19" eb="22">
      <t>タンドクガタバ</t>
    </rPh>
    <rPh sb="23" eb="25">
      <t>バアイキ</t>
    </rPh>
    <rPh sb="26" eb="28">
      <t>キサイ</t>
    </rPh>
    <phoneticPr fontId="41"/>
  </si>
  <si>
    <t>本体施設</t>
    <rPh sb="0" eb="2">
      <t>ホンタイシ</t>
    </rPh>
    <rPh sb="2" eb="4">
      <t>シセツ</t>
    </rPh>
    <phoneticPr fontId="41"/>
  </si>
  <si>
    <t>名称</t>
    <rPh sb="0" eb="2">
      <t>メイショウ</t>
    </rPh>
    <phoneticPr fontId="41"/>
  </si>
  <si>
    <t>施設種別等</t>
    <rPh sb="0" eb="2">
      <t>シセツシ</t>
    </rPh>
    <rPh sb="2" eb="4">
      <t>シュベツト</t>
    </rPh>
    <rPh sb="4" eb="5">
      <t>トウ</t>
    </rPh>
    <phoneticPr fontId="41"/>
  </si>
  <si>
    <t>入所定員</t>
    <rPh sb="0" eb="2">
      <t>ニュウショテ</t>
    </rPh>
    <rPh sb="2" eb="4">
      <t>テイイン</t>
    </rPh>
    <phoneticPr fontId="41"/>
  </si>
  <si>
    <t>２　平均利用者数（前年度の利用者数）</t>
    <rPh sb="2" eb="4">
      <t>ヘイキンリ</t>
    </rPh>
    <rPh sb="4" eb="6">
      <t>リヨウシ</t>
    </rPh>
    <rPh sb="6" eb="7">
      <t>シャス</t>
    </rPh>
    <rPh sb="7" eb="8">
      <t>スウゼ</t>
    </rPh>
    <rPh sb="9" eb="10">
      <t>ゼンネ</t>
    </rPh>
    <rPh sb="10" eb="12">
      <t>ネンドリ</t>
    </rPh>
    <rPh sb="13" eb="16">
      <t>リヨウシャス</t>
    </rPh>
    <rPh sb="16" eb="17">
      <t>スウ</t>
    </rPh>
    <phoneticPr fontId="41"/>
  </si>
  <si>
    <t>４月</t>
    <rPh sb="1" eb="2">
      <t>ツキ</t>
    </rPh>
    <phoneticPr fontId="41"/>
  </si>
  <si>
    <t>５月</t>
    <rPh sb="1" eb="2">
      <t>ツキ</t>
    </rPh>
    <phoneticPr fontId="41"/>
  </si>
  <si>
    <t>６月</t>
  </si>
  <si>
    <t>７月</t>
  </si>
  <si>
    <t>８月</t>
  </si>
  <si>
    <t>９月</t>
  </si>
  <si>
    <t>１０月</t>
  </si>
  <si>
    <t>１１月</t>
  </si>
  <si>
    <t>１２月</t>
  </si>
  <si>
    <t>１月</t>
  </si>
  <si>
    <t>２月</t>
  </si>
  <si>
    <t>３月</t>
  </si>
  <si>
    <t>合計</t>
    <rPh sb="0" eb="2">
      <t>ゴウケイ</t>
    </rPh>
    <phoneticPr fontId="41"/>
  </si>
  <si>
    <t>平均入所者数等</t>
    <rPh sb="0" eb="2">
      <t>ヘイキンニ</t>
    </rPh>
    <rPh sb="2" eb="4">
      <t>ニュウショシ</t>
    </rPh>
    <rPh sb="4" eb="5">
      <t>シャス</t>
    </rPh>
    <rPh sb="5" eb="6">
      <t>スウト</t>
    </rPh>
    <rPh sb="6" eb="7">
      <t>トウ</t>
    </rPh>
    <phoneticPr fontId="41"/>
  </si>
  <si>
    <t>本体施設延べ入所者</t>
    <rPh sb="0" eb="2">
      <t>ホンタイシ</t>
    </rPh>
    <rPh sb="2" eb="4">
      <t>シセツノ</t>
    </rPh>
    <rPh sb="4" eb="5">
      <t>ノニ</t>
    </rPh>
    <rPh sb="6" eb="9">
      <t>ニュウショシャ</t>
    </rPh>
    <phoneticPr fontId="41"/>
  </si>
  <si>
    <t>うち障害児・者の短期入所利用者</t>
    <rPh sb="2" eb="4">
      <t>ショウガイジ</t>
    </rPh>
    <rPh sb="4" eb="5">
      <t>ジモ</t>
    </rPh>
    <rPh sb="6" eb="7">
      <t>モノタ</t>
    </rPh>
    <rPh sb="8" eb="10">
      <t>タンキニ</t>
    </rPh>
    <rPh sb="10" eb="12">
      <t>ニュウショリ</t>
    </rPh>
    <rPh sb="12" eb="15">
      <t>リヨウシャ</t>
    </rPh>
    <phoneticPr fontId="41"/>
  </si>
  <si>
    <t>注</t>
    <rPh sb="0" eb="1">
      <t>チュウ</t>
    </rPh>
    <phoneticPr fontId="41"/>
  </si>
  <si>
    <t>１　各月ごとの本体施設入所者及び短期入所事業利用者について記載すること。</t>
    <rPh sb="2" eb="4">
      <t>カクツキホ</t>
    </rPh>
    <rPh sb="7" eb="9">
      <t>ホンタイシ</t>
    </rPh>
    <rPh sb="9" eb="11">
      <t>シセツニ</t>
    </rPh>
    <rPh sb="11" eb="13">
      <t>ニュウショシ</t>
    </rPh>
    <rPh sb="13" eb="14">
      <t>シャオ</t>
    </rPh>
    <rPh sb="14" eb="15">
      <t>オヨタ</t>
    </rPh>
    <rPh sb="16" eb="18">
      <t>タンキニ</t>
    </rPh>
    <rPh sb="18" eb="20">
      <t>ニュウショジ</t>
    </rPh>
    <rPh sb="20" eb="22">
      <t>ジギョウリ</t>
    </rPh>
    <rPh sb="22" eb="25">
      <t>リヨウシャキ</t>
    </rPh>
    <rPh sb="29" eb="31">
      <t>キサイ</t>
    </rPh>
    <phoneticPr fontId="41"/>
  </si>
  <si>
    <t>２　平均入所者数＝（前年度の延入所者数＋前年度の延利用者数）÷１年間の日数（小数点以下第２位以下切り上げ）</t>
    <rPh sb="2" eb="4">
      <t>ヘイキンニ</t>
    </rPh>
    <rPh sb="4" eb="7">
      <t>ニュウショシャス</t>
    </rPh>
    <rPh sb="7" eb="8">
      <t>スウゼ</t>
    </rPh>
    <rPh sb="10" eb="13">
      <t>ゼンネンドノ</t>
    </rPh>
    <rPh sb="14" eb="15">
      <t>ノニ</t>
    </rPh>
    <rPh sb="15" eb="18">
      <t>ニュウショシャス</t>
    </rPh>
    <rPh sb="18" eb="19">
      <t>スウゼ</t>
    </rPh>
    <rPh sb="20" eb="23">
      <t>ゼンネンドエ</t>
    </rPh>
    <rPh sb="24" eb="25">
      <t>エンリ</t>
    </rPh>
    <rPh sb="25" eb="27">
      <t>リヨウシ</t>
    </rPh>
    <rPh sb="27" eb="28">
      <t>シャス</t>
    </rPh>
    <rPh sb="28" eb="29">
      <t>スウネ</t>
    </rPh>
    <rPh sb="32" eb="34">
      <t>ネンカンニ</t>
    </rPh>
    <rPh sb="35" eb="37">
      <t>ニッスウシ</t>
    </rPh>
    <rPh sb="38" eb="41">
      <t>ショウスウテンイ</t>
    </rPh>
    <rPh sb="41" eb="43">
      <t>イカダ</t>
    </rPh>
    <rPh sb="43" eb="44">
      <t>ダイイ</t>
    </rPh>
    <rPh sb="45" eb="48">
      <t>イイカキ</t>
    </rPh>
    <rPh sb="48" eb="49">
      <t>キア</t>
    </rPh>
    <rPh sb="50" eb="51">
      <t>ア</t>
    </rPh>
    <phoneticPr fontId="41"/>
  </si>
  <si>
    <t>なお、退所の日は算定しないこと。</t>
    <rPh sb="3" eb="5">
      <t>タイショヒ</t>
    </rPh>
    <rPh sb="6" eb="7">
      <t>ヒサ</t>
    </rPh>
    <rPh sb="8" eb="10">
      <t>サンテイ</t>
    </rPh>
    <phoneticPr fontId="41"/>
  </si>
  <si>
    <t>３　、本体施設が日中系事業所等の場合、１年間の日数は開所日合計とすること。</t>
    <rPh sb="3" eb="5">
      <t>ホンタイシ</t>
    </rPh>
    <rPh sb="5" eb="7">
      <t>シセツニ</t>
    </rPh>
    <rPh sb="8" eb="10">
      <t>ニッチュウケ</t>
    </rPh>
    <rPh sb="10" eb="11">
      <t>ケイジ</t>
    </rPh>
    <rPh sb="11" eb="14">
      <t>ジギョウショト</t>
    </rPh>
    <rPh sb="14" eb="15">
      <t>トウバ</t>
    </rPh>
    <rPh sb="16" eb="18">
      <t>バアイネ</t>
    </rPh>
    <rPh sb="20" eb="22">
      <t>ネンカンニ</t>
    </rPh>
    <rPh sb="23" eb="25">
      <t>ニッスウカ</t>
    </rPh>
    <rPh sb="26" eb="28">
      <t>カイショビ</t>
    </rPh>
    <rPh sb="28" eb="29">
      <t>ビゴ</t>
    </rPh>
    <rPh sb="29" eb="31">
      <t>ゴウケイ</t>
    </rPh>
    <phoneticPr fontId="41"/>
  </si>
  <si>
    <t>併設型</t>
  </si>
  <si>
    <t>福祉型</t>
    <rPh sb="0" eb="3">
      <t>フクシガタ</t>
    </rPh>
    <phoneticPr fontId="41"/>
  </si>
  <si>
    <t>空床型</t>
  </si>
  <si>
    <t>福祉型（強化）</t>
    <rPh sb="0" eb="2">
      <t>フクシガ</t>
    </rPh>
    <rPh sb="2" eb="3">
      <t>ガタキ</t>
    </rPh>
    <rPh sb="4" eb="6">
      <t>キョウカ</t>
    </rPh>
    <phoneticPr fontId="41"/>
  </si>
  <si>
    <t>併設・空床型</t>
  </si>
  <si>
    <t>医療型</t>
    <rPh sb="0" eb="2">
      <t>イリョウガ</t>
    </rPh>
    <rPh sb="2" eb="3">
      <t>ガタ</t>
    </rPh>
    <phoneticPr fontId="41"/>
  </si>
  <si>
    <t>単独型</t>
  </si>
  <si>
    <t>共生型</t>
    <rPh sb="0" eb="2">
      <t>キョウセイガ</t>
    </rPh>
    <rPh sb="2" eb="3">
      <t>ガタ</t>
    </rPh>
    <phoneticPr fontId="41"/>
  </si>
  <si>
    <t>３　直接処遇職員（介護職員等）の勤務状況</t>
    <rPh sb="2" eb="4">
      <t>チョクセツシ</t>
    </rPh>
    <rPh sb="4" eb="6">
      <t>ショグウシ</t>
    </rPh>
    <rPh sb="6" eb="8">
      <t>ショクインカ</t>
    </rPh>
    <rPh sb="9" eb="11">
      <t>カイゴシ</t>
    </rPh>
    <rPh sb="11" eb="13">
      <t>ショクイント</t>
    </rPh>
    <rPh sb="13" eb="14">
      <t>トウキ</t>
    </rPh>
    <rPh sb="16" eb="18">
      <t>キンムジ</t>
    </rPh>
    <rPh sb="18" eb="20">
      <t>ジョウキョウ</t>
    </rPh>
    <phoneticPr fontId="41"/>
  </si>
  <si>
    <r>
      <t>※</t>
    </r>
    <r>
      <rPr>
        <sz val="11"/>
        <color theme="1"/>
        <rFont val="游ゴシック"/>
        <family val="2"/>
        <charset val="128"/>
        <scheme val="minor"/>
      </rPr>
      <t>３の勤務状況（特にP3～4）について、本体施設（入所施設、グループホームなど）がある場合は、本体施設の記録により代えることができます。</t>
    </r>
    <rPh sb="3" eb="5">
      <t>キンムジ</t>
    </rPh>
    <rPh sb="5" eb="7">
      <t>ジョウキョウト</t>
    </rPh>
    <rPh sb="8" eb="9">
      <t>トクホ</t>
    </rPh>
    <rPh sb="20" eb="22">
      <t>ホンタイシ</t>
    </rPh>
    <rPh sb="22" eb="24">
      <t>シセツニ</t>
    </rPh>
    <rPh sb="25" eb="27">
      <t>ニュウショシ</t>
    </rPh>
    <rPh sb="27" eb="29">
      <t>シセツバ</t>
    </rPh>
    <rPh sb="43" eb="45">
      <t>バアイホ</t>
    </rPh>
    <rPh sb="47" eb="49">
      <t>ホンタイシ</t>
    </rPh>
    <rPh sb="49" eb="51">
      <t>シセツキ</t>
    </rPh>
    <rPh sb="52" eb="54">
      <t>キロクカ</t>
    </rPh>
    <rPh sb="57" eb="58">
      <t>カ</t>
    </rPh>
    <phoneticPr fontId="41"/>
  </si>
  <si>
    <t>(1)　シフト別の勤務形態及び業務内容</t>
    <rPh sb="7" eb="8">
      <t>ベツキ</t>
    </rPh>
    <rPh sb="9" eb="11">
      <t>キンムケ</t>
    </rPh>
    <rPh sb="11" eb="13">
      <t>ケイタイオ</t>
    </rPh>
    <rPh sb="13" eb="14">
      <t>オヨギ</t>
    </rPh>
    <rPh sb="15" eb="17">
      <t>ギョウムナ</t>
    </rPh>
    <rPh sb="17" eb="19">
      <t>ナイヨウ</t>
    </rPh>
    <phoneticPr fontId="41"/>
  </si>
  <si>
    <t>区分</t>
    <rPh sb="0" eb="2">
      <t>クブン</t>
    </rPh>
    <phoneticPr fontId="41"/>
  </si>
  <si>
    <t>勤務開始時間</t>
    <rPh sb="0" eb="2">
      <t>キンムカ</t>
    </rPh>
    <rPh sb="2" eb="4">
      <t>カイシジ</t>
    </rPh>
    <rPh sb="4" eb="6">
      <t>ジカン</t>
    </rPh>
    <phoneticPr fontId="41"/>
  </si>
  <si>
    <t>勤務終了時間</t>
    <rPh sb="0" eb="2">
      <t>キンムシ</t>
    </rPh>
    <rPh sb="2" eb="4">
      <t>シュウリョウジ</t>
    </rPh>
    <rPh sb="4" eb="6">
      <t>ジカン</t>
    </rPh>
    <phoneticPr fontId="41"/>
  </si>
  <si>
    <t>勤務時間</t>
    <rPh sb="0" eb="2">
      <t>キンムジ</t>
    </rPh>
    <rPh sb="2" eb="4">
      <t>ジカン</t>
    </rPh>
    <phoneticPr fontId="41"/>
  </si>
  <si>
    <t>備考</t>
    <rPh sb="0" eb="2">
      <t>ビコウ</t>
    </rPh>
    <phoneticPr fontId="41"/>
  </si>
  <si>
    <t>実働</t>
    <rPh sb="0" eb="2">
      <t>ジツドウ</t>
    </rPh>
    <phoneticPr fontId="41"/>
  </si>
  <si>
    <t>休憩</t>
    <rPh sb="0" eb="2">
      <t>キュウケイ</t>
    </rPh>
    <phoneticPr fontId="41"/>
  </si>
  <si>
    <t>計</t>
    <rPh sb="0" eb="1">
      <t>ケイ</t>
    </rPh>
    <phoneticPr fontId="41"/>
  </si>
  <si>
    <t>早番</t>
    <rPh sb="0" eb="2">
      <t>ハヤバン</t>
    </rPh>
    <phoneticPr fontId="41"/>
  </si>
  <si>
    <t>平常</t>
    <rPh sb="0" eb="2">
      <t>ヘイジョウ</t>
    </rPh>
    <phoneticPr fontId="41"/>
  </si>
  <si>
    <t>遅番</t>
    <rPh sb="0" eb="2">
      <t>オソバン</t>
    </rPh>
    <phoneticPr fontId="41"/>
  </si>
  <si>
    <t>※　事業所で作成している業務分担表の写しを添付してください（直接処遇職員以外の職種を含む。）。</t>
    <rPh sb="2" eb="5">
      <t>ジギョウショサ</t>
    </rPh>
    <rPh sb="6" eb="8">
      <t>サクセイギ</t>
    </rPh>
    <rPh sb="12" eb="14">
      <t>ギョウムブ</t>
    </rPh>
    <rPh sb="14" eb="16">
      <t>ブンタンオ</t>
    </rPh>
    <rPh sb="16" eb="17">
      <t>オモテウ</t>
    </rPh>
    <rPh sb="18" eb="19">
      <t>ウツテ</t>
    </rPh>
    <rPh sb="21" eb="23">
      <t>テンプチ</t>
    </rPh>
    <rPh sb="30" eb="32">
      <t>チョクセツシ</t>
    </rPh>
    <rPh sb="32" eb="34">
      <t>ショグウシ</t>
    </rPh>
    <rPh sb="34" eb="36">
      <t>ショクインイ</t>
    </rPh>
    <rPh sb="36" eb="38">
      <t>イガイシ</t>
    </rPh>
    <rPh sb="39" eb="41">
      <t>ショクシュフ</t>
    </rPh>
    <rPh sb="42" eb="43">
      <t>フク</t>
    </rPh>
    <phoneticPr fontId="41"/>
  </si>
  <si>
    <t>【記載例】</t>
    <rPh sb="1" eb="3">
      <t>キサイレ</t>
    </rPh>
    <rPh sb="3" eb="4">
      <t>レイ</t>
    </rPh>
    <phoneticPr fontId="41"/>
  </si>
  <si>
    <t>夜勤</t>
    <rPh sb="0" eb="2">
      <t>ヤキン</t>
    </rPh>
    <phoneticPr fontId="41"/>
  </si>
  <si>
    <t>(2)　1月の勤務割（直近1か月間、既存資料の添付可）</t>
    <rPh sb="5" eb="6">
      <t>ガツキ</t>
    </rPh>
    <rPh sb="7" eb="9">
      <t>キンムワ</t>
    </rPh>
    <rPh sb="9" eb="10">
      <t>ワリナ</t>
    </rPh>
    <rPh sb="11" eb="13">
      <t>ナオチカゲ</t>
    </rPh>
    <rPh sb="15" eb="17">
      <t>ゲツカンキ</t>
    </rPh>
    <rPh sb="18" eb="20">
      <t>キソンシ</t>
    </rPh>
    <rPh sb="20" eb="22">
      <t>シリョウテ</t>
    </rPh>
    <rPh sb="23" eb="25">
      <t>テンプカ</t>
    </rPh>
    <rPh sb="25" eb="26">
      <t>カ</t>
    </rPh>
    <phoneticPr fontId="41"/>
  </si>
  <si>
    <t>年</t>
    <rPh sb="0" eb="1">
      <t>ネン</t>
    </rPh>
    <phoneticPr fontId="41"/>
  </si>
  <si>
    <t>月分</t>
    <rPh sb="0" eb="1">
      <t>ガツブ</t>
    </rPh>
    <rPh sb="1" eb="2">
      <t>ブン</t>
    </rPh>
    <phoneticPr fontId="41"/>
  </si>
  <si>
    <t>職　　種</t>
    <rPh sb="0" eb="1">
      <t>ショクタ</t>
    </rPh>
    <rPh sb="3" eb="4">
      <t>タネ</t>
    </rPh>
    <phoneticPr fontId="41"/>
  </si>
  <si>
    <t>氏　　名</t>
    <rPh sb="0" eb="1">
      <t>シメ</t>
    </rPh>
    <rPh sb="3" eb="4">
      <t>メイ</t>
    </rPh>
    <phoneticPr fontId="41"/>
  </si>
  <si>
    <t>合計勤務</t>
    <rPh sb="0" eb="2">
      <t>ゴウケイキ</t>
    </rPh>
    <rPh sb="2" eb="4">
      <t>キンム</t>
    </rPh>
    <phoneticPr fontId="41"/>
  </si>
  <si>
    <t>時間数</t>
    <rPh sb="0" eb="2">
      <t>ジカンス</t>
    </rPh>
    <rPh sb="2" eb="3">
      <t>スウ</t>
    </rPh>
    <phoneticPr fontId="41"/>
  </si>
  <si>
    <t>例</t>
    <rPh sb="0" eb="1">
      <t>レイ</t>
    </rPh>
    <phoneticPr fontId="41"/>
  </si>
  <si>
    <t>管理者</t>
    <rPh sb="0" eb="3">
      <t>カンリシャ</t>
    </rPh>
    <phoneticPr fontId="41"/>
  </si>
  <si>
    <t>○○　○○</t>
  </si>
  <si>
    <t>Ｂ</t>
  </si>
  <si>
    <t>月</t>
  </si>
  <si>
    <t>サービス管理責任者</t>
    <rPh sb="4" eb="6">
      <t>カンリセ</t>
    </rPh>
    <rPh sb="6" eb="9">
      <t>セキニンシャ</t>
    </rPh>
    <phoneticPr fontId="41"/>
  </si>
  <si>
    <t>××　××</t>
  </si>
  <si>
    <t>火</t>
  </si>
  <si>
    <t>生活支援員</t>
    <rPh sb="0" eb="2">
      <t>セイカツシ</t>
    </rPh>
    <rPh sb="2" eb="4">
      <t>シエンイ</t>
    </rPh>
    <rPh sb="4" eb="5">
      <t>イン</t>
    </rPh>
    <phoneticPr fontId="41"/>
  </si>
  <si>
    <t>△△　△△</t>
  </si>
  <si>
    <t>Ａ</t>
  </si>
  <si>
    <t>Ｃ</t>
  </si>
  <si>
    <t>水</t>
  </si>
  <si>
    <t>木</t>
  </si>
  <si>
    <t>金</t>
  </si>
  <si>
    <t>土</t>
  </si>
  <si>
    <t>日</t>
  </si>
  <si>
    <t>Ａ＝平常(6:00～14:00)、Ｂ＝遅番(10:00～18:00)、C＝夜勤（22:00～6:00）　　　※適宜、時間等は修正してください。</t>
    <rPh sb="19" eb="20">
      <t>チヤ</t>
    </rPh>
    <rPh sb="37" eb="39">
      <t>ヤキン</t>
    </rPh>
    <phoneticPr fontId="41"/>
  </si>
  <si>
    <t>※シフトの計画ベースで記載してください。当該月における実績は、P4において記載願います。</t>
    <rPh sb="5" eb="7">
      <t>ケイカクキ</t>
    </rPh>
    <rPh sb="11" eb="13">
      <t>キサイト</t>
    </rPh>
    <rPh sb="20" eb="22">
      <t>トウガイツ</t>
    </rPh>
    <rPh sb="22" eb="23">
      <t>ツキジ</t>
    </rPh>
    <rPh sb="27" eb="29">
      <t>ジッセキキ</t>
    </rPh>
    <rPh sb="37" eb="39">
      <t>キサイネ</t>
    </rPh>
    <rPh sb="39" eb="40">
      <t>ネガ</t>
    </rPh>
    <phoneticPr fontId="41"/>
  </si>
  <si>
    <t>(3)　1か月の勤務実績（直近1か月間、既存資料の添付でも可）</t>
    <rPh sb="6" eb="7">
      <t>ガツキ</t>
    </rPh>
    <rPh sb="8" eb="10">
      <t>キンムジ</t>
    </rPh>
    <rPh sb="10" eb="12">
      <t>ジッセキナ</t>
    </rPh>
    <rPh sb="13" eb="15">
      <t>ナオチカゲ</t>
    </rPh>
    <rPh sb="17" eb="19">
      <t>ゲツカンキ</t>
    </rPh>
    <rPh sb="20" eb="22">
      <t>キソンシ</t>
    </rPh>
    <rPh sb="22" eb="24">
      <t>シリョウテ</t>
    </rPh>
    <rPh sb="25" eb="27">
      <t>テンプカ</t>
    </rPh>
    <rPh sb="29" eb="30">
      <t>カ</t>
    </rPh>
    <phoneticPr fontId="41"/>
  </si>
  <si>
    <t>管理者・従業者の勤務状況　　 　　年　　月実績</t>
    <rPh sb="0" eb="3">
      <t>カンリシャジ</t>
    </rPh>
    <rPh sb="4" eb="7">
      <t>ジュウギョウシャキ</t>
    </rPh>
    <rPh sb="8" eb="10">
      <t>キンムジ</t>
    </rPh>
    <rPh sb="10" eb="12">
      <t>ジョウキョウネ</t>
    </rPh>
    <rPh sb="17" eb="18">
      <t>ネンガ</t>
    </rPh>
    <rPh sb="20" eb="21">
      <t>ガツジ</t>
    </rPh>
    <rPh sb="21" eb="23">
      <t>ジッセキ</t>
    </rPh>
    <phoneticPr fontId="41"/>
  </si>
  <si>
    <t>サービス種類</t>
    <rPh sb="4" eb="6">
      <t>シュルイ</t>
    </rPh>
    <phoneticPr fontId="41"/>
  </si>
  <si>
    <t>営業日</t>
    <rPh sb="0" eb="3">
      <t>エイギョウビ</t>
    </rPh>
    <phoneticPr fontId="41"/>
  </si>
  <si>
    <t>営業時間</t>
    <rPh sb="0" eb="2">
      <t>エイギョウジ</t>
    </rPh>
    <rPh sb="2" eb="4">
      <t>ジカン</t>
    </rPh>
    <phoneticPr fontId="41"/>
  </si>
  <si>
    <t>サービス提供日</t>
    <rPh sb="4" eb="6">
      <t>テイキョウビ</t>
    </rPh>
    <rPh sb="6" eb="7">
      <t>ビ</t>
    </rPh>
    <phoneticPr fontId="41"/>
  </si>
  <si>
    <t>サービス提供時間</t>
    <rPh sb="4" eb="6">
      <t>テイキョウジ</t>
    </rPh>
    <rPh sb="6" eb="8">
      <t>ジカン</t>
    </rPh>
    <phoneticPr fontId="41"/>
  </si>
  <si>
    <t>職種</t>
    <rPh sb="0" eb="2">
      <t>ショクシュ</t>
    </rPh>
    <phoneticPr fontId="41"/>
  </si>
  <si>
    <t>勤務形態</t>
    <rPh sb="0" eb="2">
      <t>キンムケ</t>
    </rPh>
    <rPh sb="2" eb="4">
      <t>ケイタイ</t>
    </rPh>
    <phoneticPr fontId="41"/>
  </si>
  <si>
    <t>氏名</t>
    <rPh sb="0" eb="2">
      <t>シメイ</t>
    </rPh>
    <phoneticPr fontId="41"/>
  </si>
  <si>
    <t>第1週</t>
    <rPh sb="0" eb="1">
      <t>ダイシ</t>
    </rPh>
    <rPh sb="2" eb="3">
      <t>シュウ</t>
    </rPh>
    <phoneticPr fontId="41"/>
  </si>
  <si>
    <t>第2週</t>
    <rPh sb="0" eb="1">
      <t>ダイシ</t>
    </rPh>
    <rPh sb="2" eb="3">
      <t>シュウ</t>
    </rPh>
    <phoneticPr fontId="41"/>
  </si>
  <si>
    <t>第3週</t>
    <rPh sb="0" eb="1">
      <t>ダイシ</t>
    </rPh>
    <rPh sb="2" eb="3">
      <t>シュウ</t>
    </rPh>
    <phoneticPr fontId="41"/>
  </si>
  <si>
    <t>第4週</t>
    <rPh sb="0" eb="1">
      <t>ダイシ</t>
    </rPh>
    <rPh sb="2" eb="3">
      <t>シュウ</t>
    </rPh>
    <phoneticPr fontId="41"/>
  </si>
  <si>
    <t>4週の
合計</t>
    <rPh sb="1" eb="2">
      <t>シュウゴ</t>
    </rPh>
    <rPh sb="4" eb="6">
      <t>ゴウケイ</t>
    </rPh>
    <phoneticPr fontId="41"/>
  </si>
  <si>
    <t>週平均の勤務時間</t>
    <rPh sb="0" eb="3">
      <t>シュウヘイキンキ</t>
    </rPh>
    <rPh sb="4" eb="6">
      <t>キンムジ</t>
    </rPh>
    <rPh sb="6" eb="8">
      <t>ジカン</t>
    </rPh>
    <phoneticPr fontId="41"/>
  </si>
  <si>
    <t>常勤換算後の人数</t>
    <rPh sb="0" eb="2">
      <t>ジョウキンカ</t>
    </rPh>
    <rPh sb="2" eb="4">
      <t>カンザンゴ</t>
    </rPh>
    <rPh sb="4" eb="5">
      <t>ゴニ</t>
    </rPh>
    <rPh sb="6" eb="8">
      <t>ニンズウ</t>
    </rPh>
    <phoneticPr fontId="41"/>
  </si>
  <si>
    <t>日</t>
    <rPh sb="0" eb="1">
      <t>ヒ</t>
    </rPh>
    <phoneticPr fontId="41"/>
  </si>
  <si>
    <t>曜日</t>
    <rPh sb="0" eb="2">
      <t>ヨウビ</t>
    </rPh>
    <phoneticPr fontId="41"/>
  </si>
  <si>
    <t>1週間に当該事業所・施設における常勤職員の勤務すべき時間数</t>
    <rPh sb="1" eb="3">
      <t>シュウカント</t>
    </rPh>
    <rPh sb="4" eb="6">
      <t>トウガイジ</t>
    </rPh>
    <rPh sb="6" eb="9">
      <t>ジギョウショシ</t>
    </rPh>
    <rPh sb="10" eb="12">
      <t>シセツジ</t>
    </rPh>
    <rPh sb="16" eb="18">
      <t>ジョウキンシ</t>
    </rPh>
    <rPh sb="18" eb="20">
      <t>ショクインキ</t>
    </rPh>
    <rPh sb="21" eb="23">
      <t>キンムジ</t>
    </rPh>
    <rPh sb="26" eb="29">
      <t>ジカンスウ</t>
    </rPh>
    <phoneticPr fontId="41"/>
  </si>
  <si>
    <t>注1 本表はサービスの種類ごとに作成してください。ただし、ＧＨ・ＣＨについては、勤務体制を区分する住居ごとに作成すること。</t>
    <rPh sb="0" eb="1">
      <t>チュウホ</t>
    </rPh>
    <rPh sb="3" eb="4">
      <t>ホンヒ</t>
    </rPh>
    <rPh sb="4" eb="5">
      <t>ヒョウシ</t>
    </rPh>
    <rPh sb="11" eb="13">
      <t>シュルイサ</t>
    </rPh>
    <rPh sb="16" eb="18">
      <t>サクセイキ</t>
    </rPh>
    <rPh sb="40" eb="42">
      <t>キンムタ</t>
    </rPh>
    <rPh sb="42" eb="44">
      <t>タイセイク</t>
    </rPh>
    <rPh sb="45" eb="47">
      <t>クブンジ</t>
    </rPh>
    <rPh sb="49" eb="51">
      <t>ジュウキョサ</t>
    </rPh>
    <rPh sb="54" eb="56">
      <t>サクセイ</t>
    </rPh>
    <phoneticPr fontId="41"/>
  </si>
  <si>
    <t>注2 「職種」欄は、直接サービス提供職員に係る職種を記載し、「勤務形態」欄は、①常勤・専従、②常勤・兼務、③非常勤・専従、④非常勤・兼務のいずれかを記載するとともに、それぞれ1日あたりの勤務時間を記載してください。</t>
    <rPh sb="0" eb="1">
      <t>チュウシ</t>
    </rPh>
    <rPh sb="4" eb="6">
      <t>ショクシュラ</t>
    </rPh>
    <rPh sb="7" eb="8">
      <t>ランチ</t>
    </rPh>
    <rPh sb="10" eb="12">
      <t>チョクセツテ</t>
    </rPh>
    <rPh sb="16" eb="18">
      <t>テイキョウシ</t>
    </rPh>
    <rPh sb="18" eb="20">
      <t>ショクインカ</t>
    </rPh>
    <rPh sb="21" eb="22">
      <t>カカシ</t>
    </rPh>
    <rPh sb="23" eb="25">
      <t>ショクシュキ</t>
    </rPh>
    <rPh sb="26" eb="28">
      <t>キサイキ</t>
    </rPh>
    <rPh sb="31" eb="33">
      <t>キンムケ</t>
    </rPh>
    <rPh sb="33" eb="35">
      <t>ケイタイラ</t>
    </rPh>
    <rPh sb="36" eb="37">
      <t>ランジ</t>
    </rPh>
    <rPh sb="40" eb="42">
      <t>ジョウキンセ</t>
    </rPh>
    <rPh sb="43" eb="45">
      <t>センジュウジ</t>
    </rPh>
    <rPh sb="47" eb="49">
      <t>ジョウキンケ</t>
    </rPh>
    <rPh sb="50" eb="52">
      <t>ケンムヒ</t>
    </rPh>
    <rPh sb="54" eb="55">
      <t>ヒジ</t>
    </rPh>
    <rPh sb="55" eb="57">
      <t>ジョウキンセ</t>
    </rPh>
    <rPh sb="58" eb="60">
      <t>センジュウヒ</t>
    </rPh>
    <rPh sb="62" eb="65">
      <t>ヒジョウキンケ</t>
    </rPh>
    <rPh sb="66" eb="68">
      <t>ケンムキ</t>
    </rPh>
    <rPh sb="74" eb="76">
      <t>キサイカ</t>
    </rPh>
    <rPh sb="88" eb="89">
      <t>ニチキ</t>
    </rPh>
    <rPh sb="93" eb="95">
      <t>キンムジ</t>
    </rPh>
    <rPh sb="95" eb="97">
      <t>ジカンキ</t>
    </rPh>
    <rPh sb="98" eb="100">
      <t>キサイ</t>
    </rPh>
    <phoneticPr fontId="41"/>
  </si>
  <si>
    <t>注3 常勤換算後の人数の算出に当たっては、直接処遇に係る職員の４週の合計時間数を、当該事業所・施設における１週間に常勤職員が勤務すべき時間数で除し、小数点以下第2位を切り捨ててください。</t>
    <rPh sb="0" eb="1">
      <t>チュウジ</t>
    </rPh>
    <rPh sb="3" eb="5">
      <t>ジョウキンカ</t>
    </rPh>
    <rPh sb="5" eb="7">
      <t>カンサンゴ</t>
    </rPh>
    <rPh sb="7" eb="8">
      <t>ゴニ</t>
    </rPh>
    <rPh sb="9" eb="11">
      <t>ニンズサ</t>
    </rPh>
    <rPh sb="12" eb="14">
      <t>サンシュツア</t>
    </rPh>
    <rPh sb="15" eb="16">
      <t>アチ</t>
    </rPh>
    <rPh sb="21" eb="23">
      <t>チョクセツシ</t>
    </rPh>
    <rPh sb="23" eb="25">
      <t>ショグウカ</t>
    </rPh>
    <rPh sb="26" eb="27">
      <t>カカシ</t>
    </rPh>
    <rPh sb="28" eb="30">
      <t>ショクインシ</t>
    </rPh>
    <rPh sb="32" eb="33">
      <t>シュウゴ</t>
    </rPh>
    <rPh sb="34" eb="36">
      <t>ゴウケイジ</t>
    </rPh>
    <rPh sb="36" eb="39">
      <t>ジカンスウト</t>
    </rPh>
    <rPh sb="41" eb="43">
      <t>トウガイジ</t>
    </rPh>
    <rPh sb="43" eb="46">
      <t>ジギョウショシ</t>
    </rPh>
    <rPh sb="47" eb="49">
      <t>シセツシ</t>
    </rPh>
    <rPh sb="54" eb="56">
      <t>シュウカンジ</t>
    </rPh>
    <rPh sb="57" eb="59">
      <t>ジョウキンシ</t>
    </rPh>
    <rPh sb="59" eb="61">
      <t>ショクインキ</t>
    </rPh>
    <rPh sb="62" eb="64">
      <t>キンムジ</t>
    </rPh>
    <rPh sb="67" eb="70">
      <t>ジカンスウジ</t>
    </rPh>
    <rPh sb="71" eb="72">
      <t>ジョシ</t>
    </rPh>
    <rPh sb="74" eb="77">
      <t>ショウスウテンイ</t>
    </rPh>
    <rPh sb="77" eb="79">
      <t>イカダ</t>
    </rPh>
    <rPh sb="79" eb="80">
      <t>ダイイ</t>
    </rPh>
    <rPh sb="81" eb="82">
      <t>イキ</t>
    </rPh>
    <rPh sb="83" eb="84">
      <t>キス</t>
    </rPh>
    <rPh sb="85" eb="86">
      <t>ス</t>
    </rPh>
    <phoneticPr fontId="41"/>
  </si>
  <si>
    <t>注4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チュウカ</t>
    </rPh>
    <rPh sb="3" eb="7">
      <t>カクジギョウショシ</t>
    </rPh>
    <rPh sb="8" eb="10">
      <t>シセツシ</t>
    </rPh>
    <rPh sb="14" eb="16">
      <t>シヨウキ</t>
    </rPh>
    <rPh sb="20" eb="22">
      <t>キンムワ</t>
    </rPh>
    <rPh sb="22" eb="23">
      <t>ワリヒ</t>
    </rPh>
    <rPh sb="23" eb="24">
      <t>ヒョウト</t>
    </rPh>
    <rPh sb="24" eb="25">
      <t>トウヘ</t>
    </rPh>
    <rPh sb="26" eb="28">
      <t>ヘンコウト</t>
    </rPh>
    <rPh sb="29" eb="31">
      <t>トドケデバ</t>
    </rPh>
    <rPh sb="32" eb="34">
      <t>バアイヘ</t>
    </rPh>
    <rPh sb="35" eb="38">
      <t>ヘンコウゴヨ</t>
    </rPh>
    <rPh sb="39" eb="41">
      <t>ヨテイキ</t>
    </rPh>
    <rPh sb="41" eb="43">
      <t>キンムワ</t>
    </rPh>
    <rPh sb="43" eb="44">
      <t>ワヒ</t>
    </rPh>
    <rPh sb="44" eb="45">
      <t>ヒョウト</t>
    </rPh>
    <rPh sb="45" eb="46">
      <t>トウト</t>
    </rPh>
    <rPh sb="51" eb="53">
      <t>トドケデタ</t>
    </rPh>
    <rPh sb="54" eb="56">
      <t>タイショウジ</t>
    </rPh>
    <rPh sb="59" eb="62">
      <t>ジュウギョウシャシ</t>
    </rPh>
    <rPh sb="63" eb="65">
      <t>ショクシュキ</t>
    </rPh>
    <rPh sb="66" eb="68">
      <t>キンムケ</t>
    </rPh>
    <rPh sb="68" eb="70">
      <t>ケイタイシ</t>
    </rPh>
    <rPh sb="71" eb="73">
      <t>シメイト</t>
    </rPh>
    <rPh sb="74" eb="76">
      <t>トウガイギ</t>
    </rPh>
    <rPh sb="76" eb="78">
      <t>ギョウムキ</t>
    </rPh>
    <rPh sb="79" eb="81">
      <t>キンムジ</t>
    </rPh>
    <rPh sb="81" eb="83">
      <t>ジカンオ</t>
    </rPh>
    <rPh sb="83" eb="84">
      <t>オヨカ</t>
    </rPh>
    <rPh sb="85" eb="87">
      <t>カンゴシ</t>
    </rPh>
    <rPh sb="87" eb="89">
      <t>ショクインカ</t>
    </rPh>
    <rPh sb="90" eb="92">
      <t>カイゴシ</t>
    </rPh>
    <rPh sb="92" eb="94">
      <t>ショクインハ</t>
    </rPh>
    <rPh sb="95" eb="97">
      <t>ハイチジ</t>
    </rPh>
    <rPh sb="97" eb="99">
      <t>ジョウキョウカ</t>
    </rPh>
    <rPh sb="100" eb="102">
      <t>カンケイバ</t>
    </rPh>
    <rPh sb="104" eb="106">
      <t>バアイカ</t>
    </rPh>
    <rPh sb="108" eb="110">
      <t>カクニンバ</t>
    </rPh>
    <rPh sb="113" eb="115">
      <t>バアイシ</t>
    </rPh>
    <rPh sb="118" eb="120">
      <t>ショルイテ</t>
    </rPh>
    <rPh sb="124" eb="126">
      <t>テンプシ</t>
    </rPh>
    <rPh sb="126" eb="128">
      <t>ショルイサ</t>
    </rPh>
    <rPh sb="131" eb="132">
      <t>サツ</t>
    </rPh>
    <rPh sb="133" eb="134">
      <t>ツカ</t>
    </rPh>
    <phoneticPr fontId="41"/>
  </si>
  <si>
    <t>【記載例】管理者・従業者の勤務状況　　令和７年○月実績</t>
    <rPh sb="1" eb="3">
      <t>キサイレ</t>
    </rPh>
    <rPh sb="3" eb="4">
      <t>レイカ</t>
    </rPh>
    <rPh sb="5" eb="8">
      <t>カンリシャジ</t>
    </rPh>
    <rPh sb="9" eb="12">
      <t>ジュウギョウシャキ</t>
    </rPh>
    <rPh sb="13" eb="15">
      <t>キンムジ</t>
    </rPh>
    <rPh sb="15" eb="17">
      <t>ジョウキョウヘ</t>
    </rPh>
    <rPh sb="19" eb="21">
      <t>レイワ</t>
    </rPh>
    <rPh sb="22" eb="23">
      <t>ネンガ</t>
    </rPh>
    <rPh sb="24" eb="25">
      <t>ガツジ</t>
    </rPh>
    <rPh sb="25" eb="27">
      <t>ジッセキ</t>
    </rPh>
    <phoneticPr fontId="41"/>
  </si>
  <si>
    <t>短期入所（施設入所と一体）</t>
    <rPh sb="0" eb="2">
      <t>タンキニ</t>
    </rPh>
    <rPh sb="2" eb="4">
      <t>ニュウショシ</t>
    </rPh>
    <rPh sb="5" eb="7">
      <t>シセツニ</t>
    </rPh>
    <rPh sb="7" eb="9">
      <t>ニュウショイ</t>
    </rPh>
    <rPh sb="10" eb="12">
      <t>イッタイ</t>
    </rPh>
    <phoneticPr fontId="41"/>
  </si>
  <si>
    <t>月～金（年末・年始を除く）</t>
    <rPh sb="0" eb="1">
      <t>ゲツキ</t>
    </rPh>
    <rPh sb="2" eb="3">
      <t>キンネ</t>
    </rPh>
    <rPh sb="4" eb="6">
      <t>ネンマツネ</t>
    </rPh>
    <rPh sb="7" eb="9">
      <t>ネンシノ</t>
    </rPh>
    <rPh sb="10" eb="11">
      <t>ノゾ</t>
    </rPh>
    <phoneticPr fontId="41"/>
  </si>
  <si>
    <t>8:30～17:00</t>
  </si>
  <si>
    <t>月～日（年末・年始を除く）</t>
    <rPh sb="0" eb="1">
      <t>ゲツニ</t>
    </rPh>
    <rPh sb="2" eb="3">
      <t>ニチネ</t>
    </rPh>
    <rPh sb="4" eb="6">
      <t>ネンマツネ</t>
    </rPh>
    <rPh sb="7" eb="9">
      <t>ネンシノ</t>
    </rPh>
    <rPh sb="10" eb="11">
      <t>ノゾ</t>
    </rPh>
    <phoneticPr fontId="41"/>
  </si>
  <si>
    <t>24時間</t>
    <rPh sb="2" eb="4">
      <t>ジカン</t>
    </rPh>
    <phoneticPr fontId="41"/>
  </si>
  <si>
    <t>木</t>
    <rPh sb="0" eb="1">
      <t>モク</t>
    </rPh>
    <phoneticPr fontId="41"/>
  </si>
  <si>
    <t>金</t>
    <rPh sb="0" eb="1">
      <t>キン</t>
    </rPh>
    <phoneticPr fontId="41"/>
  </si>
  <si>
    <t>土</t>
    <rPh sb="0" eb="1">
      <t>ド</t>
    </rPh>
    <phoneticPr fontId="41"/>
  </si>
  <si>
    <t>日</t>
    <rPh sb="0" eb="1">
      <t>ニチ</t>
    </rPh>
    <phoneticPr fontId="41"/>
  </si>
  <si>
    <t>月</t>
    <rPh sb="0" eb="1">
      <t>ゲツ</t>
    </rPh>
    <phoneticPr fontId="41"/>
  </si>
  <si>
    <t>火</t>
    <rPh sb="0" eb="1">
      <t>カ</t>
    </rPh>
    <phoneticPr fontId="41"/>
  </si>
  <si>
    <t>水</t>
    <rPh sb="0" eb="1">
      <t>スイ</t>
    </rPh>
    <phoneticPr fontId="41"/>
  </si>
  <si>
    <t>常勤・兼務</t>
    <rPh sb="0" eb="2">
      <t>ジョウキンケ</t>
    </rPh>
    <rPh sb="3" eb="5">
      <t>ケンム</t>
    </rPh>
    <phoneticPr fontId="41"/>
  </si>
  <si>
    <t>サービス管理責任者</t>
    <rPh sb="4" eb="6">
      <t>カンリセ</t>
    </rPh>
    <rPh sb="6" eb="8">
      <t>セキニンシ</t>
    </rPh>
    <rPh sb="8" eb="9">
      <t>シャ</t>
    </rPh>
    <phoneticPr fontId="41"/>
  </si>
  <si>
    <t>常勤・専従</t>
    <rPh sb="0" eb="2">
      <t>ジョウキンセ</t>
    </rPh>
    <rPh sb="3" eb="5">
      <t>センジュウ</t>
    </rPh>
    <phoneticPr fontId="41"/>
  </si>
  <si>
    <t>Ｄ</t>
  </si>
  <si>
    <t>Ｅ</t>
  </si>
  <si>
    <t>Ｆ</t>
  </si>
  <si>
    <t>Ｇ</t>
  </si>
  <si>
    <r>
      <t>４</t>
    </r>
    <r>
      <rPr>
        <b/>
        <sz val="11"/>
        <rFont val="ＭＳ Ｐゴシック"/>
        <family val="3"/>
        <charset val="128"/>
      </rPr>
      <t>　障害福祉サービス費の請求状況</t>
    </r>
    <r>
      <rPr>
        <sz val="11"/>
        <color theme="1"/>
        <rFont val="游ゴシック"/>
        <family val="2"/>
        <charset val="128"/>
        <scheme val="minor"/>
      </rPr>
      <t>（直近月の状況）</t>
    </r>
    <rPh sb="2" eb="4">
      <t>ショウガイフ</t>
    </rPh>
    <rPh sb="4" eb="6">
      <t>フクシヒ</t>
    </rPh>
    <rPh sb="10" eb="11">
      <t>ヒセ</t>
    </rPh>
    <rPh sb="12" eb="14">
      <t>セイキュウジ</t>
    </rPh>
    <rPh sb="14" eb="16">
      <t>ジョウキョウチ</t>
    </rPh>
    <rPh sb="17" eb="19">
      <t>チョッキンツ</t>
    </rPh>
    <rPh sb="19" eb="20">
      <t>ツキジ</t>
    </rPh>
    <rPh sb="21" eb="23">
      <t>ジョウキョウ</t>
    </rPh>
    <phoneticPr fontId="41"/>
  </si>
  <si>
    <t>※</t>
  </si>
  <si>
    <t>（空白）</t>
    <rPh sb="1" eb="3">
      <t>クウハク</t>
    </rPh>
    <phoneticPr fontId="41"/>
  </si>
  <si>
    <t>部分はプルダウンメニューから該当するものを選択してください。</t>
    <rPh sb="0" eb="2">
      <t>ブブンガ</t>
    </rPh>
    <rPh sb="14" eb="16">
      <t>ガイトウセ</t>
    </rPh>
    <rPh sb="21" eb="23">
      <t>センタク</t>
    </rPh>
    <phoneticPr fontId="41"/>
  </si>
  <si>
    <t>空白に戻す場合はDeleteキーで消去してください。</t>
    <rPh sb="0" eb="2">
      <t>クウハクモ</t>
    </rPh>
    <rPh sb="3" eb="4">
      <t>モドバ</t>
    </rPh>
    <rPh sb="5" eb="7">
      <t>バアイシ</t>
    </rPh>
    <rPh sb="17" eb="19">
      <t>ショウキョ</t>
    </rPh>
    <phoneticPr fontId="41"/>
  </si>
  <si>
    <t>　　年　　月分</t>
    <rPh sb="2" eb="3">
      <t>ネンガ</t>
    </rPh>
    <rPh sb="5" eb="6">
      <t>ガツブ</t>
    </rPh>
    <rPh sb="6" eb="7">
      <t>ブン</t>
    </rPh>
    <phoneticPr fontId="41"/>
  </si>
  <si>
    <t>　　　年　　　月分</t>
    <rPh sb="3" eb="4">
      <t>ネンツ</t>
    </rPh>
    <rPh sb="7" eb="8">
      <t>ツキブ</t>
    </rPh>
    <rPh sb="8" eb="9">
      <t>ブン</t>
    </rPh>
    <phoneticPr fontId="41"/>
  </si>
  <si>
    <t>件　　　数
（日　　数）</t>
    <rPh sb="0" eb="1">
      <t>ケンス</t>
    </rPh>
    <rPh sb="4" eb="5">
      <t>スウヒ</t>
    </rPh>
    <rPh sb="7" eb="8">
      <t>ヒカ</t>
    </rPh>
    <rPh sb="10" eb="11">
      <t>カズ</t>
    </rPh>
    <phoneticPr fontId="41"/>
  </si>
  <si>
    <t>利用実人員</t>
    <rPh sb="0" eb="2">
      <t>リヨウジ</t>
    </rPh>
    <rPh sb="2" eb="3">
      <t>ジツジ</t>
    </rPh>
    <rPh sb="3" eb="5">
      <t>ジンイン</t>
    </rPh>
    <phoneticPr fontId="41"/>
  </si>
  <si>
    <t>件数</t>
    <rPh sb="0" eb="2">
      <t>ケンスウ</t>
    </rPh>
    <phoneticPr fontId="41"/>
  </si>
  <si>
    <t>（単位：人）</t>
    <rPh sb="1" eb="3">
      <t>タンイヒ</t>
    </rPh>
    <rPh sb="4" eb="5">
      <t>ヒト</t>
    </rPh>
    <phoneticPr fontId="41"/>
  </si>
  <si>
    <t>（日数）</t>
    <rPh sb="1" eb="3">
      <t>ニッスウ</t>
    </rPh>
    <phoneticPr fontId="41"/>
  </si>
  <si>
    <t>福祉型短期入所サービス費（Ⅰ）</t>
    <rPh sb="0" eb="3">
      <t>フクシガタタ</t>
    </rPh>
    <rPh sb="3" eb="5">
      <t>タンキニ</t>
    </rPh>
    <rPh sb="5" eb="7">
      <t>ニュウショヒ</t>
    </rPh>
    <rPh sb="11" eb="12">
      <t>ヒ</t>
    </rPh>
    <phoneticPr fontId="41"/>
  </si>
  <si>
    <t>医療連携体制加算Ⅰ型</t>
    <rPh sb="0" eb="2">
      <t>イリョウレ</t>
    </rPh>
    <rPh sb="2" eb="4">
      <t>レンケイタ</t>
    </rPh>
    <rPh sb="4" eb="6">
      <t>タイセイカ</t>
    </rPh>
    <rPh sb="6" eb="8">
      <t>カサンガ</t>
    </rPh>
    <rPh sb="9" eb="10">
      <t>ガタ</t>
    </rPh>
    <phoneticPr fontId="41"/>
  </si>
  <si>
    <t>福祉型短期入所サービス費（Ⅱ）</t>
    <rPh sb="0" eb="3">
      <t>フクシガタタ</t>
    </rPh>
    <rPh sb="3" eb="5">
      <t>タンキニ</t>
    </rPh>
    <rPh sb="5" eb="7">
      <t>ニュウショヒ</t>
    </rPh>
    <rPh sb="11" eb="12">
      <t>ヒ</t>
    </rPh>
    <phoneticPr fontId="41"/>
  </si>
  <si>
    <t>医療連携体制加算Ⅱ型</t>
    <rPh sb="0" eb="2">
      <t>イリョウレ</t>
    </rPh>
    <rPh sb="2" eb="4">
      <t>レンケイタ</t>
    </rPh>
    <rPh sb="4" eb="6">
      <t>タイセイカ</t>
    </rPh>
    <rPh sb="6" eb="8">
      <t>カサンガ</t>
    </rPh>
    <rPh sb="9" eb="10">
      <t>ガタ</t>
    </rPh>
    <phoneticPr fontId="41"/>
  </si>
  <si>
    <t>福祉型短期入所サービス費（Ⅲ）</t>
    <rPh sb="0" eb="3">
      <t>フクシガタタ</t>
    </rPh>
    <rPh sb="3" eb="5">
      <t>タンキニ</t>
    </rPh>
    <rPh sb="5" eb="7">
      <t>ニュウショヒ</t>
    </rPh>
    <rPh sb="11" eb="12">
      <t>ヒ</t>
    </rPh>
    <phoneticPr fontId="41"/>
  </si>
  <si>
    <t>医療連携体制加算Ⅲ型</t>
    <rPh sb="0" eb="2">
      <t>イリョウレ</t>
    </rPh>
    <rPh sb="2" eb="4">
      <t>レンケイタ</t>
    </rPh>
    <rPh sb="4" eb="6">
      <t>タイセイカ</t>
    </rPh>
    <rPh sb="6" eb="8">
      <t>カサンガ</t>
    </rPh>
    <rPh sb="9" eb="10">
      <t>ガタ</t>
    </rPh>
    <phoneticPr fontId="41"/>
  </si>
  <si>
    <t>福祉型短期入所サービス費（Ⅳ）</t>
    <rPh sb="0" eb="3">
      <t>フクシガタタ</t>
    </rPh>
    <rPh sb="3" eb="5">
      <t>タンキニ</t>
    </rPh>
    <rPh sb="5" eb="7">
      <t>ニュウショヒ</t>
    </rPh>
    <rPh sb="11" eb="12">
      <t>ヒ</t>
    </rPh>
    <phoneticPr fontId="41"/>
  </si>
  <si>
    <t>医療連携体制加算Ⅳ型</t>
    <rPh sb="0" eb="2">
      <t>イリョウレ</t>
    </rPh>
    <rPh sb="2" eb="4">
      <t>レンケイタ</t>
    </rPh>
    <rPh sb="4" eb="6">
      <t>タイセイカ</t>
    </rPh>
    <rPh sb="6" eb="8">
      <t>カサンガ</t>
    </rPh>
    <rPh sb="9" eb="10">
      <t>ガタ</t>
    </rPh>
    <phoneticPr fontId="41"/>
  </si>
  <si>
    <t>利用者１人</t>
    <rPh sb="0" eb="3">
      <t>リヨウシャニ</t>
    </rPh>
    <rPh sb="4" eb="5">
      <t>ニン</t>
    </rPh>
    <phoneticPr fontId="41"/>
  </si>
  <si>
    <t>福祉型強化短期入所サービス費（Ⅰ）</t>
    <rPh sb="0" eb="3">
      <t>フクシガタキ</t>
    </rPh>
    <rPh sb="3" eb="5">
      <t>キョウカタ</t>
    </rPh>
    <rPh sb="5" eb="7">
      <t>タンキニ</t>
    </rPh>
    <rPh sb="7" eb="9">
      <t>ニュウショヒ</t>
    </rPh>
    <rPh sb="13" eb="14">
      <t>ヒ</t>
    </rPh>
    <phoneticPr fontId="41"/>
  </si>
  <si>
    <t>利用者２人</t>
    <rPh sb="0" eb="3">
      <t>リヨウシャニ</t>
    </rPh>
    <rPh sb="4" eb="5">
      <t>ニン</t>
    </rPh>
    <phoneticPr fontId="41"/>
  </si>
  <si>
    <t>福祉型強化短期入所サービス費（Ⅱ）</t>
    <rPh sb="0" eb="3">
      <t>フクシガタキ</t>
    </rPh>
    <rPh sb="3" eb="5">
      <t>キョウカタ</t>
    </rPh>
    <rPh sb="5" eb="7">
      <t>タンキニ</t>
    </rPh>
    <rPh sb="7" eb="9">
      <t>ニュウショヒ</t>
    </rPh>
    <rPh sb="13" eb="14">
      <t>ヒ</t>
    </rPh>
    <phoneticPr fontId="41"/>
  </si>
  <si>
    <t>利用者３人以上8人以下</t>
    <rPh sb="0" eb="3">
      <t>リヨウシャニ</t>
    </rPh>
    <rPh sb="4" eb="5">
      <t>ニンイ</t>
    </rPh>
    <rPh sb="5" eb="7">
      <t>イジョウニ</t>
    </rPh>
    <rPh sb="8" eb="9">
      <t>ニンイ</t>
    </rPh>
    <rPh sb="9" eb="11">
      <t>イカ</t>
    </rPh>
    <phoneticPr fontId="41"/>
  </si>
  <si>
    <t>福祉型強化短期入所サービス費（Ⅲ）</t>
    <rPh sb="0" eb="3">
      <t>フクシガタキ</t>
    </rPh>
    <rPh sb="3" eb="5">
      <t>キョウカタ</t>
    </rPh>
    <rPh sb="5" eb="7">
      <t>タンキニ</t>
    </rPh>
    <rPh sb="7" eb="9">
      <t>ニュウショヒ</t>
    </rPh>
    <rPh sb="13" eb="14">
      <t>ヒ</t>
    </rPh>
    <phoneticPr fontId="41"/>
  </si>
  <si>
    <t>医療連携体制加算Ⅴ型</t>
    <rPh sb="0" eb="2">
      <t>イリョウレ</t>
    </rPh>
    <rPh sb="2" eb="4">
      <t>レンケイタ</t>
    </rPh>
    <rPh sb="4" eb="6">
      <t>タイセイカ</t>
    </rPh>
    <rPh sb="6" eb="8">
      <t>カサンガ</t>
    </rPh>
    <rPh sb="9" eb="10">
      <t>ガタ</t>
    </rPh>
    <phoneticPr fontId="41"/>
  </si>
  <si>
    <t>福祉型強化短期入所サービス費（Ⅳ）</t>
    <rPh sb="0" eb="3">
      <t>フクシガタキ</t>
    </rPh>
    <rPh sb="3" eb="5">
      <t>キョウカタ</t>
    </rPh>
    <rPh sb="5" eb="7">
      <t>タンキニ</t>
    </rPh>
    <rPh sb="7" eb="9">
      <t>ニュウショヒ</t>
    </rPh>
    <rPh sb="13" eb="14">
      <t>ヒ</t>
    </rPh>
    <phoneticPr fontId="41"/>
  </si>
  <si>
    <t>福祉型強化特定短期入所サービス費（Ⅰ）</t>
    <rPh sb="0" eb="3">
      <t>フクシガタキ</t>
    </rPh>
    <rPh sb="3" eb="5">
      <t>キョウカト</t>
    </rPh>
    <rPh sb="5" eb="7">
      <t>トクテイタ</t>
    </rPh>
    <rPh sb="7" eb="9">
      <t>タンキニ</t>
    </rPh>
    <rPh sb="9" eb="11">
      <t>ニュウショヒ</t>
    </rPh>
    <rPh sb="15" eb="16">
      <t>ヒ</t>
    </rPh>
    <phoneticPr fontId="41"/>
  </si>
  <si>
    <t>福祉型強化特定短期入所サービス費（Ⅱ）</t>
    <rPh sb="0" eb="3">
      <t>フクシガタキ</t>
    </rPh>
    <rPh sb="3" eb="5">
      <t>キョウカト</t>
    </rPh>
    <rPh sb="5" eb="7">
      <t>トクテイタ</t>
    </rPh>
    <rPh sb="7" eb="9">
      <t>タンキニ</t>
    </rPh>
    <rPh sb="9" eb="11">
      <t>ニュウショヒ</t>
    </rPh>
    <rPh sb="15" eb="16">
      <t>ヒ</t>
    </rPh>
    <phoneticPr fontId="41"/>
  </si>
  <si>
    <t>医療連携体制加算Ⅵ型</t>
    <rPh sb="0" eb="2">
      <t>イリョウレ</t>
    </rPh>
    <rPh sb="2" eb="4">
      <t>レンケイタ</t>
    </rPh>
    <rPh sb="4" eb="6">
      <t>タイセイカ</t>
    </rPh>
    <rPh sb="6" eb="8">
      <t>カサンガ</t>
    </rPh>
    <rPh sb="9" eb="10">
      <t>ガタ</t>
    </rPh>
    <phoneticPr fontId="41"/>
  </si>
  <si>
    <t>医療型短期入所サービス費（Ⅰ）</t>
    <rPh sb="0" eb="2">
      <t>イリョウカ</t>
    </rPh>
    <rPh sb="2" eb="3">
      <t>カタタ</t>
    </rPh>
    <rPh sb="3" eb="5">
      <t>タンキニ</t>
    </rPh>
    <rPh sb="5" eb="7">
      <t>ニュウショヒ</t>
    </rPh>
    <rPh sb="11" eb="12">
      <t>ヒ</t>
    </rPh>
    <phoneticPr fontId="41"/>
  </si>
  <si>
    <t>医療型短期入所サービス費（Ⅱ）</t>
    <rPh sb="0" eb="2">
      <t>イリョウカ</t>
    </rPh>
    <rPh sb="2" eb="3">
      <t>カタタ</t>
    </rPh>
    <rPh sb="3" eb="5">
      <t>タンキニ</t>
    </rPh>
    <rPh sb="5" eb="7">
      <t>ニュウショヒ</t>
    </rPh>
    <rPh sb="11" eb="12">
      <t>ヒ</t>
    </rPh>
    <phoneticPr fontId="41"/>
  </si>
  <si>
    <t>利用者３人</t>
    <rPh sb="0" eb="3">
      <t>リヨウシャニ</t>
    </rPh>
    <rPh sb="4" eb="5">
      <t>ニン</t>
    </rPh>
    <phoneticPr fontId="41"/>
  </si>
  <si>
    <t>医療型短期入所サービス費（Ⅲ）</t>
    <rPh sb="0" eb="2">
      <t>イリョウカ</t>
    </rPh>
    <rPh sb="2" eb="3">
      <t>カタタ</t>
    </rPh>
    <rPh sb="3" eb="5">
      <t>タンキニ</t>
    </rPh>
    <rPh sb="5" eb="7">
      <t>ニュウショヒ</t>
    </rPh>
    <rPh sb="11" eb="12">
      <t>ヒ</t>
    </rPh>
    <phoneticPr fontId="41"/>
  </si>
  <si>
    <t>医療連携体制加算Ⅶ型</t>
    <rPh sb="0" eb="2">
      <t>イリョウレ</t>
    </rPh>
    <rPh sb="2" eb="4">
      <t>レンケイタ</t>
    </rPh>
    <rPh sb="4" eb="6">
      <t>タイセイカ</t>
    </rPh>
    <rPh sb="6" eb="8">
      <t>カサンガ</t>
    </rPh>
    <rPh sb="9" eb="10">
      <t>ガタ</t>
    </rPh>
    <phoneticPr fontId="41"/>
  </si>
  <si>
    <t>医療型特定短期入所サービス費（Ⅰ）</t>
    <rPh sb="0" eb="2">
      <t>イリョウカ</t>
    </rPh>
    <rPh sb="2" eb="3">
      <t>カタト</t>
    </rPh>
    <rPh sb="3" eb="5">
      <t>トクテイタ</t>
    </rPh>
    <rPh sb="5" eb="7">
      <t>タンキニ</t>
    </rPh>
    <rPh sb="7" eb="9">
      <t>ニュウショヒ</t>
    </rPh>
    <rPh sb="13" eb="14">
      <t>ヒ</t>
    </rPh>
    <phoneticPr fontId="41"/>
  </si>
  <si>
    <t>医療連携体制加算Ⅷ型</t>
    <rPh sb="0" eb="2">
      <t>イリョウレ</t>
    </rPh>
    <rPh sb="2" eb="4">
      <t>レンケイタ</t>
    </rPh>
    <rPh sb="4" eb="6">
      <t>タイセイカ</t>
    </rPh>
    <rPh sb="6" eb="7">
      <t>カガ</t>
    </rPh>
    <rPh sb="9" eb="10">
      <t>ガタ</t>
    </rPh>
    <phoneticPr fontId="41"/>
  </si>
  <si>
    <t>医療型特定短期入所サービス費（Ⅱ）</t>
    <rPh sb="0" eb="2">
      <t>イリョウガ</t>
    </rPh>
    <rPh sb="2" eb="3">
      <t>ガタト</t>
    </rPh>
    <rPh sb="3" eb="5">
      <t>トクテイタ</t>
    </rPh>
    <rPh sb="5" eb="7">
      <t>タンキニ</t>
    </rPh>
    <rPh sb="7" eb="9">
      <t>ニュウショヒ</t>
    </rPh>
    <rPh sb="13" eb="14">
      <t>ヒ</t>
    </rPh>
    <phoneticPr fontId="41"/>
  </si>
  <si>
    <t>医療連携体制加算Ⅸ型</t>
    <rPh sb="0" eb="2">
      <t>イリョウレ</t>
    </rPh>
    <rPh sb="2" eb="4">
      <t>レンケイタ</t>
    </rPh>
    <rPh sb="4" eb="6">
      <t>タイセイカ</t>
    </rPh>
    <rPh sb="6" eb="7">
      <t>カガ</t>
    </rPh>
    <rPh sb="9" eb="10">
      <t>ガタ</t>
    </rPh>
    <phoneticPr fontId="41"/>
  </si>
  <si>
    <t>医療型特定短期入所サービス費（Ⅲ）</t>
    <rPh sb="0" eb="2">
      <t>イリョウカ</t>
    </rPh>
    <rPh sb="2" eb="3">
      <t>カタト</t>
    </rPh>
    <rPh sb="3" eb="5">
      <t>トクテイタ</t>
    </rPh>
    <rPh sb="5" eb="7">
      <t>タンキニ</t>
    </rPh>
    <rPh sb="7" eb="9">
      <t>ニュウショヒ</t>
    </rPh>
    <rPh sb="13" eb="14">
      <t>ヒ</t>
    </rPh>
    <phoneticPr fontId="41"/>
  </si>
  <si>
    <t>栄養士配置加算</t>
    <rPh sb="0" eb="3">
      <t>エイヨウシハ</t>
    </rPh>
    <rPh sb="3" eb="5">
      <t>ハイチカ</t>
    </rPh>
    <rPh sb="5" eb="7">
      <t>カサン</t>
    </rPh>
    <phoneticPr fontId="41"/>
  </si>
  <si>
    <t>医療型特定短期入所サービス費（Ⅳ）</t>
    <rPh sb="0" eb="2">
      <t>イリョウカ</t>
    </rPh>
    <rPh sb="2" eb="3">
      <t>カタト</t>
    </rPh>
    <rPh sb="3" eb="5">
      <t>トクテイタ</t>
    </rPh>
    <rPh sb="5" eb="7">
      <t>タンキニ</t>
    </rPh>
    <rPh sb="7" eb="9">
      <t>ニュウショヒ</t>
    </rPh>
    <rPh sb="13" eb="14">
      <t>ヒ</t>
    </rPh>
    <phoneticPr fontId="41"/>
  </si>
  <si>
    <t>利用者負担上限額管理加算</t>
    <rPh sb="0" eb="3">
      <t>リヨウシャフ</t>
    </rPh>
    <rPh sb="3" eb="5">
      <t>フタンジ</t>
    </rPh>
    <rPh sb="5" eb="7">
      <t>ジョウゲンガ</t>
    </rPh>
    <rPh sb="7" eb="8">
      <t>ガクカ</t>
    </rPh>
    <rPh sb="8" eb="10">
      <t>カンリカ</t>
    </rPh>
    <rPh sb="10" eb="12">
      <t>カサン</t>
    </rPh>
    <phoneticPr fontId="41"/>
  </si>
  <si>
    <t>医療型特定短期入所サービス費（Ⅴ）</t>
    <rPh sb="0" eb="2">
      <t>イリョウカ</t>
    </rPh>
    <rPh sb="2" eb="3">
      <t>カタト</t>
    </rPh>
    <rPh sb="3" eb="5">
      <t>トクテイタ</t>
    </rPh>
    <rPh sb="5" eb="7">
      <t>タンキニ</t>
    </rPh>
    <rPh sb="7" eb="9">
      <t>ニュウショヒ</t>
    </rPh>
    <rPh sb="13" eb="14">
      <t>ヒ</t>
    </rPh>
    <phoneticPr fontId="41"/>
  </si>
  <si>
    <t>食事提供体制加算</t>
    <rPh sb="0" eb="2">
      <t>ショクジテ</t>
    </rPh>
    <rPh sb="2" eb="4">
      <t>テイキョウタ</t>
    </rPh>
    <rPh sb="4" eb="6">
      <t>タイセイカ</t>
    </rPh>
    <rPh sb="6" eb="8">
      <t>カサン</t>
    </rPh>
    <phoneticPr fontId="41"/>
  </si>
  <si>
    <t>医療型特定短期入所サービス費（Ⅵ）</t>
    <rPh sb="0" eb="2">
      <t>イリョウカ</t>
    </rPh>
    <rPh sb="2" eb="3">
      <t>カタト</t>
    </rPh>
    <rPh sb="3" eb="5">
      <t>トクテイタ</t>
    </rPh>
    <rPh sb="5" eb="7">
      <t>タンキニ</t>
    </rPh>
    <rPh sb="7" eb="9">
      <t>ニュウショヒ</t>
    </rPh>
    <rPh sb="13" eb="14">
      <t>ヒ</t>
    </rPh>
    <phoneticPr fontId="41"/>
  </si>
  <si>
    <t>緊急短期入所受入加算</t>
    <rPh sb="0" eb="2">
      <t>キンキュウタ</t>
    </rPh>
    <rPh sb="2" eb="4">
      <t>タンキニ</t>
    </rPh>
    <rPh sb="4" eb="6">
      <t>ニュウショウ</t>
    </rPh>
    <rPh sb="6" eb="8">
      <t>ウケイレカ</t>
    </rPh>
    <rPh sb="8" eb="10">
      <t>カサン</t>
    </rPh>
    <phoneticPr fontId="41"/>
  </si>
  <si>
    <t>共生型短期入所サービス費（Ⅰ）</t>
    <rPh sb="3" eb="5">
      <t>タンキニ</t>
    </rPh>
    <rPh sb="5" eb="7">
      <t>ニュウショヒ</t>
    </rPh>
    <rPh sb="11" eb="12">
      <t>ヒ</t>
    </rPh>
    <phoneticPr fontId="41"/>
  </si>
  <si>
    <t>定員超過特例加算</t>
    <rPh sb="0" eb="2">
      <t>テイインチ</t>
    </rPh>
    <rPh sb="2" eb="4">
      <t>チョウカト</t>
    </rPh>
    <rPh sb="4" eb="6">
      <t>トクレイカ</t>
    </rPh>
    <rPh sb="6" eb="7">
      <t>カサ</t>
    </rPh>
    <rPh sb="7" eb="8">
      <t>サン</t>
    </rPh>
    <phoneticPr fontId="41"/>
  </si>
  <si>
    <t>共生型短期入所サービス費（Ⅱ）</t>
    <rPh sb="3" eb="5">
      <t>タンキニ</t>
    </rPh>
    <rPh sb="5" eb="7">
      <t>ニュウショヒ</t>
    </rPh>
    <rPh sb="11" eb="12">
      <t>ヒ</t>
    </rPh>
    <phoneticPr fontId="41"/>
  </si>
  <si>
    <t>特別重度支援加算Ⅰ型</t>
    <rPh sb="0" eb="2">
      <t>トクベツジ</t>
    </rPh>
    <rPh sb="2" eb="4">
      <t>ジュウドシ</t>
    </rPh>
    <rPh sb="4" eb="6">
      <t>シエンカ</t>
    </rPh>
    <rPh sb="6" eb="8">
      <t>カサンガ</t>
    </rPh>
    <rPh sb="9" eb="10">
      <t>ガタ</t>
    </rPh>
    <phoneticPr fontId="41"/>
  </si>
  <si>
    <t>共生型短期入所（福祉型強化）サービス費（Ⅰ）</t>
    <rPh sb="3" eb="5">
      <t>タンキニ</t>
    </rPh>
    <rPh sb="5" eb="7">
      <t>ニュウショフ</t>
    </rPh>
    <rPh sb="8" eb="10">
      <t>フクシガ</t>
    </rPh>
    <rPh sb="10" eb="11">
      <t>ガタキ</t>
    </rPh>
    <rPh sb="11" eb="13">
      <t>キョウカヒ</t>
    </rPh>
    <rPh sb="18" eb="19">
      <t>ヒ</t>
    </rPh>
    <phoneticPr fontId="41"/>
  </si>
  <si>
    <t>特別重度支援加算Ⅱ型</t>
    <rPh sb="0" eb="2">
      <t>トクベツジ</t>
    </rPh>
    <rPh sb="2" eb="4">
      <t>ジュウドシ</t>
    </rPh>
    <rPh sb="4" eb="6">
      <t>シエンカ</t>
    </rPh>
    <rPh sb="6" eb="8">
      <t>カサンガ</t>
    </rPh>
    <rPh sb="9" eb="10">
      <t>ガタ</t>
    </rPh>
    <phoneticPr fontId="41"/>
  </si>
  <si>
    <t>共生型短期入所（福祉型強化）サービス費（Ⅱ）</t>
    <rPh sb="3" eb="5">
      <t>タンキニ</t>
    </rPh>
    <rPh sb="5" eb="7">
      <t>ニュウショヒ</t>
    </rPh>
    <rPh sb="18" eb="19">
      <t>ヒ</t>
    </rPh>
    <phoneticPr fontId="41"/>
  </si>
  <si>
    <t>特別重度支援加算Ⅲ型</t>
    <rPh sb="0" eb="2">
      <t>トクベツジ</t>
    </rPh>
    <rPh sb="2" eb="4">
      <t>ジュウドシ</t>
    </rPh>
    <rPh sb="4" eb="6">
      <t>シエンカ</t>
    </rPh>
    <rPh sb="6" eb="8">
      <t>カサンガ</t>
    </rPh>
    <rPh sb="9" eb="10">
      <t>ガタ</t>
    </rPh>
    <phoneticPr fontId="41"/>
  </si>
  <si>
    <t>短期利用加算</t>
    <rPh sb="0" eb="2">
      <t>タンキリ</t>
    </rPh>
    <rPh sb="2" eb="4">
      <t>リヨウカ</t>
    </rPh>
    <rPh sb="4" eb="6">
      <t>カサン</t>
    </rPh>
    <phoneticPr fontId="41"/>
  </si>
  <si>
    <t>日中活動支援加算</t>
    <rPh sb="0" eb="2">
      <t>にっちゅうか</t>
    </rPh>
    <rPh sb="2" eb="4">
      <t>かつどうし</t>
    </rPh>
    <rPh sb="4" eb="8">
      <t>しえんかさん</t>
    </rPh>
    <phoneticPr fontId="53" type="Hiragana"/>
  </si>
  <si>
    <t>常勤看護職員等配置加算</t>
    <rPh sb="0" eb="2">
      <t>ジョウキンカ</t>
    </rPh>
    <rPh sb="2" eb="4">
      <t>カンゴシ</t>
    </rPh>
    <rPh sb="4" eb="6">
      <t>ショクインナ</t>
    </rPh>
    <rPh sb="6" eb="7">
      <t>ナドハ</t>
    </rPh>
    <rPh sb="7" eb="9">
      <t>ハイチカ</t>
    </rPh>
    <rPh sb="9" eb="10">
      <t>カサ</t>
    </rPh>
    <rPh sb="10" eb="11">
      <t>サン</t>
    </rPh>
    <phoneticPr fontId="41"/>
  </si>
  <si>
    <t>医療型短期入所受入前支援加算</t>
    <rPh sb="0" eb="2">
      <t>いりょうが</t>
    </rPh>
    <rPh sb="2" eb="3">
      <t>がたた</t>
    </rPh>
    <rPh sb="3" eb="5">
      <t>たんきに</t>
    </rPh>
    <rPh sb="5" eb="7">
      <t>にゅうしょう</t>
    </rPh>
    <rPh sb="7" eb="9">
      <t>うけいれま</t>
    </rPh>
    <rPh sb="9" eb="10">
      <t>まえし</t>
    </rPh>
    <rPh sb="10" eb="14">
      <t>しえんかさん</t>
    </rPh>
    <phoneticPr fontId="53" type="Hiragana"/>
  </si>
  <si>
    <t>医療的ケア対応支援加算</t>
    <rPh sb="0" eb="3">
      <t>イリョウテキタ</t>
    </rPh>
    <rPh sb="5" eb="7">
      <t>タイオウシ</t>
    </rPh>
    <rPh sb="7" eb="9">
      <t>シエンカ</t>
    </rPh>
    <rPh sb="9" eb="10">
      <t>カサ</t>
    </rPh>
    <rPh sb="10" eb="11">
      <t>サン</t>
    </rPh>
    <phoneticPr fontId="41"/>
  </si>
  <si>
    <t>集中的支援加算</t>
    <rPh sb="0" eb="3">
      <t>しゅうちゅうてきし</t>
    </rPh>
    <rPh sb="3" eb="7">
      <t>しえんかさん</t>
    </rPh>
    <phoneticPr fontId="53" type="Hiragana"/>
  </si>
  <si>
    <t>重度障害児・障害者対応支援加算</t>
    <rPh sb="0" eb="5">
      <t>ジュウドショウガイジシ</t>
    </rPh>
    <rPh sb="6" eb="9">
      <t>ショウガイシャタ</t>
    </rPh>
    <rPh sb="9" eb="11">
      <t>タイオウシ</t>
    </rPh>
    <rPh sb="11" eb="13">
      <t>シエンカ</t>
    </rPh>
    <rPh sb="13" eb="14">
      <t>カサ</t>
    </rPh>
    <rPh sb="14" eb="15">
      <t>サン</t>
    </rPh>
    <phoneticPr fontId="41"/>
  </si>
  <si>
    <t>送迎加算</t>
    <rPh sb="0" eb="2">
      <t>ソウゲイカ</t>
    </rPh>
    <rPh sb="2" eb="4">
      <t>カサン</t>
    </rPh>
    <phoneticPr fontId="41"/>
  </si>
  <si>
    <t>重度障害者支援加算</t>
    <rPh sb="0" eb="2">
      <t>ジュウドシ</t>
    </rPh>
    <rPh sb="2" eb="5">
      <t>ショウガイシャシ</t>
    </rPh>
    <rPh sb="5" eb="7">
      <t>シエンカ</t>
    </rPh>
    <rPh sb="7" eb="9">
      <t>カサン</t>
    </rPh>
    <phoneticPr fontId="41"/>
  </si>
  <si>
    <t>福祉・介護職員処遇改善加算</t>
    <rPh sb="0" eb="2">
      <t>フクシカ</t>
    </rPh>
    <rPh sb="3" eb="5">
      <t>カイゴシ</t>
    </rPh>
    <rPh sb="5" eb="7">
      <t>ショクインシ</t>
    </rPh>
    <rPh sb="7" eb="9">
      <t>ショグウカ</t>
    </rPh>
    <rPh sb="9" eb="11">
      <t>カイゼンカ</t>
    </rPh>
    <rPh sb="11" eb="13">
      <t>カサン</t>
    </rPh>
    <phoneticPr fontId="41"/>
  </si>
  <si>
    <t>単独型加算</t>
    <rPh sb="0" eb="3">
      <t>タンドクガタカ</t>
    </rPh>
    <rPh sb="3" eb="5">
      <t>カサン</t>
    </rPh>
    <phoneticPr fontId="41"/>
  </si>
  <si>
    <t>特定処遇改善加算</t>
  </si>
  <si>
    <t>ベースアップ等支援加算</t>
    <rPh sb="6" eb="7">
      <t>とうし</t>
    </rPh>
    <rPh sb="7" eb="11">
      <t>しえんかさん</t>
    </rPh>
    <phoneticPr fontId="53" type="Hiragana"/>
  </si>
  <si>
    <t>請求額（基本報酬＋加算）</t>
    <rPh sb="0" eb="2">
      <t>セイキュウガ</t>
    </rPh>
    <rPh sb="2" eb="3">
      <t>ガクキ</t>
    </rPh>
    <rPh sb="4" eb="6">
      <t>キホンホ</t>
    </rPh>
    <rPh sb="6" eb="8">
      <t>ホウシュウカ</t>
    </rPh>
    <rPh sb="9" eb="11">
      <t>カサン</t>
    </rPh>
    <phoneticPr fontId="41"/>
  </si>
  <si>
    <t>円</t>
    <rPh sb="0" eb="1">
      <t>エン</t>
    </rPh>
    <phoneticPr fontId="41"/>
  </si>
  <si>
    <t>※最終計は当該月に請求した総合計額を記載してください（上記表に記載した以外の加算減算も含めた合計額になるため、上記表の単純な合計額とは異なります）。</t>
    <rPh sb="1" eb="3">
      <t>サイシュウケ</t>
    </rPh>
    <rPh sb="3" eb="4">
      <t>ケイト</t>
    </rPh>
    <rPh sb="5" eb="7">
      <t>トウガイヅ</t>
    </rPh>
    <rPh sb="7" eb="8">
      <t>ヅキセ</t>
    </rPh>
    <rPh sb="9" eb="11">
      <t>セイキュウソ</t>
    </rPh>
    <rPh sb="13" eb="14">
      <t>ソウゴ</t>
    </rPh>
    <rPh sb="14" eb="16">
      <t>ゴウケイガ</t>
    </rPh>
    <rPh sb="16" eb="17">
      <t>ガクキ</t>
    </rPh>
    <rPh sb="18" eb="20">
      <t>キサイジ</t>
    </rPh>
    <rPh sb="27" eb="29">
      <t>ジョウキヒ</t>
    </rPh>
    <rPh sb="29" eb="30">
      <t>ヒョウキ</t>
    </rPh>
    <rPh sb="31" eb="33">
      <t>キサイイ</t>
    </rPh>
    <rPh sb="35" eb="37">
      <t>イガイカ</t>
    </rPh>
    <rPh sb="38" eb="40">
      <t>カサンフ</t>
    </rPh>
    <rPh sb="43" eb="44">
      <t>フクゴ</t>
    </rPh>
    <rPh sb="46" eb="49">
      <t>ゴウケイガクジ</t>
    </rPh>
    <rPh sb="55" eb="57">
      <t>ジョウキヒ</t>
    </rPh>
    <rPh sb="57" eb="58">
      <t>ヒョウタ</t>
    </rPh>
    <rPh sb="59" eb="61">
      <t>タンジュンゴ</t>
    </rPh>
    <rPh sb="62" eb="65">
      <t>ゴウケイガクコ</t>
    </rPh>
    <rPh sb="67" eb="68">
      <t>コト</t>
    </rPh>
    <phoneticPr fontId="41"/>
  </si>
  <si>
    <t>あり</t>
  </si>
  <si>
    <t>なし</t>
  </si>
  <si>
    <t>Ⅰ型</t>
    <rPh sb="1" eb="2">
      <t>ガタ</t>
    </rPh>
    <phoneticPr fontId="41"/>
  </si>
  <si>
    <t>Ⅱ型</t>
    <rPh sb="1" eb="2">
      <t>ガタ</t>
    </rPh>
    <phoneticPr fontId="41"/>
  </si>
  <si>
    <t>Ⅲ型</t>
    <rPh sb="1" eb="2">
      <t>ガタ</t>
    </rPh>
    <phoneticPr fontId="41"/>
  </si>
  <si>
    <t>Ⅳ型</t>
    <rPh sb="1" eb="2">
      <t>ガタ</t>
    </rPh>
    <phoneticPr fontId="41"/>
  </si>
  <si>
    <t>Ⅴ型</t>
    <rPh sb="1" eb="2">
      <t>ガタ</t>
    </rPh>
    <phoneticPr fontId="41"/>
  </si>
  <si>
    <r>
      <t>５</t>
    </r>
    <r>
      <rPr>
        <b/>
        <sz val="11"/>
        <rFont val="ＭＳ Ｐゴシック"/>
        <family val="3"/>
        <charset val="128"/>
      </rPr>
      <t>　利用料（特定費用等）の徴収状況</t>
    </r>
    <r>
      <rPr>
        <sz val="11"/>
        <color theme="1"/>
        <rFont val="游ゴシック"/>
        <family val="2"/>
        <charset val="128"/>
        <scheme val="minor"/>
      </rPr>
      <t>（直近月の状況）　  　　年　　月分</t>
    </r>
    <rPh sb="2" eb="5">
      <t>リヨウリョウト</t>
    </rPh>
    <rPh sb="6" eb="8">
      <t>トクテイヒ</t>
    </rPh>
    <rPh sb="8" eb="10">
      <t>ヒヨウト</t>
    </rPh>
    <rPh sb="10" eb="11">
      <t>トウチ</t>
    </rPh>
    <rPh sb="13" eb="15">
      <t>チョウシュウジ</t>
    </rPh>
    <rPh sb="15" eb="17">
      <t>ジョウキョウ</t>
    </rPh>
    <phoneticPr fontId="41"/>
  </si>
  <si>
    <t>項　　　　目</t>
    <rPh sb="0" eb="1">
      <t>コウメ</t>
    </rPh>
    <rPh sb="5" eb="6">
      <t>メ</t>
    </rPh>
    <phoneticPr fontId="41"/>
  </si>
  <si>
    <t>単　　　価</t>
    <rPh sb="0" eb="1">
      <t>タンア</t>
    </rPh>
    <rPh sb="4" eb="5">
      <t>アタイ</t>
    </rPh>
    <phoneticPr fontId="41"/>
  </si>
  <si>
    <t>件　　　数</t>
    <rPh sb="0" eb="1">
      <t>ケンス</t>
    </rPh>
    <rPh sb="4" eb="5">
      <t>スウ</t>
    </rPh>
    <phoneticPr fontId="41"/>
  </si>
  <si>
    <t>徴収額</t>
    <rPh sb="0" eb="2">
      <t>チョウシュウガ</t>
    </rPh>
    <rPh sb="2" eb="3">
      <t>ガク</t>
    </rPh>
    <phoneticPr fontId="41"/>
  </si>
  <si>
    <t>食費（一般）</t>
    <rPh sb="0" eb="2">
      <t>ショクヒイ</t>
    </rPh>
    <rPh sb="3" eb="5">
      <t>イッパン</t>
    </rPh>
    <phoneticPr fontId="41"/>
  </si>
  <si>
    <t>食費（加算対象者）</t>
    <rPh sb="0" eb="2">
      <t>ショクヒカ</t>
    </rPh>
    <rPh sb="3" eb="5">
      <t>カサンタ</t>
    </rPh>
    <rPh sb="5" eb="7">
      <t>タイショウシ</t>
    </rPh>
    <rPh sb="7" eb="8">
      <t>シャ</t>
    </rPh>
    <phoneticPr fontId="41"/>
  </si>
  <si>
    <t>光熱水費</t>
    <rPh sb="0" eb="2">
      <t>コウネツミ</t>
    </rPh>
    <rPh sb="2" eb="3">
      <t>ミズヒ</t>
    </rPh>
    <rPh sb="3" eb="4">
      <t>ヒ</t>
    </rPh>
    <phoneticPr fontId="41"/>
  </si>
  <si>
    <t>日用品費</t>
    <rPh sb="0" eb="3">
      <t>ニチヨウヒンヒ</t>
    </rPh>
    <rPh sb="3" eb="4">
      <t>ヒ</t>
    </rPh>
    <phoneticPr fontId="41"/>
  </si>
  <si>
    <t>その他の日常生活費</t>
    <rPh sb="2" eb="3">
      <t>タニ</t>
    </rPh>
    <rPh sb="4" eb="6">
      <t>ニチジョウセ</t>
    </rPh>
    <rPh sb="6" eb="9">
      <t>セイカツヒ</t>
    </rPh>
    <phoneticPr fontId="41"/>
  </si>
  <si>
    <t>※特定費用等について記載し、サービス費は含まないこと。</t>
    <rPh sb="1" eb="3">
      <t>トクテイヒ</t>
    </rPh>
    <rPh sb="3" eb="5">
      <t>ヒヨウト</t>
    </rPh>
    <rPh sb="5" eb="6">
      <t>トウキ</t>
    </rPh>
    <rPh sb="10" eb="12">
      <t>キサイヒ</t>
    </rPh>
    <rPh sb="18" eb="19">
      <t>ヒフ</t>
    </rPh>
    <rPh sb="20" eb="21">
      <t>フク</t>
    </rPh>
    <phoneticPr fontId="41"/>
  </si>
  <si>
    <r>
      <t>６</t>
    </r>
    <r>
      <rPr>
        <b/>
        <sz val="11"/>
        <rFont val="ＭＳ Ｐゴシック"/>
        <family val="3"/>
        <charset val="128"/>
      </rPr>
      <t>　苦情処理、事故発生時の対応等</t>
    </r>
    <r>
      <rPr>
        <sz val="11"/>
        <color theme="1"/>
        <rFont val="游ゴシック"/>
        <family val="2"/>
        <charset val="128"/>
        <scheme val="minor"/>
      </rPr>
      <t>（直近１年の状況）　　</t>
    </r>
    <r>
      <rPr>
        <sz val="10"/>
        <rFont val="ＭＳ Ｐゴシック"/>
        <family val="3"/>
        <charset val="128"/>
      </rPr>
      <t>※既存記録等の活用可</t>
    </r>
    <rPh sb="2" eb="4">
      <t>クジョウシ</t>
    </rPh>
    <rPh sb="4" eb="6">
      <t>ショリジ</t>
    </rPh>
    <rPh sb="7" eb="9">
      <t>ジコハ</t>
    </rPh>
    <rPh sb="9" eb="12">
      <t>ハッセイジタ</t>
    </rPh>
    <rPh sb="13" eb="15">
      <t>タイオウト</t>
    </rPh>
    <rPh sb="15" eb="16">
      <t>トウチ</t>
    </rPh>
    <rPh sb="17" eb="19">
      <t>チョッキンネ</t>
    </rPh>
    <rPh sb="20" eb="21">
      <t>ネンジ</t>
    </rPh>
    <rPh sb="22" eb="24">
      <t>ジョウキョウキ</t>
    </rPh>
    <rPh sb="28" eb="30">
      <t>キゾンキ</t>
    </rPh>
    <rPh sb="30" eb="32">
      <t>キロクト</t>
    </rPh>
    <rPh sb="32" eb="33">
      <t>トウカ</t>
    </rPh>
    <rPh sb="34" eb="36">
      <t>カツヨウカ</t>
    </rPh>
    <rPh sb="36" eb="37">
      <t>カ</t>
    </rPh>
    <phoneticPr fontId="41"/>
  </si>
  <si>
    <t>（１）　苦情処理の状況</t>
    <rPh sb="4" eb="6">
      <t>クジョウシ</t>
    </rPh>
    <rPh sb="6" eb="8">
      <t>ショリジ</t>
    </rPh>
    <rPh sb="9" eb="11">
      <t>ジョウキョウ</t>
    </rPh>
    <phoneticPr fontId="41"/>
  </si>
  <si>
    <t>苦情受付年月日</t>
    <rPh sb="0" eb="2">
      <t>クジョウウ</t>
    </rPh>
    <rPh sb="2" eb="3">
      <t>ウツ</t>
    </rPh>
    <rPh sb="3" eb="4">
      <t>ツネ</t>
    </rPh>
    <rPh sb="4" eb="7">
      <t>ネンガッピ</t>
    </rPh>
    <phoneticPr fontId="41"/>
  </si>
  <si>
    <t>苦　情　の　内　容</t>
    <rPh sb="0" eb="1">
      <t>クジ</t>
    </rPh>
    <rPh sb="2" eb="3">
      <t>ジョウナ</t>
    </rPh>
    <rPh sb="6" eb="7">
      <t>ナイカ</t>
    </rPh>
    <rPh sb="8" eb="9">
      <t>カタチ</t>
    </rPh>
    <phoneticPr fontId="41"/>
  </si>
  <si>
    <t>苦　情　へ　の　具　体　的　対　応</t>
    <rPh sb="0" eb="1">
      <t>クジ</t>
    </rPh>
    <rPh sb="2" eb="3">
      <t>ジョウグ</t>
    </rPh>
    <rPh sb="8" eb="9">
      <t>グカ</t>
    </rPh>
    <rPh sb="10" eb="11">
      <t>カラダマ</t>
    </rPh>
    <rPh sb="12" eb="13">
      <t>マトタ</t>
    </rPh>
    <rPh sb="14" eb="15">
      <t>タイオ</t>
    </rPh>
    <rPh sb="16" eb="17">
      <t>オウ</t>
    </rPh>
    <phoneticPr fontId="41"/>
  </si>
  <si>
    <t>年　　月　　日</t>
    <rPh sb="0" eb="1">
      <t>ネンツ</t>
    </rPh>
    <rPh sb="3" eb="4">
      <t>ツキニ</t>
    </rPh>
    <rPh sb="6" eb="7">
      <t>ニチ</t>
    </rPh>
    <phoneticPr fontId="41"/>
  </si>
  <si>
    <t>（２）　事故発生時の対応状況</t>
    <rPh sb="4" eb="6">
      <t>ジコハ</t>
    </rPh>
    <rPh sb="6" eb="8">
      <t>ハッセイジ</t>
    </rPh>
    <rPh sb="8" eb="9">
      <t>ジタ</t>
    </rPh>
    <rPh sb="10" eb="12">
      <t>タイオウジ</t>
    </rPh>
    <rPh sb="12" eb="14">
      <t>ジョウキョウ</t>
    </rPh>
    <phoneticPr fontId="41"/>
  </si>
  <si>
    <t>事故発生年月日</t>
    <rPh sb="0" eb="2">
      <t>ジコハ</t>
    </rPh>
    <rPh sb="2" eb="4">
      <t>ハッセイネ</t>
    </rPh>
    <rPh sb="4" eb="7">
      <t>ネンガッピ</t>
    </rPh>
    <phoneticPr fontId="41"/>
  </si>
  <si>
    <t>事　故　等　の　内　容</t>
    <rPh sb="0" eb="1">
      <t>コトユ</t>
    </rPh>
    <rPh sb="2" eb="3">
      <t>ユエト</t>
    </rPh>
    <rPh sb="4" eb="5">
      <t>トウナ</t>
    </rPh>
    <rPh sb="8" eb="9">
      <t>ナイカ</t>
    </rPh>
    <rPh sb="10" eb="11">
      <t>カタチ</t>
    </rPh>
    <phoneticPr fontId="41"/>
  </si>
  <si>
    <t>事　故　等　へ　の　具　体　的　対　応</t>
    <rPh sb="0" eb="1">
      <t>コトユ</t>
    </rPh>
    <rPh sb="2" eb="3">
      <t>ユエト</t>
    </rPh>
    <rPh sb="4" eb="5">
      <t>トウグ</t>
    </rPh>
    <rPh sb="10" eb="11">
      <t>グカ</t>
    </rPh>
    <rPh sb="12" eb="13">
      <t>カラダマ</t>
    </rPh>
    <rPh sb="14" eb="15">
      <t>マトタ</t>
    </rPh>
    <rPh sb="16" eb="17">
      <t>タイオ</t>
    </rPh>
    <rPh sb="18" eb="19">
      <t>オウ</t>
    </rPh>
    <phoneticPr fontId="41"/>
  </si>
  <si>
    <t>７　利用状況（契約がある利用者）・支給決定内容等</t>
    <rPh sb="2" eb="4">
      <t>リヨウジ</t>
    </rPh>
    <rPh sb="4" eb="6">
      <t>ジョウキョウケ</t>
    </rPh>
    <rPh sb="7" eb="9">
      <t>ケイヤクリ</t>
    </rPh>
    <rPh sb="12" eb="15">
      <t>リヨウシャ</t>
    </rPh>
    <phoneticPr fontId="41"/>
  </si>
  <si>
    <t>利用者氏名</t>
  </si>
  <si>
    <t>性別</t>
  </si>
  <si>
    <t>年齢</t>
  </si>
  <si>
    <t>支給決定
市町村</t>
  </si>
  <si>
    <t>障害
種別</t>
  </si>
  <si>
    <t>障害
支援
区分</t>
  </si>
  <si>
    <t>障害
年金</t>
  </si>
  <si>
    <t>児
単価
区分</t>
    <rPh sb="0" eb="1">
      <t>ジタ</t>
    </rPh>
    <rPh sb="2" eb="4">
      <t>タンカク</t>
    </rPh>
    <rPh sb="5" eb="7">
      <t>クブン</t>
    </rPh>
    <phoneticPr fontId="41"/>
  </si>
  <si>
    <t>医療型区分</t>
    <rPh sb="0" eb="2">
      <t>イリョウガ</t>
    </rPh>
    <rPh sb="2" eb="3">
      <t>ガタク</t>
    </rPh>
    <rPh sb="3" eb="5">
      <t>クブン</t>
    </rPh>
    <phoneticPr fontId="41"/>
  </si>
  <si>
    <t>重度障害支援加算</t>
    <rPh sb="0" eb="2">
      <t>ジュウドシ</t>
    </rPh>
    <rPh sb="2" eb="4">
      <t>ショウガイシ</t>
    </rPh>
    <rPh sb="4" eb="6">
      <t>シエンカ</t>
    </rPh>
    <rPh sb="6" eb="8">
      <t>カサン</t>
    </rPh>
    <phoneticPr fontId="41"/>
  </si>
  <si>
    <t>併用
サービス</t>
  </si>
  <si>
    <t>記載例</t>
  </si>
  <si>
    <t>男</t>
  </si>
  <si>
    <t>尾道市</t>
    <rPh sb="0" eb="3">
      <t>オノミチシ</t>
    </rPh>
    <phoneticPr fontId="41"/>
  </si>
  <si>
    <t>知的</t>
  </si>
  <si>
    <t>2級</t>
  </si>
  <si>
    <t>なし・療養介護
・重心・その他</t>
    <rPh sb="3" eb="5">
      <t>リョウヨウカ</t>
    </rPh>
    <rPh sb="5" eb="7">
      <t>カイゴジ</t>
    </rPh>
    <rPh sb="9" eb="11">
      <t>ジュウシンタ</t>
    </rPh>
    <rPh sb="14" eb="15">
      <t>タ</t>
    </rPh>
    <phoneticPr fontId="41"/>
  </si>
  <si>
    <t>対象</t>
    <rPh sb="0" eb="2">
      <t>タイショウ</t>
    </rPh>
    <phoneticPr fontId="41"/>
  </si>
  <si>
    <t>共同生活援助</t>
    <rPh sb="0" eb="2">
      <t>キョウドウセ</t>
    </rPh>
    <rPh sb="2" eb="6">
      <t>セイカツエンジョ</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</si>
</sst>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quot;人&quot;"/>
    <numFmt numFmtId="177" formatCode="0.00&quot;人&quot;"/>
    <numFmt numFmtId="178" formatCode="0.0"/>
    <numFmt numFmtId="179" formatCode="h:m"/>
    <numFmt numFmtId="180" formatCode="0.0;\0;0.0"/>
    <numFmt numFmtId="181" formatCode="0.000;\0;0.000"/>
    <numFmt numFmtId="182" formatCode="0.0_ ;[Red]\-0.0\ "/>
    <numFmt numFmtId="183" formatCode="0.0_);[Red]\(0.0\)"/>
    <numFmt numFmtId="184" formatCode="0_ ;[Red]\-0\ "/>
    <numFmt numFmtId="185" formatCode="0.00_);[Red]\(0.00\)"/>
    <numFmt numFmtId="186" formatCode="0.0_ "/>
    <numFmt numFmtId="187" formatCode="#,##0_ "/>
    <numFmt numFmtId="188" formatCode="#,##0.0_ "/>
    <numFmt numFmtId="189" formatCode="[$-409]h:mm\ AM/PM;@"/>
    <numFmt numFmtId="190" formatCode="d;@"/>
    <numFmt numFmtId="191" formatCode="aaa"/>
  </numFmts>
  <fonts count="54">
    <font>
      <sz val="11"/>
      <color theme="1"/>
      <name val="游ゴシック"/>
      <family val="2"/>
      <charset val="128"/>
      <scheme val="minor"/>
    </font>
    <font>
      <sz val="11"/>
      <name val="ＭＳ Ｐゴシック"/>
      <family val="3"/>
    </font>
    <font>
      <sz val="12"/>
      <name val="ＭＳ ゴシック"/>
      <family val="3"/>
    </font>
    <font>
      <sz val="6"/>
      <name val="游ゴシック"/>
      <family val="2"/>
      <charset val="128"/>
      <scheme val="minor"/>
    </font>
    <font>
      <sz val="11"/>
      <color theme="1"/>
      <name val="ＭＳ ゴシック"/>
      <family val="3"/>
    </font>
    <font>
      <sz val="10"/>
      <color theme="1"/>
      <name val="ＭＳ ゴシック"/>
      <family val="3"/>
    </font>
    <font>
      <sz val="12"/>
      <color theme="1"/>
      <name val="ＭＳ ゴシック"/>
      <family val="3"/>
    </font>
    <font>
      <sz val="12"/>
      <color theme="1"/>
      <name val="ＭＳ 明朝"/>
      <family val="1"/>
    </font>
    <font>
      <sz val="6"/>
      <name val="ＭＳ ゴシック"/>
      <family val="2"/>
    </font>
    <font>
      <sz val="10"/>
      <color theme="1"/>
      <name val="ＭＳ 明朝"/>
      <family val="1"/>
    </font>
    <font>
      <b/>
      <sz val="12"/>
      <name val="ＭＳ ゴシック"/>
      <family val="3"/>
    </font>
    <font>
      <sz val="6"/>
      <name val="游ゴシック"/>
      <family val="3"/>
      <scheme val="minor"/>
    </font>
    <font>
      <b/>
      <sz val="12"/>
      <name val="ＭＳ Ｐゴシック"/>
      <family val="3"/>
    </font>
    <font>
      <sz val="10"/>
      <name val="ＭＳ ゴシック"/>
      <family val="3"/>
    </font>
    <font>
      <sz val="9"/>
      <name val="ＭＳ ゴシック"/>
      <family val="3"/>
    </font>
    <font>
      <sz val="12"/>
      <color rgb="FFFF0000"/>
      <name val="ＭＳ ゴシック"/>
      <family val="3"/>
    </font>
    <font>
      <b/>
      <sz val="8"/>
      <color rgb="FFFF0000"/>
      <name val="ＭＳ ゴシック"/>
      <family val="3"/>
    </font>
    <font>
      <b/>
      <sz val="12"/>
      <color theme="1"/>
      <name val="ＭＳ ゴシック"/>
      <family val="3"/>
    </font>
    <font>
      <sz val="11"/>
      <name val="ＭＳ ゴシック"/>
      <family val="3"/>
    </font>
    <font>
      <sz val="14"/>
      <name val="ＭＳ ゴシック"/>
      <family val="3"/>
    </font>
    <font>
      <sz val="11"/>
      <color theme="1"/>
      <name val="游ゴシック"/>
      <family val="3"/>
      <scheme val="minor"/>
    </font>
    <font>
      <sz val="16"/>
      <name val="ＭＳ ゴシック"/>
      <family val="3"/>
    </font>
    <font>
      <sz val="16"/>
      <color theme="1"/>
      <name val="ＭＳ 明朝"/>
      <family val="1"/>
    </font>
    <font>
      <sz val="12"/>
      <name val="ＭＳ 明朝"/>
      <family val="1"/>
    </font>
    <font>
      <b/>
      <sz val="10"/>
      <color theme="1"/>
      <name val="ＭＳ ゴシック"/>
      <family val="3"/>
    </font>
    <font>
      <sz val="6"/>
      <color theme="1"/>
      <name val="ＭＳ ゴシック"/>
      <family val="3"/>
    </font>
    <font>
      <sz val="11"/>
      <name val="ＭＳ 明朝"/>
      <family val="1"/>
    </font>
    <font>
      <b/>
      <sz val="9"/>
      <color indexed="81"/>
      <name val="MS P ゴシック"/>
      <family val="3"/>
      <charset val="128"/>
    </font>
    <font>
      <sz val="9"/>
      <color indexed="81"/>
      <name val="MS P ゴシック"/>
      <family val="3"/>
      <charset val="128"/>
    </font>
    <font>
      <b/>
      <sz val="9"/>
      <color rgb="FFFF0000"/>
      <name val="ＭＳ ゴシック"/>
      <family val="3"/>
    </font>
    <font>
      <b/>
      <sz val="20"/>
      <color theme="1"/>
      <name val="ＭＳ ゴシック"/>
      <family val="3"/>
    </font>
    <font>
      <sz val="10"/>
      <color theme="1"/>
      <name val="Arial"/>
      <family val="2"/>
    </font>
    <font>
      <sz val="9"/>
      <color theme="1"/>
      <name val="ＭＳ ゴシック"/>
      <family val="3"/>
    </font>
    <font>
      <sz val="8"/>
      <color theme="1"/>
      <name val="ＭＳ 明朝"/>
      <family val="1"/>
    </font>
    <font>
      <sz val="6"/>
      <color theme="1"/>
      <name val="ＭＳ 明朝"/>
      <family val="1"/>
    </font>
    <font>
      <sz val="9"/>
      <color theme="1"/>
      <name val="ＭＳ 明朝"/>
      <family val="1"/>
    </font>
    <font>
      <b/>
      <u/>
      <sz val="9"/>
      <color theme="1"/>
      <name val="ＭＳ ゴシック"/>
      <family val="3"/>
      <charset val="128"/>
    </font>
    <font>
      <b/>
      <sz val="9"/>
      <color rgb="FFFF0000"/>
      <name val="ＭＳ 明朝"/>
      <family val="1"/>
    </font>
    <font>
      <sz val="12"/>
      <color indexed="10"/>
      <name val="MS P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9"/>
      <name val="ＭＳ Ｐゴシック"/>
      <family val="3"/>
      <charset val="128"/>
    </font>
    <font>
      <sz val="10"/>
      <name val="ＭＳ 明朝"/>
      <family val="1"/>
      <charset val="128"/>
    </font>
    <font>
      <sz val="12"/>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indexed="10"/>
      <name val="ＭＳ Ｐゴシック"/>
      <family val="3"/>
      <charset val="128"/>
    </font>
    <font>
      <sz val="9"/>
      <color indexed="10"/>
      <name val="ＭＳ Ｐゴシック"/>
      <family val="3"/>
      <charset val="128"/>
    </font>
    <font>
      <sz val="6"/>
      <name val="游ゴシック"/>
      <family val="3"/>
      <charset val="128"/>
    </font>
  </fonts>
  <fills count="11">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indexed="9"/>
        <bgColor indexed="64"/>
      </patternFill>
    </fill>
    <fill>
      <patternFill patternType="solid">
        <fgColor indexed="45"/>
        <bgColor indexed="64"/>
      </patternFill>
    </fill>
    <fill>
      <patternFill patternType="solid">
        <fgColor indexed="13"/>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FF00"/>
      </left>
      <right/>
      <top/>
      <bottom/>
      <diagonal/>
    </border>
    <border>
      <left/>
      <right/>
      <top style="thin">
        <color rgb="FFFFFF00"/>
      </top>
      <bottom/>
      <diagonal/>
    </border>
    <border>
      <left/>
      <right style="thin">
        <color rgb="FFFFFF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xf numFmtId="0" fontId="20" fillId="0" borderId="0">
      <alignment vertical="center"/>
    </xf>
    <xf numFmtId="0" fontId="39" fillId="0" borderId="0">
      <alignment vertical="center"/>
    </xf>
    <xf numFmtId="0" fontId="39" fillId="0" borderId="0">
      <alignment vertical="center"/>
    </xf>
    <xf numFmtId="38" fontId="39" fillId="0" borderId="0" applyFont="0" applyFill="0" applyBorder="0" applyAlignment="0" applyProtection="0"/>
  </cellStyleXfs>
  <cellXfs count="861">
    <xf numFmtId="0" fontId="0" fillId="0" borderId="0" xfId="0">
      <alignment vertical="center"/>
    </xf>
    <xf numFmtId="0" fontId="2" fillId="0" borderId="0" xfId="1" applyFont="1" applyAlignment="1">
      <alignment vertical="center" textRotation="255" shrinkToFit="1"/>
    </xf>
    <xf numFmtId="0" fontId="2" fillId="0" borderId="0" xfId="1" applyFont="1">
      <alignment vertical="center"/>
    </xf>
    <xf numFmtId="0" fontId="5" fillId="0" borderId="0" xfId="2" applyFont="1">
      <alignment vertical="center"/>
    </xf>
    <xf numFmtId="0" fontId="6" fillId="0" borderId="0" xfId="3" applyFont="1">
      <alignment vertical="center"/>
    </xf>
    <xf numFmtId="0" fontId="9" fillId="0" borderId="0" xfId="2" applyFont="1" applyAlignment="1" applyProtection="1">
      <alignment vertical="center" shrinkToFit="1"/>
      <protection locked="0"/>
    </xf>
    <xf numFmtId="0" fontId="2" fillId="3" borderId="5" xfId="1" applyFont="1" applyFill="1" applyBorder="1" applyAlignment="1">
      <alignment vertical="center" textRotation="255" shrinkToFit="1"/>
    </xf>
    <xf numFmtId="0" fontId="2" fillId="3" borderId="0" xfId="1" applyFont="1" applyFill="1" applyAlignment="1">
      <alignment horizontal="centerContinuous" vertical="center"/>
    </xf>
    <xf numFmtId="0" fontId="2" fillId="3" borderId="0" xfId="1" applyFont="1" applyFill="1" applyAlignment="1">
      <alignment horizontal="center" vertical="center"/>
    </xf>
    <xf numFmtId="0" fontId="2" fillId="3" borderId="0" xfId="1" applyFont="1" applyFill="1">
      <alignment vertical="center"/>
    </xf>
    <xf numFmtId="0" fontId="1" fillId="3" borderId="0" xfId="4" applyFill="1">
      <alignment vertical="center"/>
    </xf>
    <xf numFmtId="0" fontId="2" fillId="3" borderId="7" xfId="1" applyFont="1" applyFill="1" applyBorder="1" applyAlignment="1">
      <alignment vertical="center" shrinkToFit="1"/>
    </xf>
    <xf numFmtId="0" fontId="2" fillId="0" borderId="0" xfId="1" applyFont="1" applyAlignment="1">
      <alignment vertical="center" shrinkToFit="1"/>
    </xf>
    <xf numFmtId="0" fontId="12" fillId="0" borderId="0" xfId="4" applyFont="1">
      <alignment vertical="center"/>
    </xf>
    <xf numFmtId="0" fontId="13" fillId="0" borderId="0" xfId="1" applyFont="1">
      <alignment vertical="center"/>
    </xf>
    <xf numFmtId="0" fontId="2" fillId="0" borderId="0" xfId="1" applyFont="1" applyAlignment="1">
      <alignment horizontal="center" vertical="center"/>
    </xf>
    <xf numFmtId="0" fontId="14" fillId="0" borderId="0" xfId="1" applyFont="1" applyAlignment="1">
      <alignment horizontal="center" vertical="center" wrapText="1"/>
    </xf>
    <xf numFmtId="0" fontId="2" fillId="0" borderId="0" xfId="1" applyFont="1" applyAlignment="1">
      <alignment horizontal="center" vertical="center" wrapText="1"/>
    </xf>
    <xf numFmtId="0" fontId="8" fillId="0" borderId="0" xfId="1" applyFont="1" applyAlignment="1">
      <alignment horizontal="center" vertical="center" wrapText="1"/>
    </xf>
    <xf numFmtId="176" fontId="2" fillId="0" borderId="0" xfId="1" applyNumberFormat="1" applyFont="1">
      <alignment vertical="center"/>
    </xf>
    <xf numFmtId="0" fontId="10" fillId="0" borderId="0" xfId="1" applyFont="1">
      <alignment vertical="center"/>
    </xf>
    <xf numFmtId="0" fontId="2" fillId="3" borderId="0" xfId="1" applyFont="1" applyFill="1" applyAlignment="1">
      <alignment horizontal="left" vertical="center"/>
    </xf>
    <xf numFmtId="0" fontId="2" fillId="0" borderId="11" xfId="1" applyFont="1" applyBorder="1" applyAlignment="1">
      <alignment vertical="center" shrinkToFit="1"/>
    </xf>
    <xf numFmtId="0" fontId="2" fillId="3" borderId="5" xfId="1" applyFont="1" applyFill="1" applyBorder="1" applyAlignment="1">
      <alignment vertical="center" shrinkToFit="1"/>
    </xf>
    <xf numFmtId="0" fontId="15" fillId="3" borderId="0" xfId="1" applyFont="1" applyFill="1" applyAlignment="1">
      <alignment horizontal="center" vertical="center"/>
    </xf>
    <xf numFmtId="0" fontId="2" fillId="3" borderId="0" xfId="1" applyFont="1" applyFill="1" applyAlignment="1">
      <alignment vertical="center" shrinkToFit="1"/>
    </xf>
    <xf numFmtId="0" fontId="2" fillId="3" borderId="7" xfId="1" applyFont="1" applyFill="1" applyBorder="1">
      <alignment vertical="center"/>
    </xf>
    <xf numFmtId="0" fontId="16" fillId="0" borderId="9" xfId="2" applyFont="1" applyBorder="1" applyAlignment="1">
      <alignment horizontal="right" vertical="center"/>
    </xf>
    <xf numFmtId="0" fontId="17" fillId="3" borderId="0" xfId="2" applyFont="1" applyFill="1">
      <alignment vertical="center"/>
    </xf>
    <xf numFmtId="0" fontId="5" fillId="3" borderId="0" xfId="2" applyFont="1" applyFill="1">
      <alignment vertical="center"/>
    </xf>
    <xf numFmtId="0" fontId="10" fillId="3" borderId="7" xfId="1" applyFont="1" applyFill="1" applyBorder="1">
      <alignment vertical="center"/>
    </xf>
    <xf numFmtId="179" fontId="14" fillId="0" borderId="0" xfId="1" applyNumberFormat="1" applyFont="1">
      <alignment vertical="center"/>
    </xf>
    <xf numFmtId="0" fontId="14" fillId="0" borderId="0" xfId="1" applyFont="1" applyAlignment="1">
      <alignment vertical="center" wrapText="1"/>
    </xf>
    <xf numFmtId="0" fontId="2" fillId="3" borderId="7" xfId="1" applyFont="1" applyFill="1" applyBorder="1" applyAlignment="1">
      <alignment horizontal="left" vertical="center"/>
    </xf>
    <xf numFmtId="179" fontId="2" fillId="0" borderId="0" xfId="1" applyNumberFormat="1" applyFont="1">
      <alignment vertical="center"/>
    </xf>
    <xf numFmtId="178" fontId="2" fillId="0" borderId="0" xfId="1" applyNumberFormat="1" applyFont="1">
      <alignment vertical="center"/>
    </xf>
    <xf numFmtId="0" fontId="2" fillId="3" borderId="18" xfId="1" applyFont="1" applyFill="1" applyBorder="1" applyAlignment="1">
      <alignment vertical="center" shrinkToFit="1"/>
    </xf>
    <xf numFmtId="0" fontId="2" fillId="3" borderId="19" xfId="1" applyFont="1" applyFill="1" applyBorder="1" applyAlignment="1">
      <alignment horizontal="center" vertical="center"/>
    </xf>
    <xf numFmtId="0" fontId="15" fillId="3" borderId="19" xfId="1" applyFont="1" applyFill="1" applyBorder="1" applyAlignment="1">
      <alignment horizontal="center" vertical="center"/>
    </xf>
    <xf numFmtId="0" fontId="2" fillId="3" borderId="19" xfId="1" applyFont="1" applyFill="1" applyBorder="1" applyAlignment="1">
      <alignment vertical="center" shrinkToFit="1"/>
    </xf>
    <xf numFmtId="0" fontId="2" fillId="3" borderId="20" xfId="1" applyFont="1" applyFill="1" applyBorder="1">
      <alignment vertical="center"/>
    </xf>
    <xf numFmtId="0" fontId="13" fillId="0" borderId="0" xfId="1" applyFont="1" applyAlignment="1">
      <alignment horizontal="centerContinuous" vertical="center" wrapText="1"/>
    </xf>
    <xf numFmtId="0" fontId="8" fillId="0" borderId="0" xfId="1" applyFont="1" applyAlignment="1">
      <alignment vertical="center" wrapText="1"/>
    </xf>
    <xf numFmtId="176" fontId="10" fillId="0" borderId="0" xfId="1" applyNumberFormat="1" applyFont="1">
      <alignment vertical="center"/>
    </xf>
    <xf numFmtId="1" fontId="10" fillId="0" borderId="0" xfId="1" applyNumberFormat="1" applyFont="1">
      <alignment vertical="center"/>
    </xf>
    <xf numFmtId="0" fontId="13" fillId="0" borderId="0" xfId="1" applyFont="1" applyAlignment="1">
      <alignment horizontal="center" vertical="center" wrapText="1"/>
    </xf>
    <xf numFmtId="0" fontId="13" fillId="0" borderId="0" xfId="1" applyFont="1" applyAlignment="1">
      <alignment horizontal="centerContinuous" vertical="center"/>
    </xf>
    <xf numFmtId="0" fontId="10" fillId="0" borderId="0" xfId="1" applyFont="1" applyAlignment="1">
      <alignment horizontal="center" vertical="center"/>
    </xf>
    <xf numFmtId="176" fontId="10" fillId="0" borderId="0" xfId="1" applyNumberFormat="1" applyFont="1" applyAlignment="1">
      <alignment horizontal="right" vertical="center"/>
    </xf>
    <xf numFmtId="1" fontId="2" fillId="0" borderId="0" xfId="1" applyNumberFormat="1" applyFont="1" applyAlignment="1">
      <alignment horizontal="center" vertical="center"/>
    </xf>
    <xf numFmtId="180" fontId="2" fillId="0" borderId="0" xfId="1" applyNumberFormat="1" applyFont="1">
      <alignment vertical="center"/>
    </xf>
    <xf numFmtId="181" fontId="2" fillId="0" borderId="0" xfId="1" applyNumberFormat="1" applyFont="1">
      <alignment vertical="center"/>
    </xf>
    <xf numFmtId="0" fontId="2" fillId="0" borderId="21" xfId="1" applyFont="1" applyBorder="1" applyAlignment="1">
      <alignment vertical="center" shrinkToFit="1"/>
    </xf>
    <xf numFmtId="0" fontId="2" fillId="0" borderId="22" xfId="1" applyFont="1" applyBorder="1" applyAlignment="1">
      <alignment vertical="center" shrinkToFit="1"/>
    </xf>
    <xf numFmtId="0" fontId="2" fillId="0" borderId="22" xfId="1" applyFont="1" applyBorder="1" applyAlignment="1">
      <alignment horizontal="center" vertical="center"/>
    </xf>
    <xf numFmtId="0" fontId="10" fillId="0" borderId="22" xfId="1" applyFont="1" applyBorder="1" applyAlignment="1">
      <alignment horizontal="center" vertical="center"/>
    </xf>
    <xf numFmtId="176" fontId="10" fillId="0" borderId="22" xfId="1" applyNumberFormat="1" applyFont="1" applyBorder="1" applyAlignment="1">
      <alignment horizontal="right" vertical="center"/>
    </xf>
    <xf numFmtId="0" fontId="2" fillId="0" borderId="22" xfId="1" applyFont="1" applyBorder="1">
      <alignment vertical="center"/>
    </xf>
    <xf numFmtId="1" fontId="2" fillId="0" borderId="22" xfId="1" applyNumberFormat="1" applyFont="1" applyBorder="1" applyAlignment="1">
      <alignment horizontal="center" vertical="center"/>
    </xf>
    <xf numFmtId="0" fontId="8" fillId="0" borderId="22" xfId="1" applyFont="1" applyBorder="1" applyAlignment="1">
      <alignment vertical="center" wrapText="1"/>
    </xf>
    <xf numFmtId="180" fontId="2" fillId="0" borderId="22" xfId="1" applyNumberFormat="1" applyFont="1" applyBorder="1">
      <alignment vertical="center"/>
    </xf>
    <xf numFmtId="181" fontId="2" fillId="0" borderId="22" xfId="1" applyNumberFormat="1" applyFont="1" applyBorder="1">
      <alignment vertical="center"/>
    </xf>
    <xf numFmtId="181" fontId="2" fillId="0" borderId="23" xfId="1" applyNumberFormat="1" applyFont="1" applyBorder="1">
      <alignment vertical="center"/>
    </xf>
    <xf numFmtId="0" fontId="2" fillId="0" borderId="24" xfId="1" applyFont="1" applyBorder="1" applyAlignment="1">
      <alignment vertical="center" shrinkToFit="1"/>
    </xf>
    <xf numFmtId="0" fontId="13" fillId="0" borderId="0" xfId="1" applyFont="1" applyAlignment="1">
      <alignment vertical="center" wrapText="1"/>
    </xf>
    <xf numFmtId="0" fontId="14" fillId="0" borderId="0" xfId="1" applyFont="1">
      <alignment vertical="center"/>
    </xf>
    <xf numFmtId="0" fontId="18" fillId="0" borderId="8" xfId="1" applyFont="1" applyBorder="1">
      <alignment vertical="center"/>
    </xf>
    <xf numFmtId="0" fontId="18" fillId="0" borderId="9" xfId="1" applyFont="1" applyBorder="1" applyAlignment="1">
      <alignment vertical="center" wrapText="1"/>
    </xf>
    <xf numFmtId="0" fontId="13" fillId="0" borderId="25" xfId="1" applyFont="1" applyBorder="1" applyAlignment="1">
      <alignment horizontal="center" vertical="center" wrapText="1"/>
    </xf>
    <xf numFmtId="0" fontId="2" fillId="0" borderId="26" xfId="1" applyFont="1" applyBorder="1">
      <alignment vertical="center"/>
    </xf>
    <xf numFmtId="0" fontId="18" fillId="0" borderId="26" xfId="1" applyFont="1" applyBorder="1">
      <alignment vertical="center"/>
    </xf>
    <xf numFmtId="0" fontId="18" fillId="0" borderId="0" xfId="1" applyFont="1" applyAlignment="1">
      <alignment vertical="center" wrapText="1"/>
    </xf>
    <xf numFmtId="49" fontId="2" fillId="0" borderId="0" xfId="1" applyNumberFormat="1" applyFont="1">
      <alignment vertical="center"/>
    </xf>
    <xf numFmtId="0" fontId="9" fillId="0" borderId="0" xfId="2" applyFont="1" applyAlignment="1">
      <alignment vertical="center" shrinkToFit="1"/>
    </xf>
    <xf numFmtId="0" fontId="18" fillId="0" borderId="15" xfId="1" applyFont="1" applyBorder="1">
      <alignment vertical="center"/>
    </xf>
    <xf numFmtId="181" fontId="18" fillId="0" borderId="16" xfId="1" applyNumberFormat="1" applyFont="1" applyBorder="1">
      <alignment vertical="center"/>
    </xf>
    <xf numFmtId="0" fontId="19" fillId="0" borderId="0" xfId="1" applyFont="1">
      <alignment vertical="center"/>
    </xf>
    <xf numFmtId="181" fontId="19" fillId="0" borderId="0" xfId="1" applyNumberFormat="1" applyFont="1">
      <alignment vertical="center"/>
    </xf>
    <xf numFmtId="0" fontId="19" fillId="0" borderId="0" xfId="1" applyFont="1" applyAlignment="1">
      <alignment horizontal="center" vertical="center"/>
    </xf>
    <xf numFmtId="0" fontId="19" fillId="0" borderId="0" xfId="1" applyFont="1" applyAlignment="1">
      <alignment horizontal="left" vertical="top" wrapText="1"/>
    </xf>
    <xf numFmtId="0" fontId="9" fillId="0" borderId="0" xfId="2" applyFont="1" applyBorder="1" applyAlignment="1">
      <alignment vertical="center" shrinkToFit="1"/>
    </xf>
    <xf numFmtId="0" fontId="2" fillId="0" borderId="0" xfId="1" applyFont="1" applyBorder="1">
      <alignment vertical="center"/>
    </xf>
    <xf numFmtId="181" fontId="2" fillId="0" borderId="0" xfId="1" applyNumberFormat="1" applyFont="1" applyBorder="1">
      <alignment vertical="center"/>
    </xf>
    <xf numFmtId="0" fontId="2" fillId="6" borderId="8" xfId="1" applyFont="1" applyFill="1" applyBorder="1" applyAlignment="1">
      <alignment vertical="center" shrinkToFit="1"/>
    </xf>
    <xf numFmtId="181" fontId="2" fillId="6" borderId="10" xfId="1" applyNumberFormat="1" applyFont="1" applyFill="1" applyBorder="1">
      <alignment vertical="center"/>
    </xf>
    <xf numFmtId="181" fontId="2" fillId="7" borderId="8" xfId="1" applyNumberFormat="1" applyFont="1" applyFill="1" applyBorder="1">
      <alignment vertical="center"/>
    </xf>
    <xf numFmtId="0" fontId="13" fillId="7" borderId="10" xfId="1" applyFont="1" applyFill="1" applyBorder="1" applyAlignment="1">
      <alignment horizontal="center" vertical="center" wrapText="1"/>
    </xf>
    <xf numFmtId="0" fontId="2" fillId="0" borderId="26" xfId="1" applyFont="1" applyBorder="1" applyAlignment="1">
      <alignment vertical="center" shrinkToFit="1"/>
    </xf>
    <xf numFmtId="0" fontId="18" fillId="0" borderId="1" xfId="1" applyFont="1" applyBorder="1" applyAlignment="1">
      <alignment horizontal="centerContinuous" vertical="center" wrapText="1"/>
    </xf>
    <xf numFmtId="0" fontId="18" fillId="0" borderId="0" xfId="6" applyFont="1">
      <alignment vertical="center"/>
    </xf>
    <xf numFmtId="0" fontId="18" fillId="0" borderId="0" xfId="1" applyFont="1" applyAlignment="1">
      <alignment horizontal="center" vertical="center"/>
    </xf>
    <xf numFmtId="0" fontId="18" fillId="0" borderId="27" xfId="5" applyFont="1" applyFill="1" applyBorder="1" applyAlignment="1">
      <alignment horizontal="center" vertical="center"/>
    </xf>
    <xf numFmtId="0" fontId="18" fillId="0" borderId="26" xfId="5" applyFont="1" applyFill="1" applyBorder="1" applyAlignment="1">
      <alignment horizontal="center" vertical="center"/>
    </xf>
    <xf numFmtId="0" fontId="18" fillId="0" borderId="0" xfId="1" applyFont="1" applyBorder="1" applyAlignment="1">
      <alignment horizontal="center" vertical="center" wrapText="1"/>
    </xf>
    <xf numFmtId="0" fontId="18" fillId="0" borderId="0" xfId="5" applyFont="1" applyFill="1" applyBorder="1" applyAlignment="1">
      <alignment horizontal="center" vertical="center"/>
    </xf>
    <xf numFmtId="179" fontId="18" fillId="0" borderId="0" xfId="1" applyNumberFormat="1" applyFont="1" applyBorder="1">
      <alignment vertical="center"/>
    </xf>
    <xf numFmtId="181" fontId="2" fillId="0" borderId="27" xfId="1" applyNumberFormat="1" applyFont="1" applyBorder="1">
      <alignment vertical="center"/>
    </xf>
    <xf numFmtId="181" fontId="2" fillId="0" borderId="25" xfId="1" applyNumberFormat="1" applyFont="1" applyBorder="1">
      <alignment vertical="center"/>
    </xf>
    <xf numFmtId="180" fontId="18" fillId="0" borderId="0" xfId="1" applyNumberFormat="1" applyFont="1" applyBorder="1">
      <alignment vertical="center"/>
    </xf>
    <xf numFmtId="182" fontId="18" fillId="0" borderId="0" xfId="1" applyNumberFormat="1" applyFont="1" applyBorder="1" applyAlignment="1">
      <alignment vertical="center"/>
    </xf>
    <xf numFmtId="180" fontId="18" fillId="0" borderId="0" xfId="1" applyNumberFormat="1" applyFont="1" applyBorder="1" applyAlignment="1">
      <alignment vertical="center"/>
    </xf>
    <xf numFmtId="184" fontId="18" fillId="0" borderId="0" xfId="1" applyNumberFormat="1" applyFont="1" applyBorder="1" applyAlignment="1">
      <alignment vertical="center"/>
    </xf>
    <xf numFmtId="179" fontId="14" fillId="0" borderId="0" xfId="1" applyNumberFormat="1" applyFont="1" applyAlignment="1">
      <alignment horizontal="center" vertical="center"/>
    </xf>
    <xf numFmtId="180" fontId="2" fillId="0" borderId="0" xfId="1" applyNumberFormat="1" applyFont="1" applyAlignment="1">
      <alignment horizontal="center" vertical="center"/>
    </xf>
    <xf numFmtId="0" fontId="2" fillId="0" borderId="27" xfId="5" applyFont="1" applyFill="1" applyBorder="1" applyAlignment="1">
      <alignment horizontal="center" vertical="center"/>
    </xf>
    <xf numFmtId="0" fontId="2" fillId="0" borderId="26" xfId="5" applyFont="1" applyFill="1" applyBorder="1" applyAlignment="1">
      <alignment horizontal="center" vertical="center"/>
    </xf>
    <xf numFmtId="179" fontId="14" fillId="0" borderId="0" xfId="1" applyNumberFormat="1" applyFont="1" applyBorder="1" applyAlignment="1">
      <alignment horizontal="center" vertical="center"/>
    </xf>
    <xf numFmtId="180" fontId="2" fillId="0" borderId="0" xfId="1" applyNumberFormat="1" applyFont="1" applyBorder="1" applyAlignment="1">
      <alignment horizontal="center" vertical="center"/>
    </xf>
    <xf numFmtId="180" fontId="2" fillId="0" borderId="0" xfId="1" applyNumberFormat="1" applyFont="1" applyBorder="1">
      <alignment vertical="center"/>
    </xf>
    <xf numFmtId="0" fontId="2" fillId="0" borderId="0" xfId="5" applyFont="1" applyFill="1" applyBorder="1" applyAlignment="1">
      <alignment horizontal="center" vertical="center"/>
    </xf>
    <xf numFmtId="179" fontId="14" fillId="0" borderId="0" xfId="1" applyNumberFormat="1" applyFont="1" applyBorder="1">
      <alignment vertical="center"/>
    </xf>
    <xf numFmtId="0" fontId="2" fillId="0" borderId="15" xfId="1" applyFont="1" applyBorder="1" applyAlignment="1">
      <alignment vertical="center" shrinkToFit="1"/>
    </xf>
    <xf numFmtId="179" fontId="14" fillId="0" borderId="16" xfId="1" applyNumberFormat="1" applyFont="1" applyBorder="1" applyAlignment="1">
      <alignment horizontal="center" vertical="center"/>
    </xf>
    <xf numFmtId="180" fontId="2" fillId="0" borderId="16" xfId="1" applyNumberFormat="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5" xfId="1" applyFont="1" applyBorder="1" applyAlignment="1">
      <alignment horizontal="center" vertical="center"/>
    </xf>
    <xf numFmtId="180" fontId="2" fillId="0" borderId="16" xfId="1" applyNumberFormat="1" applyFont="1" applyBorder="1">
      <alignment vertical="center"/>
    </xf>
    <xf numFmtId="179" fontId="14" fillId="0" borderId="16" xfId="1" applyNumberFormat="1" applyFont="1" applyBorder="1">
      <alignment vertical="center"/>
    </xf>
    <xf numFmtId="181" fontId="2" fillId="0" borderId="17" xfId="1" applyNumberFormat="1" applyFont="1" applyBorder="1">
      <alignment vertical="center"/>
    </xf>
    <xf numFmtId="0" fontId="2" fillId="0" borderId="32" xfId="1" applyFont="1" applyBorder="1" applyAlignment="1">
      <alignment vertical="center" shrinkToFit="1"/>
    </xf>
    <xf numFmtId="0" fontId="2" fillId="0" borderId="33" xfId="1" applyFont="1" applyBorder="1" applyAlignment="1">
      <alignment vertical="center" shrinkToFit="1"/>
    </xf>
    <xf numFmtId="179" fontId="14" fillId="0" borderId="33" xfId="1" applyNumberFormat="1" applyFont="1" applyBorder="1" applyAlignment="1">
      <alignment horizontal="center" vertical="center"/>
    </xf>
    <xf numFmtId="180" fontId="2" fillId="0" borderId="33" xfId="1" applyNumberFormat="1" applyFont="1" applyBorder="1" applyAlignment="1">
      <alignment horizontal="center" vertical="center"/>
    </xf>
    <xf numFmtId="0" fontId="2" fillId="0" borderId="33" xfId="1" applyFont="1" applyBorder="1" applyAlignment="1">
      <alignment horizontal="center" vertical="center"/>
    </xf>
    <xf numFmtId="180" fontId="2" fillId="0" borderId="33" xfId="1" applyNumberFormat="1" applyFont="1" applyBorder="1">
      <alignment vertical="center"/>
    </xf>
    <xf numFmtId="179" fontId="14" fillId="0" borderId="33" xfId="1" applyNumberFormat="1" applyFont="1" applyBorder="1">
      <alignment vertical="center"/>
    </xf>
    <xf numFmtId="181" fontId="2" fillId="0" borderId="33" xfId="1" applyNumberFormat="1" applyFont="1" applyBorder="1">
      <alignment vertical="center"/>
    </xf>
    <xf numFmtId="181" fontId="2" fillId="0" borderId="34" xfId="1" applyNumberFormat="1" applyFont="1" applyBorder="1">
      <alignment vertical="center"/>
    </xf>
    <xf numFmtId="0" fontId="2" fillId="0" borderId="35" xfId="1" applyFont="1" applyBorder="1" applyAlignment="1">
      <alignment horizontal="center" vertical="center"/>
    </xf>
    <xf numFmtId="0" fontId="2" fillId="0" borderId="42" xfId="1" applyFont="1" applyBorder="1" applyAlignment="1">
      <alignment horizontal="center" vertical="center"/>
    </xf>
    <xf numFmtId="0" fontId="2" fillId="0" borderId="44" xfId="1" applyFont="1" applyBorder="1" applyAlignment="1">
      <alignment horizontal="center" vertical="center" shrinkToFit="1"/>
    </xf>
    <xf numFmtId="0" fontId="2" fillId="0" borderId="45" xfId="1" applyFont="1" applyBorder="1" applyAlignment="1">
      <alignment vertical="center" shrinkToFit="1"/>
    </xf>
    <xf numFmtId="0" fontId="2" fillId="0" borderId="46" xfId="1" applyFont="1" applyBorder="1" applyAlignment="1">
      <alignment vertical="center" shrinkToFit="1"/>
    </xf>
    <xf numFmtId="0" fontId="2" fillId="0" borderId="47" xfId="1" applyFont="1" applyBorder="1" applyAlignment="1">
      <alignment horizontal="center" vertical="center" shrinkToFit="1"/>
    </xf>
    <xf numFmtId="0" fontId="2" fillId="0" borderId="48" xfId="1" applyFont="1" applyBorder="1" applyAlignment="1">
      <alignment vertical="center" shrinkToFit="1"/>
    </xf>
    <xf numFmtId="0" fontId="2" fillId="0" borderId="49" xfId="1" applyFont="1" applyBorder="1" applyAlignment="1">
      <alignment vertical="center" shrinkToFit="1"/>
    </xf>
    <xf numFmtId="0" fontId="18" fillId="0" borderId="51" xfId="1" applyFont="1" applyBorder="1" applyAlignment="1">
      <alignment horizontal="center" vertical="center" textRotation="255"/>
    </xf>
    <xf numFmtId="0" fontId="23" fillId="2" borderId="56" xfId="1" applyFont="1" applyFill="1" applyBorder="1">
      <alignment vertical="center"/>
    </xf>
    <xf numFmtId="0" fontId="23" fillId="2" borderId="57" xfId="1" applyFont="1" applyFill="1" applyBorder="1">
      <alignment vertical="center"/>
    </xf>
    <xf numFmtId="0" fontId="23" fillId="2" borderId="58" xfId="1" applyFont="1" applyFill="1" applyBorder="1">
      <alignment vertical="center"/>
    </xf>
    <xf numFmtId="0" fontId="23" fillId="2" borderId="38" xfId="1" applyFont="1" applyFill="1" applyBorder="1">
      <alignment vertical="center"/>
    </xf>
    <xf numFmtId="0" fontId="23" fillId="2" borderId="39" xfId="1" applyFont="1" applyFill="1" applyBorder="1">
      <alignment vertical="center"/>
    </xf>
    <xf numFmtId="0" fontId="23" fillId="2" borderId="40" xfId="1" applyFont="1" applyFill="1" applyBorder="1">
      <alignment vertical="center"/>
    </xf>
    <xf numFmtId="0" fontId="2" fillId="0" borderId="0" xfId="1" applyFont="1" applyAlignment="1">
      <alignment vertical="center" wrapText="1"/>
    </xf>
    <xf numFmtId="0" fontId="23" fillId="2" borderId="69" xfId="1" applyFont="1" applyFill="1" applyBorder="1">
      <alignment vertical="center"/>
    </xf>
    <xf numFmtId="0" fontId="23" fillId="2" borderId="1" xfId="1" applyFont="1" applyFill="1" applyBorder="1">
      <alignment vertical="center"/>
    </xf>
    <xf numFmtId="0" fontId="23" fillId="2" borderId="70" xfId="1" applyFont="1" applyFill="1" applyBorder="1">
      <alignment vertical="center"/>
    </xf>
    <xf numFmtId="0" fontId="24" fillId="0" borderId="0" xfId="2" applyFont="1">
      <alignment vertical="center"/>
    </xf>
    <xf numFmtId="0" fontId="23" fillId="2" borderId="44" xfId="1" applyFont="1" applyFill="1" applyBorder="1">
      <alignment vertical="center"/>
    </xf>
    <xf numFmtId="0" fontId="23" fillId="2" borderId="45" xfId="1" applyFont="1" applyFill="1" applyBorder="1">
      <alignment vertical="center"/>
    </xf>
    <xf numFmtId="0" fontId="23" fillId="2" borderId="46" xfId="1" applyFont="1" applyFill="1" applyBorder="1">
      <alignment vertical="center"/>
    </xf>
    <xf numFmtId="0" fontId="9" fillId="0" borderId="0" xfId="2" applyFont="1" applyAlignment="1">
      <alignment horizontal="center" vertical="center"/>
    </xf>
    <xf numFmtId="0" fontId="23" fillId="2" borderId="62" xfId="1" applyFont="1" applyFill="1" applyBorder="1">
      <alignment vertical="center"/>
    </xf>
    <xf numFmtId="185" fontId="2" fillId="0" borderId="0" xfId="1" applyNumberFormat="1" applyFont="1">
      <alignment vertical="center"/>
    </xf>
    <xf numFmtId="0" fontId="23" fillId="2" borderId="4" xfId="1" applyFont="1" applyFill="1" applyBorder="1">
      <alignment vertical="center"/>
    </xf>
    <xf numFmtId="0" fontId="25" fillId="0" borderId="0" xfId="2" applyFont="1">
      <alignment vertical="center"/>
    </xf>
    <xf numFmtId="0" fontId="23" fillId="2" borderId="75" xfId="1" applyFont="1" applyFill="1" applyBorder="1">
      <alignment vertical="center"/>
    </xf>
    <xf numFmtId="0" fontId="23" fillId="2" borderId="76" xfId="1" applyFont="1" applyFill="1" applyBorder="1">
      <alignment vertical="center"/>
    </xf>
    <xf numFmtId="0" fontId="23" fillId="2" borderId="77" xfId="1" applyFont="1" applyFill="1" applyBorder="1">
      <alignment vertical="center"/>
    </xf>
    <xf numFmtId="0" fontId="23" fillId="2" borderId="78" xfId="1" applyFont="1" applyFill="1" applyBorder="1">
      <alignment vertical="center"/>
    </xf>
    <xf numFmtId="0" fontId="23" fillId="2" borderId="84" xfId="1" applyFont="1" applyFill="1" applyBorder="1">
      <alignment vertical="center"/>
    </xf>
    <xf numFmtId="0" fontId="23" fillId="2" borderId="11" xfId="1" applyFont="1" applyFill="1" applyBorder="1">
      <alignment vertical="center"/>
    </xf>
    <xf numFmtId="0" fontId="23" fillId="2" borderId="85" xfId="1" applyFont="1" applyFill="1" applyBorder="1">
      <alignment vertical="center"/>
    </xf>
    <xf numFmtId="0" fontId="26" fillId="0" borderId="56" xfId="1" applyFont="1" applyBorder="1">
      <alignment vertical="center"/>
    </xf>
    <xf numFmtId="0" fontId="26" fillId="0" borderId="53" xfId="1" applyFont="1" applyBorder="1">
      <alignment vertical="center"/>
    </xf>
    <xf numFmtId="0" fontId="26" fillId="0" borderId="55" xfId="1" applyFont="1" applyBorder="1">
      <alignment vertical="center"/>
    </xf>
    <xf numFmtId="0" fontId="23" fillId="0" borderId="56" xfId="1" applyFont="1" applyBorder="1" applyAlignment="1">
      <alignment vertical="center" shrinkToFit="1"/>
    </xf>
    <xf numFmtId="0" fontId="23" fillId="0" borderId="57" xfId="1" applyFont="1" applyBorder="1" applyAlignment="1">
      <alignment vertical="center" shrinkToFit="1"/>
    </xf>
    <xf numFmtId="0" fontId="23" fillId="0" borderId="58" xfId="1" applyFont="1" applyBorder="1" applyAlignment="1">
      <alignment vertical="center" shrinkToFit="1"/>
    </xf>
    <xf numFmtId="0" fontId="2" fillId="0" borderId="32" xfId="1" applyFont="1" applyBorder="1">
      <alignment vertical="center"/>
    </xf>
    <xf numFmtId="0" fontId="2" fillId="0" borderId="33" xfId="1" applyFont="1" applyBorder="1">
      <alignment vertical="center"/>
    </xf>
    <xf numFmtId="0" fontId="2" fillId="0" borderId="52" xfId="1" applyFont="1" applyBorder="1">
      <alignment vertical="center"/>
    </xf>
    <xf numFmtId="0" fontId="2" fillId="0" borderId="52" xfId="1" applyFont="1" applyBorder="1" applyAlignment="1">
      <alignment horizontal="center" vertical="center"/>
    </xf>
    <xf numFmtId="0" fontId="2" fillId="0" borderId="34" xfId="1" applyFont="1" applyBorder="1" applyAlignment="1">
      <alignment horizontal="center" vertical="center"/>
    </xf>
    <xf numFmtId="0" fontId="2" fillId="0" borderId="37" xfId="1" applyFont="1" applyBorder="1" applyAlignment="1">
      <alignment vertical="center" shrinkToFit="1"/>
    </xf>
    <xf numFmtId="0" fontId="23" fillId="2" borderId="17" xfId="1" applyFont="1" applyFill="1" applyBorder="1">
      <alignment vertical="center"/>
    </xf>
    <xf numFmtId="0" fontId="2" fillId="2" borderId="70" xfId="1" applyFont="1" applyFill="1" applyBorder="1">
      <alignment vertical="center"/>
    </xf>
    <xf numFmtId="0" fontId="9" fillId="0" borderId="0" xfId="2" applyFont="1">
      <alignment vertical="center"/>
    </xf>
    <xf numFmtId="0" fontId="9" fillId="0" borderId="0" xfId="2" applyFont="1" applyProtection="1">
      <alignment vertical="center"/>
      <protection locked="0"/>
    </xf>
    <xf numFmtId="0" fontId="29" fillId="0" borderId="0" xfId="2" applyFont="1" applyAlignment="1">
      <alignment horizontal="left" vertical="center"/>
    </xf>
    <xf numFmtId="0" fontId="30" fillId="0" borderId="0" xfId="2" applyFont="1">
      <alignment vertical="center"/>
    </xf>
    <xf numFmtId="0" fontId="5" fillId="0" borderId="0" xfId="2" applyFont="1" applyAlignment="1">
      <alignment horizontal="center" vertical="center"/>
    </xf>
    <xf numFmtId="0" fontId="31" fillId="0" borderId="0" xfId="2" applyFont="1">
      <alignment vertical="center"/>
    </xf>
    <xf numFmtId="187" fontId="31" fillId="0" borderId="0" xfId="2" applyNumberFormat="1" applyFont="1">
      <alignment vertical="center"/>
    </xf>
    <xf numFmtId="0" fontId="32" fillId="0" borderId="0" xfId="2" applyFont="1" applyAlignment="1">
      <alignment horizontal="left" vertical="center"/>
    </xf>
    <xf numFmtId="0" fontId="5" fillId="0" borderId="0" xfId="2" applyFont="1" applyAlignment="1">
      <alignment vertical="center" shrinkToFit="1"/>
    </xf>
    <xf numFmtId="188" fontId="31" fillId="0" borderId="0" xfId="2" applyNumberFormat="1" applyFont="1" applyAlignment="1">
      <alignment horizontal="right" vertical="center" shrinkToFit="1"/>
    </xf>
    <xf numFmtId="0" fontId="9" fillId="0" borderId="0" xfId="2" applyFont="1" applyAlignment="1">
      <alignment horizontal="center" vertical="center" shrinkToFit="1"/>
    </xf>
    <xf numFmtId="0" fontId="32" fillId="0" borderId="0" xfId="2" applyFont="1">
      <alignment vertical="center"/>
    </xf>
    <xf numFmtId="0" fontId="35" fillId="0" borderId="0" xfId="2" applyFont="1">
      <alignment vertical="center"/>
    </xf>
    <xf numFmtId="0" fontId="37" fillId="0" borderId="0" xfId="2" applyFont="1" applyAlignment="1">
      <alignment horizontal="right" vertical="center"/>
    </xf>
    <xf numFmtId="0" fontId="7" fillId="0" borderId="1" xfId="2" applyFont="1" applyBorder="1" applyAlignment="1">
      <alignment horizontal="center" vertical="center"/>
    </xf>
    <xf numFmtId="0" fontId="7" fillId="2" borderId="2" xfId="2" applyFont="1" applyFill="1" applyBorder="1" applyAlignment="1" applyProtection="1">
      <alignment horizontal="center" vertical="center" shrinkToFit="1"/>
      <protection locked="0"/>
    </xf>
    <xf numFmtId="0" fontId="7" fillId="2" borderId="3" xfId="2" applyFont="1" applyFill="1" applyBorder="1" applyAlignment="1" applyProtection="1">
      <alignment horizontal="center" vertical="center" shrinkToFit="1"/>
      <protection locked="0"/>
    </xf>
    <xf numFmtId="0" fontId="7" fillId="2" borderId="4" xfId="2" applyFont="1" applyFill="1" applyBorder="1" applyAlignment="1" applyProtection="1">
      <alignment horizontal="center" vertical="center" shrinkToFit="1"/>
      <protection locked="0"/>
    </xf>
    <xf numFmtId="0" fontId="7" fillId="2" borderId="1" xfId="2" applyFont="1" applyFill="1" applyBorder="1" applyAlignment="1" applyProtection="1">
      <alignment horizontal="center" vertical="center" shrinkToFit="1"/>
      <protection locked="0"/>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2" fillId="0" borderId="0" xfId="1" applyFont="1" applyAlignment="1">
      <alignment horizontal="center" vertical="center"/>
    </xf>
    <xf numFmtId="0" fontId="2" fillId="2" borderId="1"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10" fillId="3" borderId="6" xfId="1" applyFont="1" applyFill="1" applyBorder="1" applyAlignment="1">
      <alignment horizontal="left" vertical="center" shrinkToFit="1"/>
    </xf>
    <xf numFmtId="0" fontId="2" fillId="0" borderId="0" xfId="1" applyFont="1" applyAlignment="1">
      <alignment horizontal="center" vertical="center" shrinkToFit="1"/>
    </xf>
    <xf numFmtId="176" fontId="2" fillId="4" borderId="0" xfId="1" applyNumberFormat="1" applyFont="1" applyFill="1" applyAlignment="1">
      <alignment horizontal="right" vertical="center" shrinkToFit="1"/>
    </xf>
    <xf numFmtId="176" fontId="2" fillId="0" borderId="0" xfId="1" applyNumberFormat="1" applyFont="1" applyAlignment="1">
      <alignment horizontal="right" vertical="center" shrinkToFit="1"/>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176" fontId="2" fillId="2" borderId="2" xfId="1" applyNumberFormat="1" applyFont="1" applyFill="1" applyBorder="1" applyAlignment="1">
      <alignment horizontal="right" vertical="center" shrinkToFit="1"/>
    </xf>
    <xf numFmtId="176" fontId="2" fillId="2" borderId="3" xfId="1" applyNumberFormat="1" applyFont="1" applyFill="1" applyBorder="1" applyAlignment="1">
      <alignment horizontal="right" vertical="center" shrinkToFit="1"/>
    </xf>
    <xf numFmtId="176" fontId="2" fillId="2" borderId="4" xfId="1" applyNumberFormat="1" applyFont="1" applyFill="1" applyBorder="1" applyAlignment="1">
      <alignment horizontal="right" vertical="center" shrinkToFit="1"/>
    </xf>
    <xf numFmtId="177" fontId="2" fillId="0" borderId="0" xfId="1" applyNumberFormat="1" applyFont="1" applyAlignment="1">
      <alignment horizontal="right" vertical="center" shrinkToFit="1"/>
    </xf>
    <xf numFmtId="177" fontId="2" fillId="0" borderId="12" xfId="1" applyNumberFormat="1" applyFont="1" applyBorder="1" applyAlignment="1">
      <alignment horizontal="right" vertical="center" shrinkToFit="1"/>
    </xf>
    <xf numFmtId="177" fontId="2" fillId="0" borderId="13" xfId="1" applyNumberFormat="1" applyFont="1" applyBorder="1" applyAlignment="1">
      <alignment horizontal="right" vertical="center" shrinkToFit="1"/>
    </xf>
    <xf numFmtId="177" fontId="2" fillId="0" borderId="14" xfId="1" applyNumberFormat="1" applyFont="1" applyBorder="1" applyAlignment="1">
      <alignment horizontal="right" vertical="center" shrinkToFit="1"/>
    </xf>
    <xf numFmtId="176" fontId="2" fillId="0" borderId="2" xfId="1" applyNumberFormat="1" applyFont="1" applyBorder="1" applyAlignment="1">
      <alignment horizontal="right" vertical="center" shrinkToFit="1"/>
    </xf>
    <xf numFmtId="176" fontId="2" fillId="0" borderId="3" xfId="1" applyNumberFormat="1" applyFont="1" applyBorder="1" applyAlignment="1">
      <alignment horizontal="right" vertical="center" shrinkToFit="1"/>
    </xf>
    <xf numFmtId="176" fontId="2" fillId="0" borderId="4" xfId="1" applyNumberFormat="1" applyFont="1" applyBorder="1" applyAlignment="1">
      <alignment horizontal="right" vertical="center" shrinkToFit="1"/>
    </xf>
    <xf numFmtId="0" fontId="2" fillId="0" borderId="0" xfId="1" applyFont="1" applyAlignment="1">
      <alignment horizontal="left" vertical="center"/>
    </xf>
    <xf numFmtId="0" fontId="14" fillId="0" borderId="0" xfId="1" applyFont="1" applyAlignment="1">
      <alignment horizontal="center" vertical="center" wrapText="1"/>
    </xf>
    <xf numFmtId="176" fontId="2" fillId="0" borderId="0" xfId="1" applyNumberFormat="1" applyFont="1" applyAlignment="1">
      <alignment horizontal="center" vertical="center"/>
    </xf>
    <xf numFmtId="178" fontId="2" fillId="0" borderId="0" xfId="1" applyNumberFormat="1" applyFont="1" applyAlignment="1">
      <alignment horizontal="center" vertical="center"/>
    </xf>
    <xf numFmtId="0" fontId="13" fillId="0" borderId="0" xfId="1" applyFont="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14" fillId="0" borderId="8"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7" xfId="1" applyFont="1" applyBorder="1" applyAlignment="1">
      <alignment horizontal="center" vertical="center" wrapText="1"/>
    </xf>
    <xf numFmtId="0" fontId="10" fillId="0" borderId="0" xfId="1" applyFont="1" applyAlignment="1">
      <alignment horizontal="center" vertical="center"/>
    </xf>
    <xf numFmtId="176" fontId="10" fillId="0" borderId="0" xfId="1" applyNumberFormat="1" applyFont="1" applyAlignment="1">
      <alignment horizontal="center" vertical="center"/>
    </xf>
    <xf numFmtId="1" fontId="10" fillId="0" borderId="0" xfId="1" applyNumberFormat="1" applyFont="1" applyAlignment="1">
      <alignment horizontal="center" vertical="center"/>
    </xf>
    <xf numFmtId="0" fontId="2" fillId="2" borderId="4" xfId="1" applyFont="1" applyFill="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176" fontId="6" fillId="0" borderId="2" xfId="1" applyNumberFormat="1" applyFont="1" applyBorder="1" applyAlignment="1">
      <alignment horizontal="center" vertical="center"/>
    </xf>
    <xf numFmtId="176" fontId="6" fillId="0" borderId="3" xfId="1" applyNumberFormat="1" applyFont="1" applyBorder="1" applyAlignment="1">
      <alignment horizontal="center" vertical="center"/>
    </xf>
    <xf numFmtId="176" fontId="6" fillId="0" borderId="4" xfId="1" applyNumberFormat="1" applyFont="1" applyBorder="1" applyAlignment="1">
      <alignment horizontal="center" vertical="center"/>
    </xf>
    <xf numFmtId="178" fontId="2" fillId="0" borderId="2" xfId="1" applyNumberFormat="1" applyFont="1" applyBorder="1" applyAlignment="1">
      <alignment horizontal="center" vertical="center"/>
    </xf>
    <xf numFmtId="178" fontId="2" fillId="0" borderId="3" xfId="1" applyNumberFormat="1" applyFont="1" applyBorder="1" applyAlignment="1">
      <alignment horizontal="center" vertical="center"/>
    </xf>
    <xf numFmtId="178" fontId="2" fillId="0" borderId="4" xfId="1" applyNumberFormat="1" applyFont="1" applyBorder="1" applyAlignment="1">
      <alignment horizontal="center" vertical="center"/>
    </xf>
    <xf numFmtId="176" fontId="2" fillId="0" borderId="2" xfId="1" applyNumberFormat="1" applyFont="1" applyBorder="1" applyAlignment="1">
      <alignment horizontal="center" vertical="center"/>
    </xf>
    <xf numFmtId="176" fontId="2" fillId="0" borderId="3" xfId="1" applyNumberFormat="1" applyFont="1" applyBorder="1" applyAlignment="1">
      <alignment horizontal="center" vertical="center"/>
    </xf>
    <xf numFmtId="176" fontId="2" fillId="0" borderId="4" xfId="1" applyNumberFormat="1" applyFont="1" applyBorder="1" applyAlignment="1">
      <alignment horizontal="center" vertical="center"/>
    </xf>
    <xf numFmtId="178" fontId="2" fillId="0" borderId="1" xfId="1" applyNumberFormat="1" applyFont="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xf numFmtId="0" fontId="10" fillId="5" borderId="4" xfId="1" applyFont="1" applyFill="1" applyBorder="1" applyAlignment="1">
      <alignment horizontal="center" vertical="center"/>
    </xf>
    <xf numFmtId="1" fontId="2" fillId="0" borderId="0" xfId="1" applyNumberFormat="1" applyFont="1" applyAlignment="1">
      <alignment horizontal="center" vertical="center"/>
    </xf>
    <xf numFmtId="176" fontId="10" fillId="5" borderId="2" xfId="1" applyNumberFormat="1" applyFont="1" applyFill="1" applyBorder="1" applyAlignment="1">
      <alignment horizontal="center" vertical="center"/>
    </xf>
    <xf numFmtId="176" fontId="10" fillId="5" borderId="3" xfId="1" applyNumberFormat="1" applyFont="1" applyFill="1" applyBorder="1" applyAlignment="1">
      <alignment horizontal="center" vertical="center"/>
    </xf>
    <xf numFmtId="176" fontId="10" fillId="5" borderId="4" xfId="1" applyNumberFormat="1" applyFont="1" applyFill="1" applyBorder="1" applyAlignment="1">
      <alignment horizontal="center" vertical="center"/>
    </xf>
    <xf numFmtId="1" fontId="10" fillId="5" borderId="1" xfId="1" applyNumberFormat="1" applyFont="1" applyFill="1" applyBorder="1" applyAlignment="1">
      <alignment horizontal="center"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0" xfId="1" applyFont="1" applyAlignment="1">
      <alignment horizontal="left" vertical="center" wrapText="1"/>
    </xf>
    <xf numFmtId="0" fontId="2" fillId="0" borderId="27" xfId="5" applyFont="1" applyFill="1" applyBorder="1" applyAlignment="1">
      <alignment horizontal="left" vertical="center" wrapText="1"/>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2" fillId="6" borderId="9" xfId="1" applyFont="1" applyFill="1" applyBorder="1" applyAlignment="1">
      <alignment horizontal="center" vertical="center" shrinkToFit="1"/>
    </xf>
    <xf numFmtId="0" fontId="2" fillId="7" borderId="9" xfId="1" applyFont="1" applyFill="1" applyBorder="1" applyAlignment="1">
      <alignment horizontal="center" vertical="center"/>
    </xf>
    <xf numFmtId="179" fontId="18" fillId="0" borderId="1" xfId="1" applyNumberFormat="1" applyFont="1" applyBorder="1" applyAlignment="1">
      <alignment horizontal="center" vertical="center"/>
    </xf>
    <xf numFmtId="0" fontId="10" fillId="5" borderId="1" xfId="1" applyFont="1" applyFill="1" applyBorder="1" applyAlignment="1">
      <alignment horizontal="center" vertical="center"/>
    </xf>
    <xf numFmtId="182" fontId="18" fillId="0" borderId="1" xfId="1" applyNumberFormat="1" applyFont="1" applyBorder="1" applyAlignment="1">
      <alignment horizontal="center" vertical="center"/>
    </xf>
    <xf numFmtId="182" fontId="18" fillId="0" borderId="2" xfId="1" applyNumberFormat="1" applyFont="1" applyBorder="1" applyAlignment="1">
      <alignment horizontal="center" vertical="center"/>
    </xf>
    <xf numFmtId="182" fontId="18" fillId="0" borderId="3" xfId="1" applyNumberFormat="1" applyFont="1" applyBorder="1" applyAlignment="1">
      <alignment horizontal="center" vertical="center"/>
    </xf>
    <xf numFmtId="182" fontId="18" fillId="0" borderId="4" xfId="1" applyNumberFormat="1" applyFont="1" applyBorder="1" applyAlignment="1">
      <alignment horizontal="center" vertical="center"/>
    </xf>
    <xf numFmtId="179" fontId="18" fillId="0" borderId="2" xfId="1" applyNumberFormat="1" applyFont="1" applyBorder="1" applyAlignment="1">
      <alignment horizontal="center" vertical="center"/>
    </xf>
    <xf numFmtId="179" fontId="18" fillId="0" borderId="3" xfId="1" applyNumberFormat="1" applyFont="1" applyBorder="1" applyAlignment="1">
      <alignment horizontal="center" vertical="center"/>
    </xf>
    <xf numFmtId="179" fontId="18" fillId="0" borderId="4" xfId="1" applyNumberFormat="1" applyFont="1" applyBorder="1" applyAlignment="1">
      <alignment horizontal="center" vertical="center"/>
    </xf>
    <xf numFmtId="179" fontId="18" fillId="0" borderId="28" xfId="1" applyNumberFormat="1" applyFont="1" applyBorder="1" applyAlignment="1">
      <alignment horizontal="center" vertical="center"/>
    </xf>
    <xf numFmtId="183" fontId="18" fillId="0" borderId="28" xfId="1" applyNumberFormat="1" applyFont="1" applyBorder="1" applyAlignment="1">
      <alignment horizontal="center" vertical="center"/>
    </xf>
    <xf numFmtId="180" fontId="18" fillId="0" borderId="29" xfId="1" applyNumberFormat="1" applyFont="1" applyBorder="1" applyAlignment="1">
      <alignment horizontal="center" vertical="center"/>
    </xf>
    <xf numFmtId="180" fontId="18" fillId="0" borderId="30" xfId="1" applyNumberFormat="1" applyFont="1" applyBorder="1" applyAlignment="1">
      <alignment horizontal="center" vertical="center"/>
    </xf>
    <xf numFmtId="180" fontId="18" fillId="0" borderId="31" xfId="1" applyNumberFormat="1" applyFont="1" applyBorder="1" applyAlignment="1">
      <alignment horizontal="center" vertical="center"/>
    </xf>
    <xf numFmtId="182" fontId="18" fillId="0" borderId="28" xfId="1" applyNumberFormat="1" applyFont="1" applyBorder="1" applyAlignment="1">
      <alignment horizontal="center" vertical="center"/>
    </xf>
    <xf numFmtId="179" fontId="18" fillId="0" borderId="11" xfId="1" applyNumberFormat="1" applyFont="1" applyBorder="1" applyAlignment="1">
      <alignment horizontal="center" vertical="center" wrapText="1"/>
    </xf>
    <xf numFmtId="179" fontId="18" fillId="0" borderId="11" xfId="1" applyNumberFormat="1" applyFont="1" applyBorder="1" applyAlignment="1">
      <alignment horizontal="center" vertical="center"/>
    </xf>
    <xf numFmtId="182" fontId="18" fillId="0" borderId="11" xfId="1" applyNumberFormat="1" applyFont="1" applyBorder="1" applyAlignment="1">
      <alignment horizontal="center" vertical="center"/>
    </xf>
    <xf numFmtId="184" fontId="18" fillId="0" borderId="11" xfId="1" applyNumberFormat="1" applyFont="1" applyBorder="1" applyAlignment="1">
      <alignment horizontal="center" vertical="center"/>
    </xf>
    <xf numFmtId="49" fontId="21" fillId="0" borderId="2" xfId="1" applyNumberFormat="1" applyFont="1" applyBorder="1" applyAlignment="1">
      <alignment horizontal="center" vertical="center"/>
    </xf>
    <xf numFmtId="49" fontId="21" fillId="0" borderId="3" xfId="1" applyNumberFormat="1" applyFont="1" applyBorder="1" applyAlignment="1">
      <alignment horizontal="center" vertical="center"/>
    </xf>
    <xf numFmtId="49" fontId="21" fillId="0" borderId="4" xfId="1" applyNumberFormat="1" applyFont="1" applyBorder="1" applyAlignment="1">
      <alignment horizontal="center" vertical="center"/>
    </xf>
    <xf numFmtId="0" fontId="22" fillId="0" borderId="2" xfId="2" applyFont="1" applyBorder="1" applyAlignment="1">
      <alignment horizontal="center" vertical="center" shrinkToFit="1"/>
    </xf>
    <xf numFmtId="0" fontId="22" fillId="0" borderId="3" xfId="2" applyFont="1" applyBorder="1" applyAlignment="1">
      <alignment horizontal="center" vertical="center" shrinkToFit="1"/>
    </xf>
    <xf numFmtId="0" fontId="22" fillId="0" borderId="4" xfId="2" applyFont="1" applyBorder="1" applyAlignment="1">
      <alignment horizontal="center" vertical="center" shrinkToFit="1"/>
    </xf>
    <xf numFmtId="0" fontId="2" fillId="0" borderId="21" xfId="1" applyFont="1" applyBorder="1" applyAlignment="1">
      <alignment horizontal="center" vertical="center"/>
    </xf>
    <xf numFmtId="0" fontId="2" fillId="0" borderId="41" xfId="1" applyFont="1" applyBorder="1" applyAlignment="1">
      <alignment horizontal="center" vertical="center"/>
    </xf>
    <xf numFmtId="0" fontId="2" fillId="0" borderId="22" xfId="1" applyFont="1" applyBorder="1" applyAlignment="1">
      <alignment horizontal="center" vertical="center"/>
    </xf>
    <xf numFmtId="0" fontId="2" fillId="0" borderId="36" xfId="1" applyFont="1" applyBorder="1" applyAlignment="1">
      <alignment horizontal="center" vertical="center"/>
    </xf>
    <xf numFmtId="0" fontId="2" fillId="0" borderId="27" xfId="5" applyFont="1" applyFill="1" applyBorder="1" applyAlignment="1">
      <alignment horizontal="center" vertical="center"/>
    </xf>
    <xf numFmtId="0" fontId="2" fillId="0" borderId="3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36"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0" xfId="1" applyFont="1" applyAlignment="1">
      <alignment horizontal="center" vertical="center" wrapText="1"/>
    </xf>
    <xf numFmtId="0" fontId="2" fillId="0" borderId="27" xfId="1" applyFont="1" applyBorder="1" applyAlignment="1">
      <alignment horizontal="center" vertical="center" wrapText="1"/>
    </xf>
    <xf numFmtId="0" fontId="2" fillId="0" borderId="37" xfId="1" applyFont="1" applyBorder="1" applyAlignment="1">
      <alignment horizontal="center" vertical="center"/>
    </xf>
    <xf numFmtId="0" fontId="2" fillId="0" borderId="23" xfId="1" applyFont="1" applyBorder="1" applyAlignment="1">
      <alignment horizontal="center" vertical="center"/>
    </xf>
    <xf numFmtId="0" fontId="2" fillId="0" borderId="43" xfId="1" applyFont="1" applyBorder="1" applyAlignment="1">
      <alignment horizontal="center"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26" xfId="5" applyFont="1" applyFill="1" applyBorder="1" applyAlignment="1">
      <alignment horizontal="center" vertical="center"/>
    </xf>
    <xf numFmtId="0" fontId="2" fillId="0" borderId="25" xfId="1" applyFont="1" applyBorder="1" applyAlignment="1">
      <alignment horizontal="center" vertical="center"/>
    </xf>
    <xf numFmtId="0" fontId="18" fillId="0" borderId="50" xfId="1" applyFont="1" applyBorder="1" applyAlignment="1">
      <alignment horizontal="center" vertical="center" textRotation="255"/>
    </xf>
    <xf numFmtId="0" fontId="18" fillId="0" borderId="24" xfId="1" applyFont="1" applyBorder="1" applyAlignment="1">
      <alignment horizontal="center" vertical="center" textRotation="255"/>
    </xf>
    <xf numFmtId="0" fontId="18" fillId="0" borderId="32" xfId="1" applyFont="1" applyBorder="1" applyAlignment="1">
      <alignment horizontal="center" vertical="center" textRotation="255"/>
    </xf>
    <xf numFmtId="0" fontId="23" fillId="2" borderId="52" xfId="1" applyFont="1" applyFill="1" applyBorder="1" applyAlignment="1">
      <alignment horizontal="center" vertical="center" shrinkToFit="1"/>
    </xf>
    <xf numFmtId="0" fontId="23" fillId="2" borderId="53" xfId="1" applyFont="1" applyFill="1" applyBorder="1" applyAlignment="1">
      <alignment horizontal="center" vertical="center" shrinkToFit="1"/>
    </xf>
    <xf numFmtId="0" fontId="23" fillId="2" borderId="54" xfId="1" applyFont="1" applyFill="1" applyBorder="1" applyAlignment="1">
      <alignment horizontal="center" vertical="center" shrinkToFit="1"/>
    </xf>
    <xf numFmtId="0" fontId="23" fillId="2" borderId="54" xfId="1" applyFont="1" applyFill="1" applyBorder="1" applyAlignment="1">
      <alignment horizontal="center" vertical="center"/>
    </xf>
    <xf numFmtId="0" fontId="23" fillId="2" borderId="52" xfId="1" applyFont="1" applyFill="1" applyBorder="1" applyAlignment="1">
      <alignment horizontal="center" vertical="center"/>
    </xf>
    <xf numFmtId="0" fontId="23" fillId="2" borderId="55" xfId="1" applyFont="1" applyFill="1" applyBorder="1" applyAlignment="1">
      <alignment horizontal="center" vertical="center"/>
    </xf>
    <xf numFmtId="0" fontId="23" fillId="0" borderId="52" xfId="1" applyFont="1" applyBorder="1" applyAlignment="1">
      <alignment horizontal="center" vertical="center"/>
    </xf>
    <xf numFmtId="0" fontId="23" fillId="0" borderId="53" xfId="1" applyFont="1" applyBorder="1" applyAlignment="1">
      <alignment horizontal="center" vertical="center"/>
    </xf>
    <xf numFmtId="185" fontId="23" fillId="0" borderId="54" xfId="1" applyNumberFormat="1" applyFont="1" applyBorder="1" applyAlignment="1">
      <alignment horizontal="center" vertical="center"/>
    </xf>
    <xf numFmtId="185" fontId="23" fillId="0" borderId="52" xfId="1" applyNumberFormat="1" applyFont="1" applyBorder="1" applyAlignment="1">
      <alignment horizontal="center" vertical="center"/>
    </xf>
    <xf numFmtId="185" fontId="23" fillId="0" borderId="53" xfId="1" applyNumberFormat="1" applyFont="1" applyBorder="1" applyAlignment="1">
      <alignment horizontal="center" vertical="center"/>
    </xf>
    <xf numFmtId="186" fontId="2" fillId="0" borderId="59" xfId="1" applyNumberFormat="1" applyFont="1" applyBorder="1" applyAlignment="1">
      <alignment horizontal="center" vertical="center"/>
    </xf>
    <xf numFmtId="186" fontId="2" fillId="0" borderId="60" xfId="1" applyNumberFormat="1" applyFont="1" applyBorder="1" applyAlignment="1">
      <alignment horizontal="center" vertical="center"/>
    </xf>
    <xf numFmtId="0" fontId="2" fillId="0" borderId="54" xfId="1" applyFont="1" applyBorder="1" applyAlignment="1">
      <alignment horizontal="center" vertical="center" shrinkToFit="1"/>
    </xf>
    <xf numFmtId="0" fontId="2" fillId="0" borderId="52" xfId="1" applyFont="1" applyBorder="1" applyAlignment="1">
      <alignment horizontal="center" vertical="center" shrinkToFit="1"/>
    </xf>
    <xf numFmtId="0" fontId="2" fillId="0" borderId="55" xfId="1" applyFont="1" applyBorder="1" applyAlignment="1">
      <alignment horizontal="center" vertical="center" shrinkToFit="1"/>
    </xf>
    <xf numFmtId="0" fontId="14" fillId="0" borderId="35" xfId="1" applyFont="1" applyBorder="1" applyAlignment="1">
      <alignment horizontal="center" vertical="center" textRotation="255" wrapText="1"/>
    </xf>
    <xf numFmtId="0" fontId="14" fillId="0" borderId="42" xfId="1" applyFont="1" applyBorder="1" applyAlignment="1">
      <alignment horizontal="center" vertical="center" textRotation="255"/>
    </xf>
    <xf numFmtId="0" fontId="23" fillId="2" borderId="61" xfId="1" applyFont="1" applyFill="1" applyBorder="1" applyAlignment="1">
      <alignment horizontal="center" vertical="center" shrinkToFit="1"/>
    </xf>
    <xf numFmtId="0" fontId="23" fillId="2" borderId="62" xfId="1" applyFont="1" applyFill="1" applyBorder="1" applyAlignment="1">
      <alignment horizontal="center" vertical="center" shrinkToFit="1"/>
    </xf>
    <xf numFmtId="0" fontId="23" fillId="2" borderId="63" xfId="1" applyFont="1" applyFill="1" applyBorder="1" applyAlignment="1">
      <alignment horizontal="center" vertical="center" shrinkToFit="1"/>
    </xf>
    <xf numFmtId="0" fontId="23" fillId="2" borderId="63" xfId="1" applyFont="1" applyFill="1" applyBorder="1" applyAlignment="1">
      <alignment horizontal="center" vertical="center"/>
    </xf>
    <xf numFmtId="0" fontId="23" fillId="2" borderId="61" xfId="1" applyFont="1" applyFill="1" applyBorder="1" applyAlignment="1">
      <alignment horizontal="center" vertical="center"/>
    </xf>
    <xf numFmtId="0" fontId="23" fillId="2" borderId="64" xfId="1" applyFont="1" applyFill="1" applyBorder="1" applyAlignment="1">
      <alignment horizontal="center" vertical="center"/>
    </xf>
    <xf numFmtId="0" fontId="23" fillId="0" borderId="61" xfId="1" applyFont="1" applyBorder="1" applyAlignment="1">
      <alignment horizontal="center" vertical="center"/>
    </xf>
    <xf numFmtId="0" fontId="23" fillId="0" borderId="62" xfId="1" applyFont="1" applyBorder="1" applyAlignment="1">
      <alignment horizontal="center" vertical="center"/>
    </xf>
    <xf numFmtId="185" fontId="23" fillId="0" borderId="63" xfId="1" applyNumberFormat="1" applyFont="1" applyBorder="1" applyAlignment="1">
      <alignment horizontal="center" vertical="center"/>
    </xf>
    <xf numFmtId="185" fontId="23" fillId="0" borderId="61" xfId="1" applyNumberFormat="1" applyFont="1" applyBorder="1" applyAlignment="1">
      <alignment horizontal="center" vertical="center"/>
    </xf>
    <xf numFmtId="185" fontId="23" fillId="0" borderId="62" xfId="1" applyNumberFormat="1" applyFont="1" applyBorder="1" applyAlignment="1">
      <alignment horizontal="center" vertical="center"/>
    </xf>
    <xf numFmtId="185" fontId="23" fillId="0" borderId="65" xfId="1" applyNumberFormat="1" applyFont="1" applyBorder="1" applyAlignment="1">
      <alignment horizontal="center" vertical="center" shrinkToFit="1"/>
    </xf>
    <xf numFmtId="185" fontId="23" fillId="0" borderId="66" xfId="1" applyNumberFormat="1" applyFont="1" applyBorder="1" applyAlignment="1">
      <alignment horizontal="center" vertical="center" shrinkToFit="1"/>
    </xf>
    <xf numFmtId="185" fontId="23" fillId="0" borderId="67" xfId="1" applyNumberFormat="1" applyFont="1" applyBorder="1" applyAlignment="1">
      <alignment horizontal="center" vertical="center" shrinkToFit="1"/>
    </xf>
    <xf numFmtId="0" fontId="2" fillId="0" borderId="63" xfId="1" applyFont="1" applyBorder="1" applyAlignment="1">
      <alignment horizontal="center" vertical="center" shrinkToFit="1"/>
    </xf>
    <xf numFmtId="0" fontId="2" fillId="0" borderId="61" xfId="1" applyFont="1" applyBorder="1" applyAlignment="1">
      <alignment horizontal="center" vertical="center" shrinkToFit="1"/>
    </xf>
    <xf numFmtId="0" fontId="2" fillId="0" borderId="64" xfId="1" applyFont="1" applyBorder="1" applyAlignment="1">
      <alignment horizontal="center" vertical="center" shrinkToFit="1"/>
    </xf>
    <xf numFmtId="0" fontId="23" fillId="2" borderId="3" xfId="1" applyFont="1" applyFill="1" applyBorder="1" applyAlignment="1">
      <alignment horizontal="center" vertical="center" shrinkToFit="1"/>
    </xf>
    <xf numFmtId="0" fontId="23" fillId="2" borderId="4" xfId="1" applyFont="1" applyFill="1" applyBorder="1" applyAlignment="1">
      <alignment horizontal="center" vertical="center" shrinkToFit="1"/>
    </xf>
    <xf numFmtId="0" fontId="23" fillId="2" borderId="2" xfId="1" applyFont="1" applyFill="1" applyBorder="1" applyAlignment="1">
      <alignment horizontal="center" vertical="center" shrinkToFit="1"/>
    </xf>
    <xf numFmtId="0" fontId="23" fillId="2" borderId="2" xfId="1" applyFont="1" applyFill="1" applyBorder="1" applyAlignment="1">
      <alignment horizontal="center" vertical="center"/>
    </xf>
    <xf numFmtId="0" fontId="23" fillId="2" borderId="3" xfId="1" applyFont="1" applyFill="1" applyBorder="1" applyAlignment="1">
      <alignment horizontal="center" vertical="center"/>
    </xf>
    <xf numFmtId="0" fontId="23" fillId="2" borderId="68" xfId="1" applyFont="1" applyFill="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185" fontId="23" fillId="0" borderId="2" xfId="1" applyNumberFormat="1" applyFont="1" applyBorder="1" applyAlignment="1">
      <alignment horizontal="center" vertical="center"/>
    </xf>
    <xf numFmtId="185" fontId="23" fillId="0" borderId="3" xfId="1" applyNumberFormat="1" applyFont="1" applyBorder="1" applyAlignment="1">
      <alignment horizontal="center" vertical="center"/>
    </xf>
    <xf numFmtId="185" fontId="23" fillId="0" borderId="4" xfId="1" applyNumberFormat="1" applyFont="1" applyBorder="1" applyAlignment="1">
      <alignment horizontal="center" vertical="center"/>
    </xf>
    <xf numFmtId="185" fontId="23" fillId="0" borderId="12" xfId="1" applyNumberFormat="1" applyFont="1" applyBorder="1" applyAlignment="1">
      <alignment horizontal="center" vertical="center" shrinkToFit="1"/>
    </xf>
    <xf numFmtId="185" fontId="23" fillId="0" borderId="13" xfId="1" applyNumberFormat="1" applyFont="1" applyBorder="1" applyAlignment="1">
      <alignment horizontal="center" vertical="center" shrinkToFit="1"/>
    </xf>
    <xf numFmtId="185" fontId="23" fillId="0" borderId="14" xfId="1" applyNumberFormat="1" applyFont="1" applyBorder="1" applyAlignment="1">
      <alignment horizontal="center" vertical="center" shrinkToFit="1"/>
    </xf>
    <xf numFmtId="0" fontId="2" fillId="0" borderId="68" xfId="1" applyFont="1" applyBorder="1" applyAlignment="1">
      <alignment horizontal="center" vertical="center" shrinkToFit="1"/>
    </xf>
    <xf numFmtId="0" fontId="23" fillId="2" borderId="9" xfId="1" applyFont="1" applyFill="1" applyBorder="1" applyAlignment="1">
      <alignment horizontal="center" vertical="center" shrinkToFit="1"/>
    </xf>
    <xf numFmtId="0" fontId="23" fillId="2" borderId="10" xfId="1" applyFont="1" applyFill="1" applyBorder="1" applyAlignment="1">
      <alignment horizontal="center" vertical="center" shrinkToFit="1"/>
    </xf>
    <xf numFmtId="0" fontId="23" fillId="2" borderId="8" xfId="1" applyFont="1" applyFill="1" applyBorder="1" applyAlignment="1">
      <alignment horizontal="center" vertical="center" shrinkToFit="1"/>
    </xf>
    <xf numFmtId="0" fontId="23" fillId="0" borderId="9" xfId="1" applyFont="1" applyBorder="1" applyAlignment="1">
      <alignment horizontal="center" vertical="center"/>
    </xf>
    <xf numFmtId="0" fontId="23" fillId="0" borderId="10" xfId="1" applyFont="1" applyBorder="1" applyAlignment="1">
      <alignment horizontal="center" vertical="center"/>
    </xf>
    <xf numFmtId="185" fontId="23" fillId="0" borderId="8" xfId="1" applyNumberFormat="1" applyFont="1" applyBorder="1" applyAlignment="1">
      <alignment horizontal="center" vertical="center"/>
    </xf>
    <xf numFmtId="185" fontId="23" fillId="0" borderId="9" xfId="1" applyNumberFormat="1" applyFont="1" applyBorder="1" applyAlignment="1">
      <alignment horizontal="center" vertical="center"/>
    </xf>
    <xf numFmtId="185" fontId="23" fillId="0" borderId="10" xfId="1" applyNumberFormat="1" applyFont="1" applyBorder="1" applyAlignment="1">
      <alignment horizontal="center" vertical="center"/>
    </xf>
    <xf numFmtId="185" fontId="23" fillId="0" borderId="71" xfId="1" applyNumberFormat="1" applyFont="1" applyBorder="1" applyAlignment="1">
      <alignment horizontal="center" vertical="center" shrinkToFit="1"/>
    </xf>
    <xf numFmtId="185" fontId="23" fillId="0" borderId="72" xfId="1" applyNumberFormat="1" applyFont="1" applyBorder="1" applyAlignment="1">
      <alignment horizontal="center" vertical="center" shrinkToFit="1"/>
    </xf>
    <xf numFmtId="185" fontId="23" fillId="0" borderId="73" xfId="1" applyNumberFormat="1" applyFont="1" applyBorder="1" applyAlignment="1">
      <alignment horizontal="center" vertical="center" shrinkToFit="1"/>
    </xf>
    <xf numFmtId="0" fontId="2" fillId="0" borderId="74" xfId="1" applyFont="1" applyBorder="1" applyAlignment="1">
      <alignment horizontal="center" vertical="center" shrinkToFit="1"/>
    </xf>
    <xf numFmtId="0" fontId="9" fillId="0" borderId="0" xfId="2" applyFont="1" applyAlignment="1">
      <alignment horizontal="center" vertical="center"/>
    </xf>
    <xf numFmtId="49" fontId="9" fillId="0" borderId="0" xfId="2" applyNumberFormat="1" applyFont="1" applyAlignment="1">
      <alignment horizontal="center" vertical="center"/>
    </xf>
    <xf numFmtId="0" fontId="18" fillId="0" borderId="21" xfId="1" applyFont="1" applyBorder="1" applyAlignment="1">
      <alignment horizontal="center" vertical="center" textRotation="255"/>
    </xf>
    <xf numFmtId="0" fontId="23" fillId="2" borderId="38" xfId="1" applyFont="1" applyFill="1" applyBorder="1" applyAlignment="1">
      <alignment horizontal="center" vertical="center" shrinkToFit="1"/>
    </xf>
    <xf numFmtId="0" fontId="23" fillId="2" borderId="39" xfId="1" applyFont="1" applyFill="1" applyBorder="1" applyAlignment="1">
      <alignment horizontal="center" vertical="center" shrinkToFit="1"/>
    </xf>
    <xf numFmtId="0" fontId="23" fillId="0" borderId="39" xfId="1" applyFont="1" applyBorder="1" applyAlignment="1">
      <alignment horizontal="center" vertical="center"/>
    </xf>
    <xf numFmtId="185" fontId="23" fillId="0" borderId="39" xfId="1" applyNumberFormat="1" applyFont="1" applyBorder="1" applyAlignment="1">
      <alignment horizontal="center" vertical="center"/>
    </xf>
    <xf numFmtId="0" fontId="23" fillId="2" borderId="69" xfId="1" applyFont="1" applyFill="1" applyBorder="1" applyAlignment="1">
      <alignment horizontal="center" vertical="center" shrinkToFit="1"/>
    </xf>
    <xf numFmtId="0" fontId="23" fillId="2" borderId="1" xfId="1" applyFont="1" applyFill="1" applyBorder="1" applyAlignment="1">
      <alignment horizontal="center" vertical="center" shrinkToFit="1"/>
    </xf>
    <xf numFmtId="0" fontId="23" fillId="0" borderId="1" xfId="1" applyFont="1" applyBorder="1" applyAlignment="1">
      <alignment horizontal="center" vertical="center"/>
    </xf>
    <xf numFmtId="185" fontId="23" fillId="0" borderId="1" xfId="1" applyNumberFormat="1" applyFont="1" applyBorder="1" applyAlignment="1">
      <alignment horizontal="center" vertical="center"/>
    </xf>
    <xf numFmtId="183" fontId="23" fillId="0" borderId="37" xfId="1" applyNumberFormat="1" applyFont="1" applyBorder="1" applyAlignment="1">
      <alignment horizontal="center" vertical="center" shrinkToFit="1"/>
    </xf>
    <xf numFmtId="183" fontId="23" fillId="0" borderId="22" xfId="1" applyNumberFormat="1" applyFont="1" applyBorder="1" applyAlignment="1">
      <alignment horizontal="center" vertical="center" shrinkToFit="1"/>
    </xf>
    <xf numFmtId="183" fontId="23" fillId="0" borderId="36" xfId="1" applyNumberFormat="1" applyFont="1" applyBorder="1" applyAlignment="1">
      <alignment horizontal="center" vertical="center" shrinkToFit="1"/>
    </xf>
    <xf numFmtId="183" fontId="23" fillId="0" borderId="26" xfId="1" applyNumberFormat="1" applyFont="1" applyBorder="1" applyAlignment="1">
      <alignment horizontal="center" vertical="center" shrinkToFit="1"/>
    </xf>
    <xf numFmtId="183" fontId="23" fillId="0" borderId="0" xfId="1" applyNumberFormat="1" applyFont="1" applyAlignment="1">
      <alignment horizontal="center" vertical="center" shrinkToFit="1"/>
    </xf>
    <xf numFmtId="183" fontId="23" fillId="0" borderId="27" xfId="1" applyNumberFormat="1" applyFont="1" applyBorder="1" applyAlignment="1">
      <alignment horizontal="center" vertical="center" shrinkToFit="1"/>
    </xf>
    <xf numFmtId="183" fontId="23" fillId="0" borderId="43" xfId="1" applyNumberFormat="1" applyFont="1" applyBorder="1" applyAlignment="1">
      <alignment horizontal="center" vertical="center" shrinkToFit="1"/>
    </xf>
    <xf numFmtId="183" fontId="23" fillId="0" borderId="33" xfId="1" applyNumberFormat="1" applyFont="1" applyBorder="1" applyAlignment="1">
      <alignment horizontal="center" vertical="center" shrinkToFit="1"/>
    </xf>
    <xf numFmtId="183" fontId="23" fillId="0" borderId="79" xfId="1" applyNumberFormat="1" applyFont="1" applyBorder="1" applyAlignment="1">
      <alignment horizontal="center" vertical="center" shrinkToFit="1"/>
    </xf>
    <xf numFmtId="178" fontId="2" fillId="0" borderId="37" xfId="1" applyNumberFormat="1" applyFont="1" applyBorder="1" applyAlignment="1">
      <alignment horizontal="center" vertical="center" shrinkToFit="1"/>
    </xf>
    <xf numFmtId="178" fontId="2" fillId="0" borderId="22" xfId="1" applyNumberFormat="1" applyFont="1" applyBorder="1" applyAlignment="1">
      <alignment horizontal="center" vertical="center" shrinkToFit="1"/>
    </xf>
    <xf numFmtId="178" fontId="2" fillId="0" borderId="36" xfId="1" applyNumberFormat="1" applyFont="1" applyBorder="1" applyAlignment="1">
      <alignment horizontal="center" vertical="center" shrinkToFit="1"/>
    </xf>
    <xf numFmtId="178" fontId="2" fillId="0" borderId="26" xfId="1" applyNumberFormat="1" applyFont="1" applyBorder="1" applyAlignment="1">
      <alignment horizontal="center" vertical="center" shrinkToFit="1"/>
    </xf>
    <xf numFmtId="178" fontId="2" fillId="0" borderId="0" xfId="1" applyNumberFormat="1" applyFont="1" applyAlignment="1">
      <alignment horizontal="center" vertical="center" shrinkToFit="1"/>
    </xf>
    <xf numFmtId="178" fontId="2" fillId="0" borderId="27" xfId="1" applyNumberFormat="1" applyFont="1" applyBorder="1" applyAlignment="1">
      <alignment horizontal="center" vertical="center" shrinkToFit="1"/>
    </xf>
    <xf numFmtId="178" fontId="2" fillId="0" borderId="43" xfId="1" applyNumberFormat="1" applyFont="1" applyBorder="1" applyAlignment="1">
      <alignment horizontal="center" vertical="center" shrinkToFit="1"/>
    </xf>
    <xf numFmtId="178" fontId="2" fillId="0" borderId="33" xfId="1" applyNumberFormat="1" applyFont="1" applyBorder="1" applyAlignment="1">
      <alignment horizontal="center" vertical="center" shrinkToFit="1"/>
    </xf>
    <xf numFmtId="178" fontId="2" fillId="0" borderId="79" xfId="1" applyNumberFormat="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86"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70" xfId="1" applyFont="1" applyBorder="1" applyAlignment="1">
      <alignment horizontal="center" vertical="center" shrinkToFit="1"/>
    </xf>
    <xf numFmtId="0" fontId="2" fillId="0" borderId="80" xfId="1" applyFont="1" applyBorder="1" applyAlignment="1">
      <alignment horizontal="center" vertical="center" shrinkToFit="1"/>
    </xf>
    <xf numFmtId="0" fontId="2" fillId="0" borderId="81" xfId="1" applyFont="1" applyBorder="1" applyAlignment="1">
      <alignment horizontal="center" vertical="center" shrinkToFit="1"/>
    </xf>
    <xf numFmtId="0" fontId="2" fillId="0" borderId="82" xfId="1" applyFont="1" applyBorder="1" applyAlignment="1">
      <alignment horizontal="center" vertical="center" shrinkToFit="1"/>
    </xf>
    <xf numFmtId="0" fontId="23" fillId="0" borderId="17" xfId="1" applyFont="1" applyBorder="1" applyAlignment="1">
      <alignment horizontal="center" vertical="center"/>
    </xf>
    <xf numFmtId="0" fontId="23" fillId="0" borderId="11" xfId="1" applyFont="1" applyBorder="1" applyAlignment="1">
      <alignment horizontal="center" vertical="center"/>
    </xf>
    <xf numFmtId="185" fontId="23" fillId="0" borderId="11" xfId="1" applyNumberFormat="1" applyFont="1" applyBorder="1" applyAlignment="1">
      <alignment horizontal="center" vertical="center"/>
    </xf>
    <xf numFmtId="186" fontId="2" fillId="0" borderId="26" xfId="1" applyNumberFormat="1" applyFont="1" applyBorder="1" applyAlignment="1">
      <alignment horizontal="center" vertical="center" shrinkToFit="1"/>
    </xf>
    <xf numFmtId="186" fontId="2" fillId="0" borderId="0" xfId="1" applyNumberFormat="1" applyFont="1" applyAlignment="1">
      <alignment horizontal="center" vertical="center" shrinkToFit="1"/>
    </xf>
    <xf numFmtId="186" fontId="2" fillId="0" borderId="27" xfId="1" applyNumberFormat="1" applyFont="1" applyBorder="1" applyAlignment="1">
      <alignment horizontal="center" vertical="center" shrinkToFit="1"/>
    </xf>
    <xf numFmtId="0" fontId="23" fillId="2" borderId="44" xfId="1" applyFont="1" applyFill="1" applyBorder="1" applyAlignment="1">
      <alignment horizontal="center" vertical="center" shrinkToFit="1"/>
    </xf>
    <xf numFmtId="0" fontId="23" fillId="2" borderId="45" xfId="1" applyFont="1" applyFill="1" applyBorder="1" applyAlignment="1">
      <alignment horizontal="center" vertical="center" shrinkToFit="1"/>
    </xf>
    <xf numFmtId="0" fontId="23" fillId="2" borderId="8" xfId="1" applyFont="1" applyFill="1" applyBorder="1" applyAlignment="1">
      <alignment horizontal="center" vertical="center"/>
    </xf>
    <xf numFmtId="0" fontId="23" fillId="2" borderId="9" xfId="1" applyFont="1" applyFill="1" applyBorder="1" applyAlignment="1">
      <alignment horizontal="center" vertical="center"/>
    </xf>
    <xf numFmtId="0" fontId="23" fillId="2" borderId="74" xfId="1" applyFont="1" applyFill="1" applyBorder="1" applyAlignment="1">
      <alignment horizontal="center" vertical="center"/>
    </xf>
    <xf numFmtId="0" fontId="23" fillId="0" borderId="78" xfId="1" applyFont="1" applyBorder="1" applyAlignment="1">
      <alignment horizontal="center" vertical="center"/>
    </xf>
    <xf numFmtId="0" fontId="23" fillId="0" borderId="76" xfId="1" applyFont="1" applyBorder="1" applyAlignment="1">
      <alignment horizontal="center" vertical="center"/>
    </xf>
    <xf numFmtId="185" fontId="23" fillId="0" borderId="76" xfId="1" applyNumberFormat="1" applyFont="1" applyBorder="1" applyAlignment="1">
      <alignment horizontal="center" vertical="center"/>
    </xf>
    <xf numFmtId="0" fontId="2" fillId="0" borderId="89" xfId="1" applyFont="1" applyBorder="1" applyAlignment="1">
      <alignment horizontal="center" vertical="center"/>
    </xf>
    <xf numFmtId="0" fontId="2" fillId="0" borderId="52" xfId="1" applyFont="1" applyBorder="1" applyAlignment="1">
      <alignment horizontal="center" vertical="center"/>
    </xf>
    <xf numFmtId="0" fontId="2" fillId="0" borderId="55" xfId="1" applyFont="1" applyBorder="1" applyAlignment="1">
      <alignment horizontal="center" vertical="center"/>
    </xf>
    <xf numFmtId="0" fontId="23" fillId="0" borderId="57" xfId="1" applyFont="1" applyBorder="1" applyAlignment="1">
      <alignment horizontal="center" vertical="center"/>
    </xf>
    <xf numFmtId="185" fontId="23" fillId="0" borderId="57" xfId="1" applyNumberFormat="1" applyFont="1" applyBorder="1" applyAlignment="1">
      <alignment horizontal="center" vertical="center" shrinkToFit="1"/>
    </xf>
    <xf numFmtId="185" fontId="23" fillId="0" borderId="92" xfId="1" applyNumberFormat="1" applyFont="1" applyBorder="1" applyAlignment="1">
      <alignment horizontal="center" vertical="center"/>
    </xf>
    <xf numFmtId="185" fontId="23" fillId="0" borderId="93" xfId="1" applyNumberFormat="1" applyFont="1" applyBorder="1" applyAlignment="1">
      <alignment horizontal="center" vertical="center"/>
    </xf>
    <xf numFmtId="185" fontId="23" fillId="0" borderId="94" xfId="1" applyNumberFormat="1" applyFont="1" applyBorder="1" applyAlignment="1">
      <alignment horizontal="center" vertical="center"/>
    </xf>
    <xf numFmtId="186" fontId="2" fillId="0" borderId="92" xfId="1" applyNumberFormat="1" applyFont="1" applyBorder="1" applyAlignment="1">
      <alignment horizontal="center" vertical="center"/>
    </xf>
    <xf numFmtId="186" fontId="2" fillId="0" borderId="93" xfId="1" applyNumberFormat="1" applyFont="1" applyBorder="1" applyAlignment="1">
      <alignment horizontal="center" vertical="center"/>
    </xf>
    <xf numFmtId="0" fontId="2" fillId="0" borderId="90" xfId="1" applyFont="1" applyBorder="1" applyAlignment="1">
      <alignment horizontal="center" vertical="center"/>
    </xf>
    <xf numFmtId="0" fontId="2" fillId="0" borderId="91" xfId="1" applyFont="1" applyBorder="1" applyAlignment="1">
      <alignment horizontal="center" vertical="center"/>
    </xf>
    <xf numFmtId="0" fontId="2" fillId="0" borderId="45" xfId="1" applyFont="1" applyBorder="1" applyAlignment="1">
      <alignment horizontal="center" vertical="center" shrinkToFit="1"/>
    </xf>
    <xf numFmtId="0" fontId="2" fillId="0" borderId="46" xfId="1" applyFont="1" applyBorder="1" applyAlignment="1">
      <alignment horizontal="center" vertical="center" shrinkToFit="1"/>
    </xf>
    <xf numFmtId="183" fontId="23" fillId="0" borderId="57" xfId="1" applyNumberFormat="1" applyFont="1" applyBorder="1" applyAlignment="1">
      <alignment horizontal="center" vertical="center"/>
    </xf>
    <xf numFmtId="178" fontId="2" fillId="0" borderId="57" xfId="1" applyNumberFormat="1" applyFont="1" applyBorder="1" applyAlignment="1">
      <alignment horizontal="center" vertical="center"/>
    </xf>
    <xf numFmtId="0" fontId="2" fillId="0" borderId="57" xfId="1" applyFont="1" applyBorder="1" applyAlignment="1">
      <alignment horizontal="center" vertical="center"/>
    </xf>
    <xf numFmtId="0" fontId="2" fillId="2" borderId="78" xfId="1" applyFont="1" applyFill="1" applyBorder="1" applyAlignment="1">
      <alignment horizontal="center" vertical="center" shrinkToFit="1"/>
    </xf>
    <xf numFmtId="0" fontId="2" fillId="2" borderId="76" xfId="1" applyFont="1" applyFill="1" applyBorder="1" applyAlignment="1">
      <alignment horizontal="center" vertical="center" shrinkToFit="1"/>
    </xf>
    <xf numFmtId="0" fontId="23" fillId="2" borderId="76" xfId="1" applyFont="1" applyFill="1" applyBorder="1" applyAlignment="1">
      <alignment horizontal="center" vertical="center" shrinkToFit="1"/>
    </xf>
    <xf numFmtId="0" fontId="23" fillId="2" borderId="80" xfId="1" applyFont="1" applyFill="1" applyBorder="1" applyAlignment="1">
      <alignment horizontal="center" vertical="center"/>
    </xf>
    <xf numFmtId="0" fontId="23" fillId="2" borderId="81" xfId="1" applyFont="1" applyFill="1" applyBorder="1" applyAlignment="1">
      <alignment horizontal="center" vertical="center"/>
    </xf>
    <xf numFmtId="0" fontId="23" fillId="2" borderId="82" xfId="1" applyFont="1" applyFill="1" applyBorder="1" applyAlignment="1">
      <alignment horizontal="center" vertical="center"/>
    </xf>
    <xf numFmtId="0" fontId="23" fillId="0" borderId="45" xfId="1" applyFont="1" applyBorder="1" applyAlignment="1">
      <alignment horizontal="center" vertical="center"/>
    </xf>
    <xf numFmtId="185" fontId="23" fillId="0" borderId="45" xfId="1" applyNumberFormat="1" applyFont="1" applyBorder="1" applyAlignment="1">
      <alignment horizontal="center" vertical="center"/>
    </xf>
    <xf numFmtId="0" fontId="18" fillId="0" borderId="83" xfId="1" applyFont="1" applyBorder="1" applyAlignment="1">
      <alignment horizontal="center" vertical="center" textRotation="255"/>
    </xf>
    <xf numFmtId="0" fontId="18" fillId="0" borderId="87" xfId="1" applyFont="1" applyBorder="1" applyAlignment="1">
      <alignment horizontal="center" vertical="center" textRotation="255"/>
    </xf>
    <xf numFmtId="0" fontId="18" fillId="0" borderId="88" xfId="1" applyFont="1" applyBorder="1" applyAlignment="1">
      <alignment horizontal="center" vertical="center" textRotation="255"/>
    </xf>
    <xf numFmtId="0" fontId="23" fillId="2" borderId="89" xfId="1" applyFont="1" applyFill="1" applyBorder="1" applyAlignment="1">
      <alignment horizontal="center" vertical="center"/>
    </xf>
    <xf numFmtId="0" fontId="2" fillId="0" borderId="38"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75" xfId="1" applyFont="1" applyBorder="1" applyAlignment="1">
      <alignment horizontal="center" vertical="center" wrapText="1"/>
    </xf>
    <xf numFmtId="0" fontId="2" fillId="0" borderId="76" xfId="1" applyFont="1" applyBorder="1" applyAlignment="1">
      <alignment horizontal="center" vertical="center" wrapText="1"/>
    </xf>
    <xf numFmtId="0" fontId="2" fillId="0" borderId="76" xfId="1" applyFont="1" applyBorder="1" applyAlignment="1">
      <alignment horizontal="center" vertical="center"/>
    </xf>
    <xf numFmtId="0" fontId="2" fillId="0" borderId="77" xfId="1" applyFont="1" applyBorder="1" applyAlignment="1">
      <alignment horizontal="center" vertical="center"/>
    </xf>
    <xf numFmtId="0" fontId="23" fillId="2" borderId="39" xfId="1" applyFont="1" applyFill="1" applyBorder="1" applyAlignment="1">
      <alignment horizontal="center" vertical="center"/>
    </xf>
    <xf numFmtId="0" fontId="23" fillId="2" borderId="40" xfId="1" applyFont="1" applyFill="1" applyBorder="1" applyAlignment="1">
      <alignment horizontal="center" vertical="center"/>
    </xf>
    <xf numFmtId="0" fontId="23" fillId="0" borderId="84" xfId="1" applyFont="1" applyBorder="1" applyAlignment="1">
      <alignment horizontal="center" vertical="center"/>
    </xf>
    <xf numFmtId="185" fontId="23" fillId="0" borderId="15" xfId="1" applyNumberFormat="1" applyFont="1" applyBorder="1" applyAlignment="1">
      <alignment horizontal="center" vertical="center"/>
    </xf>
    <xf numFmtId="178" fontId="2" fillId="0" borderId="11" xfId="1" applyNumberFormat="1" applyFont="1" applyBorder="1" applyAlignment="1">
      <alignment horizontal="center" vertical="center" shrinkToFit="1"/>
    </xf>
    <xf numFmtId="178" fontId="2" fillId="0" borderId="1" xfId="1" applyNumberFormat="1" applyFont="1" applyBorder="1" applyAlignment="1">
      <alignment horizontal="center" vertical="center" shrinkToFit="1"/>
    </xf>
    <xf numFmtId="178" fontId="2" fillId="0" borderId="45" xfId="1" applyNumberFormat="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85" xfId="1" applyFont="1" applyBorder="1" applyAlignment="1">
      <alignment horizontal="center" vertical="center" shrinkToFit="1"/>
    </xf>
    <xf numFmtId="0" fontId="23" fillId="2" borderId="1" xfId="1" applyFont="1" applyFill="1" applyBorder="1" applyAlignment="1">
      <alignment horizontal="center" vertical="center"/>
    </xf>
    <xf numFmtId="0" fontId="23" fillId="2" borderId="70" xfId="1" applyFont="1" applyFill="1" applyBorder="1" applyAlignment="1">
      <alignment horizontal="center" vertical="center"/>
    </xf>
    <xf numFmtId="0" fontId="23" fillId="0" borderId="69" xfId="1" applyFont="1" applyBorder="1" applyAlignment="1">
      <alignment horizontal="center" vertical="center"/>
    </xf>
    <xf numFmtId="0" fontId="23" fillId="0" borderId="47" xfId="1" applyFont="1" applyBorder="1" applyAlignment="1">
      <alignment horizontal="center" vertical="center"/>
    </xf>
    <xf numFmtId="0" fontId="23" fillId="0" borderId="48" xfId="1" applyFont="1" applyBorder="1" applyAlignment="1">
      <alignment horizontal="center" vertical="center"/>
    </xf>
    <xf numFmtId="185" fontId="23" fillId="0" borderId="48" xfId="1" applyNumberFormat="1" applyFont="1" applyBorder="1" applyAlignment="1">
      <alignment horizontal="center" vertical="center" shrinkToFit="1"/>
    </xf>
    <xf numFmtId="185" fontId="23" fillId="0" borderId="37" xfId="1" applyNumberFormat="1" applyFont="1" applyBorder="1" applyAlignment="1">
      <alignment horizontal="center" vertical="center" shrinkToFit="1"/>
    </xf>
    <xf numFmtId="178" fontId="2" fillId="0" borderId="37" xfId="1" applyNumberFormat="1" applyFont="1" applyBorder="1" applyAlignment="1">
      <alignment horizontal="center" vertical="center"/>
    </xf>
    <xf numFmtId="178" fontId="2" fillId="0" borderId="22" xfId="1" applyNumberFormat="1" applyFont="1" applyBorder="1" applyAlignment="1">
      <alignment horizontal="center" vertical="center"/>
    </xf>
    <xf numFmtId="178" fontId="2" fillId="0" borderId="36" xfId="1" applyNumberFormat="1" applyFont="1" applyBorder="1" applyAlignment="1">
      <alignment horizontal="center" vertical="center"/>
    </xf>
    <xf numFmtId="0" fontId="2" fillId="0" borderId="95" xfId="1" applyFont="1" applyBorder="1" applyAlignment="1">
      <alignment horizontal="center" vertical="center"/>
    </xf>
    <xf numFmtId="0" fontId="2" fillId="0" borderId="96" xfId="1" applyFont="1" applyBorder="1" applyAlignment="1">
      <alignment horizontal="center" vertical="center"/>
    </xf>
    <xf numFmtId="0" fontId="23" fillId="0" borderId="89" xfId="1" applyFont="1" applyFill="1" applyBorder="1" applyAlignment="1">
      <alignment horizontal="center" vertical="center"/>
    </xf>
    <xf numFmtId="0" fontId="23" fillId="0" borderId="55" xfId="1" applyFont="1" applyFill="1" applyBorder="1" applyAlignment="1">
      <alignment horizontal="center" vertical="center"/>
    </xf>
    <xf numFmtId="0" fontId="23" fillId="2" borderId="75" xfId="1" applyFont="1" applyFill="1" applyBorder="1" applyAlignment="1">
      <alignment horizontal="center" vertical="center" shrinkToFit="1"/>
    </xf>
    <xf numFmtId="0" fontId="23" fillId="0" borderId="44" xfId="1" applyFont="1" applyBorder="1" applyAlignment="1">
      <alignment horizontal="center" vertical="center"/>
    </xf>
    <xf numFmtId="188" fontId="31" fillId="0" borderId="57" xfId="2" applyNumberFormat="1" applyFont="1" applyBorder="1" applyAlignment="1">
      <alignment horizontal="center" vertical="center" shrinkToFit="1"/>
    </xf>
    <xf numFmtId="188" fontId="31" fillId="0" borderId="58" xfId="2" applyNumberFormat="1" applyFont="1" applyBorder="1" applyAlignment="1">
      <alignment horizontal="center" vertical="center" shrinkToFit="1"/>
    </xf>
    <xf numFmtId="188" fontId="31" fillId="0" borderId="24" xfId="2" applyNumberFormat="1" applyFont="1" applyBorder="1" applyAlignment="1">
      <alignment horizontal="right" vertical="center" shrinkToFit="1"/>
    </xf>
    <xf numFmtId="188" fontId="31" fillId="0" borderId="0" xfId="2" applyNumberFormat="1" applyFont="1" applyAlignment="1">
      <alignment horizontal="right" vertical="center" shrinkToFit="1"/>
    </xf>
    <xf numFmtId="188" fontId="31" fillId="0" borderId="26" xfId="2" applyNumberFormat="1" applyFont="1" applyBorder="1" applyAlignment="1">
      <alignment horizontal="right" vertical="center" shrinkToFit="1"/>
    </xf>
    <xf numFmtId="188" fontId="31" fillId="0" borderId="25" xfId="2" applyNumberFormat="1" applyFont="1" applyBorder="1" applyAlignment="1">
      <alignment horizontal="right" vertical="center" shrinkToFit="1"/>
    </xf>
    <xf numFmtId="188" fontId="31" fillId="0" borderId="81" xfId="2" applyNumberFormat="1" applyFont="1" applyBorder="1" applyAlignment="1">
      <alignment horizontal="right" vertical="center" shrinkToFit="1"/>
    </xf>
    <xf numFmtId="0" fontId="9" fillId="0" borderId="81" xfId="2" applyFont="1" applyBorder="1" applyAlignment="1">
      <alignment horizontal="center" vertical="center"/>
    </xf>
    <xf numFmtId="0" fontId="9" fillId="0" borderId="82" xfId="2" applyFont="1" applyBorder="1" applyAlignment="1">
      <alignment horizontal="center" vertical="center"/>
    </xf>
    <xf numFmtId="0" fontId="35" fillId="0" borderId="56" xfId="2" applyFont="1" applyBorder="1" applyAlignment="1">
      <alignment horizontal="center" vertical="center" shrinkToFit="1"/>
    </xf>
    <xf numFmtId="0" fontId="35" fillId="0" borderId="57" xfId="2" applyFont="1" applyBorder="1" applyAlignment="1">
      <alignment horizontal="center" vertical="center" shrinkToFit="1"/>
    </xf>
    <xf numFmtId="0" fontId="35" fillId="0" borderId="58" xfId="2" applyFont="1" applyBorder="1" applyAlignment="1">
      <alignment horizontal="center" vertical="center" shrinkToFit="1"/>
    </xf>
    <xf numFmtId="188" fontId="31" fillId="0" borderId="53" xfId="2" applyNumberFormat="1" applyFont="1" applyBorder="1" applyAlignment="1">
      <alignment horizontal="center" vertical="center" shrinkToFit="1"/>
    </xf>
    <xf numFmtId="188" fontId="31" fillId="0" borderId="104" xfId="2" applyNumberFormat="1" applyFont="1" applyBorder="1" applyAlignment="1">
      <alignment horizontal="right" vertical="center" shrinkToFit="1"/>
    </xf>
    <xf numFmtId="188" fontId="31" fillId="0" borderId="105" xfId="2" applyNumberFormat="1" applyFont="1" applyBorder="1" applyAlignment="1">
      <alignment horizontal="right" vertical="center" shrinkToFit="1"/>
    </xf>
    <xf numFmtId="188" fontId="31" fillId="0" borderId="106" xfId="2" applyNumberFormat="1" applyFont="1" applyBorder="1" applyAlignment="1">
      <alignment horizontal="right" vertical="center" shrinkToFit="1"/>
    </xf>
    <xf numFmtId="187" fontId="31" fillId="0" borderId="97" xfId="2" applyNumberFormat="1" applyFont="1" applyBorder="1" applyAlignment="1">
      <alignment horizontal="right" vertical="center" shrinkToFit="1"/>
    </xf>
    <xf numFmtId="187" fontId="31" fillId="0" borderId="3" xfId="2" applyNumberFormat="1" applyFont="1" applyBorder="1" applyAlignment="1">
      <alignment horizontal="right" vertical="center" shrinkToFit="1"/>
    </xf>
    <xf numFmtId="187" fontId="31" fillId="0" borderId="15" xfId="2" applyNumberFormat="1" applyFont="1" applyBorder="1" applyAlignment="1">
      <alignment horizontal="right" vertical="center" shrinkToFit="1"/>
    </xf>
    <xf numFmtId="187" fontId="31" fillId="0" borderId="16" xfId="2" applyNumberFormat="1" applyFont="1" applyBorder="1" applyAlignment="1">
      <alignment horizontal="right" vertical="center" shrinkToFit="1"/>
    </xf>
    <xf numFmtId="187" fontId="31" fillId="0" borderId="86" xfId="2" applyNumberFormat="1" applyFont="1" applyBorder="1" applyAlignment="1">
      <alignment horizontal="right" vertical="center" shrinkToFit="1"/>
    </xf>
    <xf numFmtId="0" fontId="9" fillId="0" borderId="3" xfId="2" applyFont="1" applyBorder="1" applyAlignment="1">
      <alignment horizontal="center" vertical="center"/>
    </xf>
    <xf numFmtId="0" fontId="9" fillId="0" borderId="68" xfId="2" applyFont="1" applyBorder="1" applyAlignment="1">
      <alignment horizontal="center" vertical="center"/>
    </xf>
    <xf numFmtId="0" fontId="33" fillId="0" borderId="50" xfId="2" applyFont="1" applyBorder="1" applyAlignment="1">
      <alignment horizontal="center" vertical="center" wrapText="1" shrinkToFit="1"/>
    </xf>
    <xf numFmtId="0" fontId="33" fillId="0" borderId="9" xfId="2" applyFont="1" applyBorder="1" applyAlignment="1">
      <alignment horizontal="center" vertical="center" shrinkToFit="1"/>
    </xf>
    <xf numFmtId="0" fontId="33" fillId="0" borderId="10" xfId="2" applyFont="1" applyBorder="1" applyAlignment="1">
      <alignment horizontal="center" vertical="center" shrinkToFit="1"/>
    </xf>
    <xf numFmtId="0" fontId="9" fillId="0" borderId="101" xfId="2" applyFont="1" applyBorder="1" applyAlignment="1">
      <alignment horizontal="center" vertical="center"/>
    </xf>
    <xf numFmtId="0" fontId="9" fillId="0" borderId="102" xfId="2" applyFont="1" applyBorder="1" applyAlignment="1">
      <alignment horizontal="center" vertical="center"/>
    </xf>
    <xf numFmtId="0" fontId="9" fillId="0" borderId="103" xfId="2" applyFont="1" applyBorder="1" applyAlignment="1">
      <alignment horizontal="center" vertical="center"/>
    </xf>
    <xf numFmtId="187" fontId="31" fillId="0" borderId="98" xfId="2" applyNumberFormat="1" applyFont="1" applyBorder="1" applyAlignment="1">
      <alignment horizontal="right" vertical="center" shrinkToFit="1"/>
    </xf>
    <xf numFmtId="187" fontId="31" fillId="0" borderId="99" xfId="2" applyNumberFormat="1" applyFont="1" applyBorder="1" applyAlignment="1">
      <alignment horizontal="right" vertical="center" shrinkToFit="1"/>
    </xf>
    <xf numFmtId="187" fontId="31" fillId="0" borderId="100" xfId="2" applyNumberFormat="1" applyFont="1" applyBorder="1" applyAlignment="1">
      <alignment horizontal="right" vertical="center" shrinkToFit="1"/>
    </xf>
    <xf numFmtId="0" fontId="9" fillId="0" borderId="69" xfId="2" applyFont="1" applyBorder="1" applyAlignment="1">
      <alignment horizontal="center" vertical="center"/>
    </xf>
    <xf numFmtId="0" fontId="9" fillId="0" borderId="1" xfId="2" applyFont="1" applyBorder="1" applyAlignment="1">
      <alignment horizontal="center" vertical="center"/>
    </xf>
    <xf numFmtId="187" fontId="31" fillId="0" borderId="15" xfId="2" applyNumberFormat="1" applyFont="1" applyBorder="1" applyAlignment="1">
      <alignment horizontal="right" vertical="center"/>
    </xf>
    <xf numFmtId="187" fontId="31" fillId="0" borderId="16" xfId="2" applyNumberFormat="1" applyFont="1" applyBorder="1" applyAlignment="1">
      <alignment horizontal="right" vertical="center"/>
    </xf>
    <xf numFmtId="0" fontId="9" fillId="0" borderId="16" xfId="2" applyFont="1" applyBorder="1" applyAlignment="1">
      <alignment horizontal="center" vertical="center"/>
    </xf>
    <xf numFmtId="0" fontId="9" fillId="0" borderId="86" xfId="2" applyFont="1" applyBorder="1" applyAlignment="1">
      <alignment horizontal="center" vertical="center"/>
    </xf>
    <xf numFmtId="187" fontId="31" fillId="2" borderId="2" xfId="2" applyNumberFormat="1" applyFont="1" applyFill="1" applyBorder="1" applyAlignment="1" applyProtection="1">
      <alignment horizontal="right" vertical="center" shrinkToFit="1"/>
      <protection locked="0"/>
    </xf>
    <xf numFmtId="187" fontId="31" fillId="2" borderId="3" xfId="2" applyNumberFormat="1" applyFont="1" applyFill="1" applyBorder="1" applyAlignment="1" applyProtection="1">
      <alignment horizontal="right" vertical="center" shrinkToFit="1"/>
      <protection locked="0"/>
    </xf>
    <xf numFmtId="187" fontId="31" fillId="2" borderId="68" xfId="2" applyNumberFormat="1" applyFont="1" applyFill="1" applyBorder="1" applyAlignment="1" applyProtection="1">
      <alignment horizontal="right" vertical="center" shrinkToFit="1"/>
      <protection locked="0"/>
    </xf>
    <xf numFmtId="187" fontId="31" fillId="2" borderId="97" xfId="2" applyNumberFormat="1" applyFont="1" applyFill="1" applyBorder="1" applyAlignment="1" applyProtection="1">
      <alignment horizontal="right" vertical="center" shrinkToFit="1"/>
      <protection locked="0"/>
    </xf>
    <xf numFmtId="187" fontId="31" fillId="2" borderId="12" xfId="2" applyNumberFormat="1" applyFont="1" applyFill="1" applyBorder="1" applyAlignment="1" applyProtection="1">
      <alignment horizontal="right" vertical="center" shrinkToFit="1"/>
      <protection locked="0"/>
    </xf>
    <xf numFmtId="187" fontId="31" fillId="2" borderId="13" xfId="2" applyNumberFormat="1" applyFont="1" applyFill="1" applyBorder="1" applyAlignment="1" applyProtection="1">
      <alignment horizontal="right" vertical="center" shrinkToFit="1"/>
      <protection locked="0"/>
    </xf>
    <xf numFmtId="187" fontId="31" fillId="2" borderId="14" xfId="2" applyNumberFormat="1" applyFont="1" applyFill="1" applyBorder="1" applyAlignment="1" applyProtection="1">
      <alignment horizontal="right" vertical="center" shrinkToFit="1"/>
      <protection locked="0"/>
    </xf>
    <xf numFmtId="187" fontId="31" fillId="2" borderId="15" xfId="2" applyNumberFormat="1" applyFont="1" applyFill="1" applyBorder="1" applyAlignment="1" applyProtection="1">
      <alignment horizontal="right" vertical="center"/>
      <protection locked="0"/>
    </xf>
    <xf numFmtId="187" fontId="31" fillId="2" borderId="16" xfId="2" applyNumberFormat="1" applyFont="1" applyFill="1" applyBorder="1" applyAlignment="1" applyProtection="1">
      <alignment horizontal="right" vertical="center"/>
      <protection locked="0"/>
    </xf>
    <xf numFmtId="187" fontId="31" fillId="2" borderId="16" xfId="2" applyNumberFormat="1" applyFont="1" applyFill="1" applyBorder="1" applyAlignment="1" applyProtection="1">
      <alignment horizontal="right" vertical="center" shrinkToFit="1"/>
      <protection locked="0"/>
    </xf>
    <xf numFmtId="0" fontId="33" fillId="0" borderId="41" xfId="2" applyFont="1" applyBorder="1" applyAlignment="1">
      <alignment horizontal="center" vertical="center" shrinkToFit="1"/>
    </xf>
    <xf numFmtId="0" fontId="33" fillId="0" borderId="16" xfId="2" applyFont="1" applyBorder="1" applyAlignment="1">
      <alignment horizontal="center" vertical="center" shrinkToFit="1"/>
    </xf>
    <xf numFmtId="0" fontId="33" fillId="0" borderId="17" xfId="2" applyFont="1" applyBorder="1" applyAlignment="1">
      <alignment horizontal="center" vertical="center" shrinkToFit="1"/>
    </xf>
    <xf numFmtId="0" fontId="34" fillId="0" borderId="2" xfId="2" applyFont="1" applyBorder="1" applyAlignment="1">
      <alignment horizontal="center" vertical="center" wrapText="1" shrinkToFit="1"/>
    </xf>
    <xf numFmtId="0" fontId="34" fillId="0" borderId="3" xfId="2" applyFont="1" applyBorder="1" applyAlignment="1">
      <alignment horizontal="center" vertical="center" shrinkToFit="1"/>
    </xf>
    <xf numFmtId="0" fontId="34" fillId="0" borderId="4" xfId="2" applyFont="1" applyBorder="1" applyAlignment="1">
      <alignment horizontal="center" vertical="center" shrinkToFit="1"/>
    </xf>
    <xf numFmtId="0" fontId="33" fillId="0" borderId="24" xfId="2" applyFont="1" applyBorder="1" applyAlignment="1">
      <alignment horizontal="center" vertical="center" shrinkToFit="1"/>
    </xf>
    <xf numFmtId="0" fontId="33" fillId="0" borderId="0" xfId="2" applyFont="1" applyAlignment="1">
      <alignment horizontal="center" vertical="center" shrinkToFit="1"/>
    </xf>
    <xf numFmtId="0" fontId="33" fillId="0" borderId="27" xfId="2" applyFont="1" applyBorder="1" applyAlignment="1">
      <alignment horizontal="center" vertical="center" shrinkToFit="1"/>
    </xf>
    <xf numFmtId="0" fontId="33" fillId="0" borderId="26" xfId="2" applyFont="1" applyBorder="1" applyAlignment="1">
      <alignment horizontal="center" vertical="center" shrinkToFit="1"/>
    </xf>
    <xf numFmtId="0" fontId="33" fillId="0" borderId="25" xfId="2" applyFont="1" applyBorder="1" applyAlignment="1">
      <alignment horizontal="center" vertical="center" shrinkToFit="1"/>
    </xf>
    <xf numFmtId="0" fontId="33" fillId="0" borderId="86" xfId="2" applyFont="1" applyBorder="1" applyAlignment="1">
      <alignment horizontal="center" vertical="center" shrinkToFit="1"/>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0" fontId="9" fillId="0" borderId="70" xfId="2" applyFont="1" applyBorder="1" applyAlignment="1">
      <alignment horizontal="center" vertical="center"/>
    </xf>
    <xf numFmtId="0" fontId="9" fillId="0" borderId="37" xfId="2" applyFont="1" applyBorder="1" applyAlignment="1">
      <alignment horizontal="center" vertical="center" shrinkToFit="1"/>
    </xf>
    <xf numFmtId="0" fontId="9" fillId="0" borderId="22" xfId="2" applyFont="1" applyBorder="1" applyAlignment="1">
      <alignment horizontal="center" vertical="center" shrinkToFit="1"/>
    </xf>
    <xf numFmtId="0" fontId="9" fillId="0" borderId="23" xfId="2" applyFont="1" applyBorder="1" applyAlignment="1">
      <alignment horizontal="center" vertical="center" shrinkToFit="1"/>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86" xfId="2" applyFont="1" applyBorder="1" applyAlignment="1">
      <alignment horizontal="center" vertical="center" shrinkToFit="1"/>
    </xf>
    <xf numFmtId="0" fontId="5" fillId="0" borderId="89" xfId="2" applyFont="1" applyBorder="1" applyAlignment="1">
      <alignment horizontal="center" vertical="center"/>
    </xf>
    <xf numFmtId="0" fontId="5" fillId="0" borderId="52" xfId="2" applyFont="1" applyBorder="1" applyAlignment="1">
      <alignment horizontal="center" vertical="center"/>
    </xf>
    <xf numFmtId="0" fontId="5" fillId="0" borderId="55" xfId="2" applyFont="1" applyBorder="1" applyAlignment="1">
      <alignment horizontal="center" vertical="center"/>
    </xf>
    <xf numFmtId="0" fontId="9" fillId="0" borderId="89" xfId="2" applyFont="1" applyBorder="1" applyAlignment="1">
      <alignment horizontal="center" vertical="center" shrinkToFit="1"/>
    </xf>
    <xf numFmtId="0" fontId="9" fillId="0" borderId="52" xfId="2" applyFont="1" applyBorder="1" applyAlignment="1">
      <alignment horizontal="center" vertical="center" shrinkToFit="1"/>
    </xf>
    <xf numFmtId="0" fontId="9" fillId="0" borderId="55" xfId="2" applyFont="1" applyBorder="1" applyAlignment="1">
      <alignment horizontal="center" vertical="center" shrinkToFit="1"/>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9" fillId="0" borderId="25" xfId="2" applyFont="1" applyBorder="1" applyAlignment="1">
      <alignment horizontal="center" vertical="center"/>
    </xf>
    <xf numFmtId="0" fontId="9" fillId="0" borderId="41" xfId="2" applyFont="1" applyBorder="1" applyAlignment="1">
      <alignment horizontal="center" vertical="center"/>
    </xf>
    <xf numFmtId="0" fontId="9" fillId="2" borderId="1" xfId="2" applyFont="1" applyFill="1" applyBorder="1" applyAlignment="1" applyProtection="1">
      <alignment horizontal="center" vertical="center" shrinkToFit="1"/>
      <protection locked="0"/>
    </xf>
    <xf numFmtId="0" fontId="9" fillId="0" borderId="2" xfId="2" applyFont="1" applyBorder="1" applyAlignment="1">
      <alignment horizontal="center" vertical="center"/>
    </xf>
    <xf numFmtId="0" fontId="9" fillId="0" borderId="4" xfId="2" applyFont="1" applyBorder="1" applyAlignment="1">
      <alignment horizontal="center" vertical="center"/>
    </xf>
    <xf numFmtId="0" fontId="9" fillId="2" borderId="2"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1" xfId="2" applyFont="1" applyFill="1" applyBorder="1" applyAlignment="1" applyProtection="1">
      <alignment horizontal="center" vertical="center"/>
      <protection locked="0"/>
    </xf>
    <xf numFmtId="0" fontId="9" fillId="2" borderId="2" xfId="2" applyFont="1" applyFill="1" applyBorder="1" applyAlignment="1" applyProtection="1">
      <alignment horizontal="center" vertical="center" shrinkToFit="1"/>
      <protection locked="0"/>
    </xf>
    <xf numFmtId="0" fontId="9" fillId="2" borderId="3" xfId="2" applyFont="1" applyFill="1" applyBorder="1" applyAlignment="1" applyProtection="1">
      <alignment horizontal="center" vertical="center" shrinkToFit="1"/>
      <protection locked="0"/>
    </xf>
    <xf numFmtId="0" fontId="9" fillId="2" borderId="4" xfId="2" applyFont="1" applyFill="1" applyBorder="1" applyAlignment="1" applyProtection="1">
      <alignment horizontal="center" vertical="center" shrinkToFit="1"/>
      <protection locked="0"/>
    </xf>
    <xf numFmtId="0" fontId="9" fillId="4" borderId="0" xfId="2" applyFont="1" applyFill="1" applyAlignment="1" applyProtection="1">
      <alignment horizontal="center" vertical="center" shrinkToFit="1"/>
      <protection locked="0"/>
    </xf>
    <xf numFmtId="0" fontId="40" fillId="8" borderId="0" xfId="7" applyFont="1" applyFill="1" applyAlignment="1">
      <alignment vertical="center"/>
    </xf>
    <xf numFmtId="0" fontId="39" fillId="8" borderId="0" xfId="7" applyFill="1" applyAlignment="1">
      <alignment vertical="center"/>
    </xf>
    <xf numFmtId="0" fontId="39" fillId="8" borderId="1" xfId="7" applyFill="1" applyBorder="1" applyAlignment="1">
      <alignment horizontal="center" vertical="center" wrapText="1"/>
    </xf>
    <xf numFmtId="0" fontId="39" fillId="9" borderId="2" xfId="7" applyFill="1" applyBorder="1" applyAlignment="1">
      <alignment horizontal="center" vertical="center"/>
    </xf>
    <xf numFmtId="0" fontId="39" fillId="9" borderId="3" xfId="7" applyFill="1" applyBorder="1" applyAlignment="1">
      <alignment horizontal="center" vertical="center"/>
    </xf>
    <xf numFmtId="0" fontId="39" fillId="9" borderId="1" xfId="7" applyFill="1" applyBorder="1" applyAlignment="1">
      <alignment horizontal="center" vertical="center"/>
    </xf>
    <xf numFmtId="0" fontId="39" fillId="8" borderId="1" xfId="7" applyFill="1" applyBorder="1" applyAlignment="1">
      <alignment horizontal="center" vertical="center"/>
    </xf>
    <xf numFmtId="0" fontId="39" fillId="8" borderId="1" xfId="7" applyFill="1" applyBorder="1" applyAlignment="1">
      <alignment horizontal="center" vertical="center" wrapText="1"/>
    </xf>
    <xf numFmtId="0" fontId="39" fillId="8" borderId="2" xfId="7" applyFill="1" applyBorder="1" applyAlignment="1">
      <alignment horizontal="right" vertical="center"/>
    </xf>
    <xf numFmtId="0" fontId="39" fillId="8" borderId="3" xfId="7" applyFill="1" applyBorder="1" applyAlignment="1">
      <alignment horizontal="right" vertical="center"/>
    </xf>
    <xf numFmtId="0" fontId="39" fillId="8" borderId="4" xfId="7" applyFill="1" applyBorder="1" applyAlignment="1">
      <alignment vertical="center"/>
    </xf>
    <xf numFmtId="0" fontId="39" fillId="8" borderId="0" xfId="7" applyFill="1" applyBorder="1" applyAlignment="1">
      <alignment horizontal="left" vertical="center"/>
    </xf>
    <xf numFmtId="0" fontId="39" fillId="8" borderId="0" xfId="7" applyFill="1" applyBorder="1" applyAlignment="1">
      <alignment horizontal="center" vertical="center"/>
    </xf>
    <xf numFmtId="0" fontId="39" fillId="8" borderId="0" xfId="7" applyFill="1" applyBorder="1" applyAlignment="1">
      <alignment horizontal="right" vertical="center"/>
    </xf>
    <xf numFmtId="0" fontId="39" fillId="8" borderId="0" xfId="7" applyFill="1" applyBorder="1" applyAlignment="1">
      <alignment vertical="center"/>
    </xf>
    <xf numFmtId="0" fontId="39" fillId="8" borderId="1" xfId="7" applyFill="1" applyBorder="1" applyAlignment="1">
      <alignment horizontal="center" vertical="center"/>
    </xf>
    <xf numFmtId="0" fontId="39" fillId="8" borderId="2" xfId="7" applyFill="1" applyBorder="1" applyAlignment="1">
      <alignment horizontal="center" vertical="center"/>
    </xf>
    <xf numFmtId="0" fontId="39" fillId="8" borderId="3" xfId="7" applyFill="1" applyBorder="1" applyAlignment="1">
      <alignment horizontal="center" vertical="center"/>
    </xf>
    <xf numFmtId="0" fontId="39" fillId="8" borderId="4" xfId="7" applyFill="1" applyBorder="1" applyAlignment="1">
      <alignment horizontal="center" vertical="center"/>
    </xf>
    <xf numFmtId="0" fontId="39" fillId="8" borderId="1" xfId="7" applyFill="1" applyBorder="1" applyAlignment="1">
      <alignment vertical="center"/>
    </xf>
    <xf numFmtId="0" fontId="39" fillId="8" borderId="4" xfId="7" applyFill="1" applyBorder="1" applyAlignment="1">
      <alignment horizontal="right" vertical="center"/>
    </xf>
    <xf numFmtId="0" fontId="39" fillId="8" borderId="12" xfId="7" applyFill="1" applyBorder="1" applyAlignment="1">
      <alignment horizontal="center" vertical="center"/>
    </xf>
    <xf numFmtId="0" fontId="39" fillId="8" borderId="13" xfId="7" applyFill="1" applyBorder="1" applyAlignment="1">
      <alignment horizontal="center" vertical="center"/>
    </xf>
    <xf numFmtId="0" fontId="39" fillId="8" borderId="14" xfId="7" applyFill="1" applyBorder="1" applyAlignment="1">
      <alignment horizontal="center" vertical="center"/>
    </xf>
    <xf numFmtId="0" fontId="42" fillId="8" borderId="0" xfId="7" applyFont="1" applyFill="1" applyAlignment="1">
      <alignment vertical="center"/>
    </xf>
    <xf numFmtId="0" fontId="42" fillId="8" borderId="0" xfId="7" applyFont="1" applyFill="1" applyAlignment="1">
      <alignment horizontal="right" vertical="center"/>
    </xf>
    <xf numFmtId="0" fontId="42" fillId="8" borderId="0" xfId="7" applyFont="1" applyFill="1" applyBorder="1" applyAlignment="1">
      <alignment horizontal="left" vertical="center"/>
    </xf>
    <xf numFmtId="49" fontId="43" fillId="8" borderId="0" xfId="7" applyNumberFormat="1" applyFont="1" applyFill="1" applyAlignment="1">
      <alignment horizontal="center" vertical="center"/>
    </xf>
    <xf numFmtId="0" fontId="39" fillId="8" borderId="0" xfId="7" applyFill="1" applyAlignment="1">
      <alignment horizontal="center" vertical="center"/>
    </xf>
    <xf numFmtId="0" fontId="39" fillId="8" borderId="0" xfId="7" applyFont="1" applyFill="1" applyAlignment="1">
      <alignment vertical="center"/>
    </xf>
    <xf numFmtId="0" fontId="39" fillId="8" borderId="45" xfId="7" applyFill="1" applyBorder="1" applyAlignment="1">
      <alignment horizontal="center" vertical="center"/>
    </xf>
    <xf numFmtId="0" fontId="39" fillId="8" borderId="11" xfId="7" applyFill="1" applyBorder="1" applyAlignment="1">
      <alignment horizontal="center" vertical="center"/>
    </xf>
    <xf numFmtId="189" fontId="39" fillId="8" borderId="1" xfId="7" applyNumberFormat="1" applyFill="1" applyBorder="1" applyAlignment="1">
      <alignment horizontal="center" vertical="center"/>
    </xf>
    <xf numFmtId="0" fontId="39" fillId="8" borderId="16" xfId="7" applyFill="1" applyBorder="1" applyAlignment="1" applyProtection="1">
      <alignment horizontal="center" vertical="center"/>
      <protection locked="0"/>
    </xf>
    <xf numFmtId="0" fontId="39" fillId="8" borderId="0" xfId="7" applyFill="1" applyAlignment="1" applyProtection="1">
      <alignment vertical="center"/>
      <protection locked="0"/>
    </xf>
    <xf numFmtId="0" fontId="42" fillId="8" borderId="0" xfId="7" applyFont="1" applyFill="1" applyAlignment="1">
      <alignment horizontal="left" vertical="center"/>
    </xf>
    <xf numFmtId="0" fontId="42" fillId="8" borderId="45" xfId="7" applyFont="1" applyFill="1" applyBorder="1" applyAlignment="1">
      <alignment horizontal="center" vertical="center"/>
    </xf>
    <xf numFmtId="0" fontId="42" fillId="8" borderId="45" xfId="7" applyFont="1" applyFill="1" applyBorder="1" applyAlignment="1">
      <alignment horizontal="center" vertical="center"/>
    </xf>
    <xf numFmtId="190" fontId="42" fillId="8" borderId="1" xfId="7" applyNumberFormat="1" applyFont="1" applyFill="1" applyBorder="1" applyAlignment="1" applyProtection="1">
      <alignment horizontal="center" vertical="center"/>
      <protection hidden="1"/>
    </xf>
    <xf numFmtId="0" fontId="42" fillId="8" borderId="0" xfId="7" applyFont="1" applyFill="1" applyAlignment="1">
      <alignment horizontal="center" vertical="center"/>
    </xf>
    <xf numFmtId="0" fontId="42" fillId="8" borderId="11" xfId="7" applyFont="1" applyFill="1" applyBorder="1" applyAlignment="1">
      <alignment horizontal="center" vertical="center"/>
    </xf>
    <xf numFmtId="0" fontId="42" fillId="8" borderId="11" xfId="7" applyFont="1" applyFill="1" applyBorder="1" applyAlignment="1">
      <alignment horizontal="center" vertical="center"/>
    </xf>
    <xf numFmtId="191" fontId="42" fillId="8" borderId="1" xfId="7" applyNumberFormat="1" applyFont="1" applyFill="1" applyBorder="1" applyAlignment="1" applyProtection="1">
      <alignment horizontal="center" vertical="center"/>
      <protection hidden="1"/>
    </xf>
    <xf numFmtId="0" fontId="39" fillId="8" borderId="1" xfId="7" applyFont="1" applyFill="1" applyBorder="1" applyAlignment="1">
      <alignment horizontal="center" vertical="center"/>
    </xf>
    <xf numFmtId="0" fontId="39" fillId="8" borderId="1" xfId="7" applyFont="1" applyFill="1" applyBorder="1" applyAlignment="1">
      <alignment vertical="center"/>
    </xf>
    <xf numFmtId="0" fontId="39" fillId="8" borderId="4" xfId="7" applyFont="1" applyFill="1" applyBorder="1" applyAlignment="1">
      <alignment horizontal="center" vertical="center"/>
    </xf>
    <xf numFmtId="0" fontId="39" fillId="8" borderId="1" xfId="7" applyFill="1" applyBorder="1" applyAlignment="1" applyProtection="1">
      <alignment horizontal="center" vertical="center"/>
      <protection locked="0"/>
    </xf>
    <xf numFmtId="0" fontId="39" fillId="8" borderId="1" xfId="7" applyFill="1" applyBorder="1" applyAlignment="1" applyProtection="1">
      <alignment vertical="center"/>
      <protection locked="0"/>
    </xf>
    <xf numFmtId="0" fontId="39" fillId="8" borderId="1" xfId="7" applyFill="1" applyBorder="1" applyAlignment="1" applyProtection="1">
      <alignment horizontal="center" vertical="center"/>
    </xf>
    <xf numFmtId="0" fontId="44" fillId="8" borderId="0" xfId="7" applyFont="1" applyFill="1" applyAlignment="1">
      <alignment vertical="center"/>
    </xf>
    <xf numFmtId="0" fontId="39" fillId="8" borderId="4" xfId="7" applyFont="1" applyFill="1" applyBorder="1" applyAlignment="1">
      <alignment vertical="center"/>
    </xf>
    <xf numFmtId="0" fontId="39" fillId="8" borderId="1" xfId="7" applyFill="1" applyBorder="1" applyAlignment="1" applyProtection="1">
      <alignment vertical="center"/>
    </xf>
    <xf numFmtId="0" fontId="45" fillId="8" borderId="0" xfId="7" applyFont="1" applyFill="1" applyAlignment="1">
      <alignment vertical="center"/>
    </xf>
    <xf numFmtId="0" fontId="42" fillId="8" borderId="0" xfId="7" applyFont="1" applyFill="1" applyAlignment="1">
      <alignment vertical="top"/>
    </xf>
    <xf numFmtId="0" fontId="45" fillId="8" borderId="0" xfId="7" applyFont="1" applyFill="1" applyAlignment="1">
      <alignment vertical="center" wrapText="1"/>
    </xf>
    <xf numFmtId="0" fontId="39" fillId="8" borderId="0" xfId="7" applyFill="1" applyAlignment="1">
      <alignment vertical="center" wrapText="1"/>
    </xf>
    <xf numFmtId="49" fontId="43" fillId="8" borderId="0" xfId="7" applyNumberFormat="1" applyFont="1" applyFill="1" applyAlignment="1">
      <alignment horizontal="center" vertical="center"/>
    </xf>
    <xf numFmtId="0" fontId="46" fillId="8" borderId="0" xfId="7" applyFont="1" applyFill="1" applyAlignment="1">
      <alignment vertical="center"/>
    </xf>
    <xf numFmtId="0" fontId="47" fillId="8" borderId="0" xfId="8" applyFont="1" applyFill="1" applyAlignment="1">
      <alignment vertical="center" shrinkToFit="1"/>
    </xf>
    <xf numFmtId="0" fontId="47" fillId="8" borderId="0" xfId="8" applyFont="1" applyFill="1" applyAlignment="1">
      <alignment vertical="center"/>
    </xf>
    <xf numFmtId="0" fontId="48" fillId="8" borderId="0" xfId="8" applyFont="1" applyFill="1" applyAlignment="1">
      <alignment horizontal="center" vertical="center"/>
    </xf>
    <xf numFmtId="0" fontId="49" fillId="8" borderId="0" xfId="8" applyFont="1" applyFill="1" applyAlignment="1">
      <alignment vertical="center"/>
    </xf>
    <xf numFmtId="0" fontId="49" fillId="8" borderId="47" xfId="8" applyFont="1" applyFill="1" applyBorder="1" applyAlignment="1">
      <alignment horizontal="center" vertical="center"/>
    </xf>
    <xf numFmtId="0" fontId="49" fillId="8" borderId="48" xfId="8" applyFont="1" applyFill="1" applyBorder="1" applyAlignment="1">
      <alignment horizontal="center" vertical="center"/>
    </xf>
    <xf numFmtId="0" fontId="49" fillId="8" borderId="54" xfId="8" applyFont="1" applyFill="1" applyBorder="1" applyAlignment="1">
      <alignment horizontal="center" vertical="center"/>
    </xf>
    <xf numFmtId="0" fontId="49" fillId="8" borderId="52" xfId="8" applyFont="1" applyFill="1" applyBorder="1" applyAlignment="1">
      <alignment horizontal="center" vertical="center"/>
    </xf>
    <xf numFmtId="0" fontId="49" fillId="8" borderId="55" xfId="8" applyFont="1" applyFill="1" applyBorder="1" applyAlignment="1">
      <alignment horizontal="center" vertical="center"/>
    </xf>
    <xf numFmtId="0" fontId="49" fillId="8" borderId="56" xfId="8" applyFont="1" applyFill="1" applyBorder="1" applyAlignment="1">
      <alignment horizontal="center" vertical="center"/>
    </xf>
    <xf numFmtId="0" fontId="49" fillId="8" borderId="57" xfId="8" applyFont="1" applyFill="1" applyBorder="1" applyAlignment="1">
      <alignment horizontal="center" vertical="center"/>
    </xf>
    <xf numFmtId="0" fontId="49" fillId="8" borderId="53" xfId="8" applyFont="1" applyFill="1" applyBorder="1" applyAlignment="1">
      <alignment horizontal="center" vertical="center"/>
    </xf>
    <xf numFmtId="0" fontId="49" fillId="8" borderId="89" xfId="8" applyFont="1" applyFill="1" applyBorder="1" applyAlignment="1">
      <alignment horizontal="center" vertical="center"/>
    </xf>
    <xf numFmtId="0" fontId="49" fillId="8" borderId="38" xfId="8" applyFont="1" applyFill="1" applyBorder="1" applyAlignment="1">
      <alignment horizontal="center" vertical="center"/>
    </xf>
    <xf numFmtId="0" fontId="49" fillId="8" borderId="39" xfId="8" applyFont="1" applyFill="1" applyBorder="1" applyAlignment="1">
      <alignment horizontal="center" vertical="center"/>
    </xf>
    <xf numFmtId="0" fontId="49" fillId="8" borderId="39" xfId="8" applyFont="1" applyFill="1" applyBorder="1" applyAlignment="1">
      <alignment horizontal="center" vertical="center" wrapText="1"/>
    </xf>
    <xf numFmtId="0" fontId="49" fillId="8" borderId="37" xfId="8" applyFont="1" applyFill="1" applyBorder="1" applyAlignment="1">
      <alignment horizontal="center" vertical="center"/>
    </xf>
    <xf numFmtId="0" fontId="49" fillId="8" borderId="22" xfId="8" applyFont="1" applyFill="1" applyBorder="1" applyAlignment="1">
      <alignment horizontal="center" vertical="center"/>
    </xf>
    <xf numFmtId="0" fontId="49" fillId="8" borderId="52" xfId="8" applyFont="1" applyFill="1" applyBorder="1" applyAlignment="1">
      <alignment vertical="center"/>
    </xf>
    <xf numFmtId="0" fontId="49" fillId="8" borderId="55" xfId="8" applyFont="1" applyFill="1" applyBorder="1" applyAlignment="1">
      <alignment vertical="center"/>
    </xf>
    <xf numFmtId="0" fontId="49" fillId="8" borderId="40" xfId="8" applyFont="1" applyFill="1" applyBorder="1" applyAlignment="1">
      <alignment horizontal="center" vertical="center"/>
    </xf>
    <xf numFmtId="0" fontId="49" fillId="8" borderId="62" xfId="8" applyFont="1" applyFill="1" applyBorder="1" applyAlignment="1">
      <alignment horizontal="center" vertical="center"/>
    </xf>
    <xf numFmtId="0" fontId="49" fillId="8" borderId="62" xfId="8" applyFont="1" applyFill="1" applyBorder="1" applyAlignment="1">
      <alignment horizontal="center" vertical="center" wrapText="1"/>
    </xf>
    <xf numFmtId="0" fontId="49" fillId="8" borderId="40" xfId="8" applyFont="1" applyFill="1" applyBorder="1" applyAlignment="1">
      <alignment horizontal="center" vertical="center" wrapText="1"/>
    </xf>
    <xf numFmtId="0" fontId="49" fillId="8" borderId="69" xfId="8" applyFont="1" applyFill="1" applyBorder="1" applyAlignment="1">
      <alignment horizontal="center" vertical="center"/>
    </xf>
    <xf numFmtId="0" fontId="49" fillId="8" borderId="1" xfId="8" applyFont="1" applyFill="1" applyBorder="1" applyAlignment="1">
      <alignment horizontal="center" vertical="center"/>
    </xf>
    <xf numFmtId="0" fontId="49" fillId="8" borderId="1" xfId="8" applyFont="1" applyFill="1" applyBorder="1" applyAlignment="1">
      <alignment horizontal="center" vertical="center" wrapText="1"/>
    </xf>
    <xf numFmtId="0" fontId="49" fillId="8" borderId="26" xfId="8" applyFont="1" applyFill="1" applyBorder="1" applyAlignment="1">
      <alignment horizontal="center" vertical="center"/>
    </xf>
    <xf numFmtId="0" fontId="49" fillId="8" borderId="0" xfId="8" applyFont="1" applyFill="1" applyBorder="1" applyAlignment="1">
      <alignment horizontal="center" vertical="center"/>
    </xf>
    <xf numFmtId="0" fontId="49" fillId="8" borderId="4" xfId="8" applyFont="1" applyFill="1" applyBorder="1" applyAlignment="1">
      <alignment horizontal="center" vertical="center" shrinkToFit="1"/>
    </xf>
    <xf numFmtId="0" fontId="49" fillId="8" borderId="1" xfId="8" applyFont="1" applyFill="1" applyBorder="1" applyAlignment="1">
      <alignment horizontal="center" vertical="center" shrinkToFit="1"/>
    </xf>
    <xf numFmtId="0" fontId="49" fillId="8" borderId="70" xfId="8" applyFont="1" applyFill="1" applyBorder="1" applyAlignment="1">
      <alignment horizontal="center" vertical="center" shrinkToFit="1"/>
    </xf>
    <xf numFmtId="0" fontId="49" fillId="8" borderId="69" xfId="8" applyFont="1" applyFill="1" applyBorder="1" applyAlignment="1">
      <alignment horizontal="center" vertical="center" shrinkToFit="1"/>
    </xf>
    <xf numFmtId="0" fontId="49" fillId="8" borderId="4" xfId="8" applyFont="1" applyFill="1" applyBorder="1" applyAlignment="1">
      <alignment horizontal="center" vertical="center" wrapText="1"/>
    </xf>
    <xf numFmtId="0" fontId="49" fillId="8" borderId="70" xfId="8" applyFont="1" applyFill="1" applyBorder="1" applyAlignment="1">
      <alignment horizontal="center" vertical="center" wrapText="1"/>
    </xf>
    <xf numFmtId="0" fontId="49" fillId="8" borderId="15" xfId="8" applyFont="1" applyFill="1" applyBorder="1" applyAlignment="1">
      <alignment horizontal="center" vertical="center"/>
    </xf>
    <xf numFmtId="0" fontId="49" fillId="8" borderId="16" xfId="8" applyFont="1" applyFill="1" applyBorder="1" applyAlignment="1">
      <alignment horizontal="center" vertical="center"/>
    </xf>
    <xf numFmtId="0" fontId="49" fillId="8" borderId="75" xfId="8" applyFont="1" applyFill="1" applyBorder="1" applyAlignment="1">
      <alignment horizontal="center" vertical="center"/>
    </xf>
    <xf numFmtId="0" fontId="49" fillId="8" borderId="76" xfId="8" applyFont="1" applyFill="1" applyBorder="1" applyAlignment="1">
      <alignment horizontal="center" vertical="center"/>
    </xf>
    <xf numFmtId="0" fontId="49" fillId="8" borderId="97" xfId="8" applyFont="1" applyFill="1" applyBorder="1" applyAlignment="1">
      <alignment horizontal="center" vertical="center"/>
    </xf>
    <xf numFmtId="0" fontId="49" fillId="8" borderId="3" xfId="8" applyFont="1" applyFill="1" applyBorder="1" applyAlignment="1">
      <alignment horizontal="center" vertical="center"/>
    </xf>
    <xf numFmtId="0" fontId="49" fillId="8" borderId="4" xfId="8" applyFont="1" applyFill="1" applyBorder="1" applyAlignment="1">
      <alignment horizontal="center" vertical="center"/>
    </xf>
    <xf numFmtId="0" fontId="49" fillId="8" borderId="1" xfId="8" applyFont="1" applyFill="1" applyBorder="1" applyAlignment="1">
      <alignment horizontal="center" vertical="center" shrinkToFit="1"/>
    </xf>
    <xf numFmtId="0" fontId="49" fillId="8" borderId="11" xfId="8" applyFont="1" applyFill="1" applyBorder="1" applyAlignment="1">
      <alignment horizontal="center" vertical="center"/>
    </xf>
    <xf numFmtId="0" fontId="49" fillId="8" borderId="85" xfId="8" applyFont="1" applyFill="1" applyBorder="1" applyAlignment="1">
      <alignment horizontal="center" vertical="center"/>
    </xf>
    <xf numFmtId="0" fontId="49" fillId="8" borderId="11" xfId="8" applyFont="1" applyFill="1" applyBorder="1" applyAlignment="1">
      <alignment horizontal="center" vertical="center" shrinkToFit="1"/>
    </xf>
    <xf numFmtId="0" fontId="49" fillId="8" borderId="17" xfId="8" applyFont="1" applyFill="1" applyBorder="1" applyAlignment="1">
      <alignment horizontal="center" vertical="center"/>
    </xf>
    <xf numFmtId="186" fontId="49" fillId="8" borderId="2" xfId="8" applyNumberFormat="1" applyFont="1" applyFill="1" applyBorder="1" applyAlignment="1">
      <alignment horizontal="center" vertical="center"/>
    </xf>
    <xf numFmtId="186" fontId="49" fillId="8" borderId="3" xfId="8" applyNumberFormat="1" applyFont="1" applyFill="1" applyBorder="1" applyAlignment="1">
      <alignment horizontal="center" vertical="center"/>
    </xf>
    <xf numFmtId="186" fontId="49" fillId="8" borderId="4" xfId="8" applyNumberFormat="1" applyFont="1" applyFill="1" applyBorder="1" applyAlignment="1">
      <alignment horizontal="center" vertical="center"/>
    </xf>
    <xf numFmtId="186" fontId="49" fillId="8" borderId="68" xfId="8" applyNumberFormat="1" applyFont="1" applyFill="1" applyBorder="1" applyAlignment="1">
      <alignment horizontal="center" vertical="center"/>
    </xf>
    <xf numFmtId="0" fontId="49" fillId="8" borderId="97" xfId="8" applyFont="1" applyFill="1" applyBorder="1" applyAlignment="1">
      <alignment horizontal="center" vertical="center" shrinkToFit="1"/>
    </xf>
    <xf numFmtId="0" fontId="49" fillId="8" borderId="3" xfId="8" applyFont="1" applyFill="1" applyBorder="1" applyAlignment="1">
      <alignment horizontal="center" vertical="center" shrinkToFit="1"/>
    </xf>
    <xf numFmtId="0" fontId="49" fillId="8" borderId="4" xfId="8" applyFont="1" applyFill="1" applyBorder="1" applyAlignment="1">
      <alignment horizontal="center" vertical="center" shrinkToFit="1"/>
    </xf>
    <xf numFmtId="0" fontId="49" fillId="8" borderId="11" xfId="8" applyFont="1" applyFill="1" applyBorder="1" applyAlignment="1">
      <alignment horizontal="center" vertical="center" shrinkToFit="1"/>
    </xf>
    <xf numFmtId="0" fontId="49" fillId="8" borderId="44" xfId="8" applyFont="1" applyFill="1" applyBorder="1" applyAlignment="1">
      <alignment horizontal="center" vertical="center" shrinkToFit="1"/>
    </xf>
    <xf numFmtId="0" fontId="49" fillId="8" borderId="107" xfId="8" applyFont="1" applyFill="1" applyBorder="1" applyAlignment="1">
      <alignment horizontal="center" vertical="center" shrinkToFit="1"/>
    </xf>
    <xf numFmtId="0" fontId="49" fillId="8" borderId="45" xfId="8" applyFont="1" applyFill="1" applyBorder="1" applyAlignment="1">
      <alignment horizontal="center" vertical="center" shrinkToFit="1"/>
    </xf>
    <xf numFmtId="0" fontId="49" fillId="8" borderId="46" xfId="8" applyFont="1" applyFill="1" applyBorder="1" applyAlignment="1">
      <alignment horizontal="center" vertical="center" shrinkToFit="1"/>
    </xf>
    <xf numFmtId="0" fontId="49" fillId="8" borderId="10" xfId="8" applyFont="1" applyFill="1" applyBorder="1" applyAlignment="1">
      <alignment horizontal="center" vertical="center" shrinkToFit="1"/>
    </xf>
    <xf numFmtId="186" fontId="49" fillId="8" borderId="15" xfId="8" applyNumberFormat="1" applyFont="1" applyFill="1" applyBorder="1" applyAlignment="1">
      <alignment horizontal="center" vertical="center"/>
    </xf>
    <xf numFmtId="186" fontId="49" fillId="8" borderId="16" xfId="8" applyNumberFormat="1" applyFont="1" applyFill="1" applyBorder="1" applyAlignment="1">
      <alignment horizontal="center" vertical="center"/>
    </xf>
    <xf numFmtId="186" fontId="49" fillId="8" borderId="17" xfId="8" applyNumberFormat="1" applyFont="1" applyFill="1" applyBorder="1" applyAlignment="1">
      <alignment horizontal="center" vertical="center"/>
    </xf>
    <xf numFmtId="186" fontId="49" fillId="8" borderId="86" xfId="8" applyNumberFormat="1" applyFont="1" applyFill="1" applyBorder="1" applyAlignment="1">
      <alignment horizontal="center" vertical="center"/>
    </xf>
    <xf numFmtId="0" fontId="49" fillId="8" borderId="32" xfId="8" applyFont="1" applyFill="1" applyBorder="1" applyAlignment="1">
      <alignment horizontal="center" vertical="center" shrinkToFit="1"/>
    </xf>
    <xf numFmtId="0" fontId="49" fillId="8" borderId="33" xfId="8" applyFont="1" applyFill="1" applyBorder="1" applyAlignment="1">
      <alignment horizontal="center" vertical="center" shrinkToFit="1"/>
    </xf>
    <xf numFmtId="0" fontId="49" fillId="8" borderId="79" xfId="8" applyFont="1" applyFill="1" applyBorder="1" applyAlignment="1">
      <alignment horizontal="center" vertical="center" shrinkToFit="1"/>
    </xf>
    <xf numFmtId="0" fontId="49" fillId="8" borderId="76" xfId="8" applyFont="1" applyFill="1" applyBorder="1" applyAlignment="1">
      <alignment horizontal="center" vertical="center" shrinkToFit="1"/>
    </xf>
    <xf numFmtId="0" fontId="49" fillId="8" borderId="80" xfId="8" applyFont="1" applyFill="1" applyBorder="1" applyAlignment="1">
      <alignment horizontal="center" vertical="center"/>
    </xf>
    <xf numFmtId="0" fontId="49" fillId="8" borderId="75" xfId="8" applyFont="1" applyFill="1" applyBorder="1" applyAlignment="1">
      <alignment horizontal="center" vertical="center" shrinkToFit="1"/>
    </xf>
    <xf numFmtId="0" fontId="49" fillId="8" borderId="76" xfId="8" applyFont="1" applyFill="1" applyBorder="1" applyAlignment="1">
      <alignment horizontal="center" vertical="center" shrinkToFit="1"/>
    </xf>
    <xf numFmtId="0" fontId="49" fillId="8" borderId="77" xfId="8" applyFont="1" applyFill="1" applyBorder="1" applyAlignment="1">
      <alignment horizontal="center" vertical="center" shrinkToFit="1"/>
    </xf>
    <xf numFmtId="0" fontId="49" fillId="8" borderId="78" xfId="8" applyFont="1" applyFill="1" applyBorder="1" applyAlignment="1">
      <alignment horizontal="center" vertical="center" shrinkToFit="1"/>
    </xf>
    <xf numFmtId="0" fontId="49" fillId="8" borderId="108" xfId="8" applyFont="1" applyFill="1" applyBorder="1" applyAlignment="1">
      <alignment horizontal="center" vertical="center"/>
    </xf>
    <xf numFmtId="0" fontId="49" fillId="8" borderId="81" xfId="8" applyFont="1" applyFill="1" applyBorder="1" applyAlignment="1">
      <alignment horizontal="center" vertical="center"/>
    </xf>
    <xf numFmtId="0" fontId="49" fillId="8" borderId="78" xfId="8" applyFont="1" applyFill="1" applyBorder="1" applyAlignment="1">
      <alignment horizontal="center" vertical="center"/>
    </xf>
    <xf numFmtId="186" fontId="49" fillId="8" borderId="80" xfId="8" applyNumberFormat="1" applyFont="1" applyFill="1" applyBorder="1" applyAlignment="1">
      <alignment horizontal="center" vertical="center"/>
    </xf>
    <xf numFmtId="186" fontId="49" fillId="8" borderId="81" xfId="8" applyNumberFormat="1" applyFont="1" applyFill="1" applyBorder="1" applyAlignment="1">
      <alignment horizontal="center" vertical="center"/>
    </xf>
    <xf numFmtId="186" fontId="49" fillId="8" borderId="78" xfId="8" applyNumberFormat="1" applyFont="1" applyFill="1" applyBorder="1" applyAlignment="1">
      <alignment horizontal="center" vertical="center"/>
    </xf>
    <xf numFmtId="0" fontId="49" fillId="8" borderId="33" xfId="8" applyFont="1" applyFill="1" applyBorder="1" applyAlignment="1">
      <alignment horizontal="center" vertical="center"/>
    </xf>
    <xf numFmtId="0" fontId="49" fillId="8" borderId="33" xfId="8" applyFont="1" applyFill="1" applyBorder="1" applyAlignment="1">
      <alignment horizontal="center" vertical="center" shrinkToFit="1"/>
    </xf>
    <xf numFmtId="0" fontId="49" fillId="8" borderId="33" xfId="8" applyFont="1" applyFill="1" applyBorder="1" applyAlignment="1">
      <alignment horizontal="center" vertical="center" wrapText="1"/>
    </xf>
    <xf numFmtId="0" fontId="49" fillId="8" borderId="109" xfId="8" applyFont="1" applyFill="1" applyBorder="1" applyAlignment="1">
      <alignment horizontal="center" vertical="center"/>
    </xf>
    <xf numFmtId="0" fontId="49" fillId="8" borderId="61" xfId="8" applyFont="1" applyFill="1" applyBorder="1" applyAlignment="1">
      <alignment horizontal="center" vertical="center"/>
    </xf>
    <xf numFmtId="0" fontId="49" fillId="8" borderId="63" xfId="8" applyFont="1" applyFill="1" applyBorder="1" applyAlignment="1">
      <alignment horizontal="center" vertical="center" shrinkToFit="1"/>
    </xf>
    <xf numFmtId="0" fontId="49" fillId="8" borderId="61" xfId="8" applyFont="1" applyFill="1" applyBorder="1" applyAlignment="1">
      <alignment horizontal="center" vertical="center" shrinkToFit="1"/>
    </xf>
    <xf numFmtId="0" fontId="49" fillId="8" borderId="62" xfId="8" applyFont="1" applyFill="1" applyBorder="1" applyAlignment="1">
      <alignment horizontal="center" vertical="center" shrinkToFit="1"/>
    </xf>
    <xf numFmtId="0" fontId="49" fillId="8" borderId="63" xfId="8" applyFont="1" applyFill="1" applyBorder="1" applyAlignment="1">
      <alignment horizontal="center" vertical="center"/>
    </xf>
    <xf numFmtId="0" fontId="49" fillId="8" borderId="64" xfId="8" applyFont="1" applyFill="1" applyBorder="1" applyAlignment="1">
      <alignment horizontal="center" vertical="center"/>
    </xf>
    <xf numFmtId="0" fontId="49" fillId="8" borderId="38" xfId="8" applyFont="1" applyFill="1" applyBorder="1" applyAlignment="1">
      <alignment horizontal="center" vertical="center"/>
    </xf>
    <xf numFmtId="0" fontId="49" fillId="8" borderId="39" xfId="8" applyFont="1" applyFill="1" applyBorder="1" applyAlignment="1">
      <alignment horizontal="center" vertical="center"/>
    </xf>
    <xf numFmtId="0" fontId="49" fillId="8" borderId="40" xfId="8" applyFont="1" applyFill="1" applyBorder="1" applyAlignment="1">
      <alignment horizontal="center" vertical="center"/>
    </xf>
    <xf numFmtId="186" fontId="49" fillId="8" borderId="63" xfId="8" applyNumberFormat="1" applyFont="1" applyFill="1" applyBorder="1" applyAlignment="1">
      <alignment horizontal="center" vertical="center"/>
    </xf>
    <xf numFmtId="186" fontId="49" fillId="8" borderId="61" xfId="8" applyNumberFormat="1" applyFont="1" applyFill="1" applyBorder="1" applyAlignment="1">
      <alignment horizontal="center" vertical="center"/>
    </xf>
    <xf numFmtId="186" fontId="49" fillId="8" borderId="62" xfId="8" applyNumberFormat="1" applyFont="1" applyFill="1" applyBorder="1" applyAlignment="1">
      <alignment horizontal="center" vertical="center"/>
    </xf>
    <xf numFmtId="186" fontId="49" fillId="8" borderId="65" xfId="8" applyNumberFormat="1" applyFont="1" applyFill="1" applyBorder="1" applyAlignment="1">
      <alignment horizontal="center" vertical="center"/>
    </xf>
    <xf numFmtId="186" fontId="49" fillId="8" borderId="66" xfId="8" applyNumberFormat="1" applyFont="1" applyFill="1" applyBorder="1" applyAlignment="1">
      <alignment horizontal="center" vertical="center"/>
    </xf>
    <xf numFmtId="186" fontId="49" fillId="8" borderId="110" xfId="8" applyNumberFormat="1" applyFont="1" applyFill="1" applyBorder="1" applyAlignment="1">
      <alignment horizontal="center" vertical="center"/>
    </xf>
    <xf numFmtId="0" fontId="49" fillId="8" borderId="2" xfId="8" applyFont="1" applyFill="1" applyBorder="1" applyAlignment="1">
      <alignment horizontal="center" vertical="center" shrinkToFit="1"/>
    </xf>
    <xf numFmtId="0" fontId="49" fillId="8" borderId="2" xfId="8" applyFont="1" applyFill="1" applyBorder="1" applyAlignment="1">
      <alignment horizontal="center" vertical="center"/>
    </xf>
    <xf numFmtId="0" fontId="49" fillId="8" borderId="68" xfId="8" applyFont="1" applyFill="1" applyBorder="1" applyAlignment="1">
      <alignment horizontal="center" vertical="center"/>
    </xf>
    <xf numFmtId="0" fontId="49" fillId="8" borderId="69" xfId="8" applyFont="1" applyFill="1" applyBorder="1" applyAlignment="1">
      <alignment horizontal="center" vertical="center"/>
    </xf>
    <xf numFmtId="0" fontId="49" fillId="8" borderId="11" xfId="8" applyFont="1" applyFill="1" applyBorder="1" applyAlignment="1">
      <alignment horizontal="center" vertical="center"/>
    </xf>
    <xf numFmtId="0" fontId="49" fillId="8" borderId="1" xfId="8" applyFont="1" applyFill="1" applyBorder="1" applyAlignment="1">
      <alignment horizontal="center" vertical="center"/>
    </xf>
    <xf numFmtId="0" fontId="49" fillId="8" borderId="70" xfId="8" applyFont="1" applyFill="1" applyBorder="1" applyAlignment="1">
      <alignment horizontal="center" vertical="center"/>
    </xf>
    <xf numFmtId="0" fontId="49" fillId="8" borderId="4" xfId="8" applyFont="1" applyFill="1" applyBorder="1" applyAlignment="1">
      <alignment horizontal="center" vertical="center"/>
    </xf>
    <xf numFmtId="186" fontId="49" fillId="8" borderId="12" xfId="8" applyNumberFormat="1" applyFont="1" applyFill="1" applyBorder="1" applyAlignment="1">
      <alignment horizontal="center" vertical="center"/>
    </xf>
    <xf numFmtId="186" fontId="49" fillId="8" borderId="13" xfId="8" applyNumberFormat="1" applyFont="1" applyFill="1" applyBorder="1" applyAlignment="1">
      <alignment horizontal="center" vertical="center"/>
    </xf>
    <xf numFmtId="186" fontId="49" fillId="8" borderId="111" xfId="8" applyNumberFormat="1" applyFont="1" applyFill="1" applyBorder="1" applyAlignment="1">
      <alignment horizontal="center" vertical="center"/>
    </xf>
    <xf numFmtId="0" fontId="49" fillId="8" borderId="9" xfId="8" applyFont="1" applyFill="1" applyBorder="1" applyAlignment="1">
      <alignment horizontal="center" vertical="center"/>
    </xf>
    <xf numFmtId="0" fontId="49" fillId="8" borderId="10" xfId="8" applyFont="1" applyFill="1" applyBorder="1" applyAlignment="1">
      <alignment horizontal="center" vertical="center"/>
    </xf>
    <xf numFmtId="186" fontId="49" fillId="8" borderId="8" xfId="8" applyNumberFormat="1" applyFont="1" applyFill="1" applyBorder="1" applyAlignment="1">
      <alignment horizontal="center" vertical="center"/>
    </xf>
    <xf numFmtId="186" fontId="49" fillId="8" borderId="9" xfId="8" applyNumberFormat="1" applyFont="1" applyFill="1" applyBorder="1" applyAlignment="1">
      <alignment horizontal="center" vertical="center"/>
    </xf>
    <xf numFmtId="186" fontId="49" fillId="8" borderId="10" xfId="8" applyNumberFormat="1" applyFont="1" applyFill="1" applyBorder="1" applyAlignment="1">
      <alignment horizontal="center" vertical="center"/>
    </xf>
    <xf numFmtId="186" fontId="49" fillId="8" borderId="71" xfId="8" applyNumberFormat="1" applyFont="1" applyFill="1" applyBorder="1" applyAlignment="1">
      <alignment horizontal="center" vertical="center"/>
    </xf>
    <xf numFmtId="186" fontId="49" fillId="8" borderId="72" xfId="8" applyNumberFormat="1" applyFont="1" applyFill="1" applyBorder="1" applyAlignment="1">
      <alignment horizontal="center" vertical="center"/>
    </xf>
    <xf numFmtId="186" fontId="49" fillId="8" borderId="112" xfId="8" applyNumberFormat="1" applyFont="1" applyFill="1" applyBorder="1" applyAlignment="1">
      <alignment horizontal="center" vertical="center"/>
    </xf>
    <xf numFmtId="0" fontId="49" fillId="8" borderId="56" xfId="8" applyFont="1" applyFill="1" applyBorder="1" applyAlignment="1">
      <alignment horizontal="center" vertical="center" shrinkToFit="1"/>
    </xf>
    <xf numFmtId="0" fontId="49" fillId="8" borderId="57" xfId="8" applyFont="1" applyFill="1" applyBorder="1" applyAlignment="1">
      <alignment horizontal="center" vertical="center" shrinkToFit="1"/>
    </xf>
    <xf numFmtId="0" fontId="49" fillId="8" borderId="58" xfId="8" applyFont="1" applyFill="1" applyBorder="1" applyAlignment="1">
      <alignment horizontal="center" vertical="center" shrinkToFit="1"/>
    </xf>
    <xf numFmtId="38" fontId="49" fillId="8" borderId="89" xfId="9" applyFont="1" applyFill="1" applyBorder="1" applyAlignment="1">
      <alignment horizontal="center" vertical="center"/>
    </xf>
    <xf numFmtId="38" fontId="49" fillId="8" borderId="52" xfId="9" applyFont="1" applyFill="1" applyBorder="1" applyAlignment="1">
      <alignment horizontal="center" vertical="center"/>
    </xf>
    <xf numFmtId="38" fontId="49" fillId="8" borderId="53" xfId="9" applyFont="1" applyFill="1" applyBorder="1" applyAlignment="1">
      <alignment horizontal="center" vertical="center"/>
    </xf>
    <xf numFmtId="186" fontId="49" fillId="8" borderId="54" xfId="8" applyNumberFormat="1" applyFont="1" applyFill="1" applyBorder="1" applyAlignment="1">
      <alignment horizontal="center" vertical="center"/>
    </xf>
    <xf numFmtId="186" fontId="49" fillId="8" borderId="52" xfId="8" applyNumberFormat="1" applyFont="1" applyFill="1" applyBorder="1" applyAlignment="1">
      <alignment horizontal="center" vertical="center"/>
    </xf>
    <xf numFmtId="186" fontId="49" fillId="8" borderId="53" xfId="8" applyNumberFormat="1" applyFont="1" applyFill="1" applyBorder="1" applyAlignment="1">
      <alignment horizontal="center" vertical="center"/>
    </xf>
    <xf numFmtId="186" fontId="49" fillId="8" borderId="55" xfId="8" applyNumberFormat="1" applyFont="1" applyFill="1" applyBorder="1" applyAlignment="1">
      <alignment horizontal="center" vertical="center"/>
    </xf>
    <xf numFmtId="0" fontId="49" fillId="8" borderId="34" xfId="8" applyFont="1" applyFill="1" applyBorder="1" applyAlignment="1">
      <alignment horizontal="center" vertical="center"/>
    </xf>
    <xf numFmtId="0" fontId="50" fillId="8" borderId="0" xfId="8" applyFont="1" applyFill="1" applyAlignment="1">
      <alignment horizontal="left" vertical="center"/>
    </xf>
    <xf numFmtId="0" fontId="50" fillId="8" borderId="0" xfId="8" applyFont="1" applyFill="1" applyAlignment="1">
      <alignment vertical="center" wrapText="1"/>
    </xf>
    <xf numFmtId="0" fontId="50" fillId="8" borderId="0" xfId="8" applyFont="1" applyFill="1" applyAlignment="1">
      <alignment horizontal="left" vertical="center" wrapText="1"/>
    </xf>
    <xf numFmtId="0" fontId="49" fillId="8" borderId="3" xfId="8" applyFont="1" applyFill="1" applyBorder="1" applyAlignment="1">
      <alignment horizontal="center" vertical="center" shrinkToFit="1"/>
    </xf>
    <xf numFmtId="0" fontId="49" fillId="8" borderId="68" xfId="8" applyFont="1" applyFill="1" applyBorder="1" applyAlignment="1">
      <alignment horizontal="center" vertical="center" shrinkToFit="1"/>
    </xf>
    <xf numFmtId="0" fontId="47" fillId="8" borderId="0" xfId="8" applyFont="1" applyFill="1" applyAlignment="1">
      <alignment vertical="center" textRotation="255" shrinkToFit="1"/>
    </xf>
    <xf numFmtId="3" fontId="40" fillId="8" borderId="0" xfId="7" applyNumberFormat="1" applyFont="1" applyFill="1" applyAlignment="1">
      <alignment vertical="center"/>
    </xf>
    <xf numFmtId="3" fontId="39" fillId="8" borderId="0" xfId="7" applyNumberFormat="1" applyFill="1" applyAlignment="1">
      <alignment vertical="center"/>
    </xf>
    <xf numFmtId="0" fontId="39" fillId="8" borderId="0" xfId="7" applyFill="1" applyAlignment="1">
      <alignment horizontal="right" vertical="center"/>
    </xf>
    <xf numFmtId="0" fontId="51" fillId="9" borderId="1" xfId="7" applyFont="1" applyFill="1" applyBorder="1" applyAlignment="1">
      <alignment horizontal="center" vertical="center"/>
    </xf>
    <xf numFmtId="0" fontId="51" fillId="8" borderId="0" xfId="7" applyFont="1" applyFill="1" applyAlignment="1">
      <alignment vertical="center"/>
    </xf>
    <xf numFmtId="0" fontId="51" fillId="0" borderId="0" xfId="7" applyFont="1" applyFill="1" applyAlignment="1">
      <alignment vertical="center"/>
    </xf>
    <xf numFmtId="0" fontId="39" fillId="8" borderId="16" xfId="7" applyFill="1" applyBorder="1" applyAlignment="1">
      <alignment horizontal="right" vertical="center"/>
    </xf>
    <xf numFmtId="3" fontId="42" fillId="8" borderId="16" xfId="7" applyNumberFormat="1" applyFont="1" applyFill="1" applyBorder="1" applyAlignment="1">
      <alignment horizontal="center" vertical="center"/>
    </xf>
    <xf numFmtId="3" fontId="39" fillId="8" borderId="8" xfId="7" applyNumberFormat="1" applyFill="1" applyBorder="1" applyAlignment="1">
      <alignment horizontal="center" vertical="center"/>
    </xf>
    <xf numFmtId="3" fontId="39" fillId="8" borderId="10" xfId="7" applyNumberFormat="1" applyFill="1" applyBorder="1" applyAlignment="1">
      <alignment horizontal="center" vertical="center"/>
    </xf>
    <xf numFmtId="3" fontId="39" fillId="8" borderId="45" xfId="7" applyNumberFormat="1" applyFill="1" applyBorder="1" applyAlignment="1">
      <alignment horizontal="center" vertical="center" wrapText="1"/>
    </xf>
    <xf numFmtId="0" fontId="39" fillId="8" borderId="45" xfId="7" applyFill="1" applyBorder="1" applyAlignment="1">
      <alignment horizontal="center" vertical="center"/>
    </xf>
    <xf numFmtId="0" fontId="39" fillId="8" borderId="8" xfId="7" applyFill="1" applyBorder="1" applyAlignment="1">
      <alignment horizontal="center" vertical="center"/>
    </xf>
    <xf numFmtId="0" fontId="39" fillId="8" borderId="10" xfId="7" applyFill="1" applyBorder="1" applyAlignment="1">
      <alignment horizontal="center" vertical="center"/>
    </xf>
    <xf numFmtId="3" fontId="39" fillId="8" borderId="15" xfId="7" applyNumberFormat="1" applyFill="1" applyBorder="1" applyAlignment="1">
      <alignment horizontal="center" vertical="center"/>
    </xf>
    <xf numFmtId="3" fontId="39" fillId="8" borderId="17" xfId="7" applyNumberFormat="1" applyFill="1" applyBorder="1" applyAlignment="1">
      <alignment horizontal="center" vertical="center"/>
    </xf>
    <xf numFmtId="3" fontId="39" fillId="8" borderId="11" xfId="7" applyNumberFormat="1" applyFill="1" applyBorder="1" applyAlignment="1">
      <alignment horizontal="center" vertical="center"/>
    </xf>
    <xf numFmtId="0" fontId="39" fillId="8" borderId="15" xfId="7" applyFill="1" applyBorder="1" applyAlignment="1">
      <alignment horizontal="center" vertical="center"/>
    </xf>
    <xf numFmtId="0" fontId="39" fillId="8" borderId="17" xfId="7" applyFill="1" applyBorder="1" applyAlignment="1">
      <alignment horizontal="center" vertical="center"/>
    </xf>
    <xf numFmtId="0" fontId="39" fillId="8" borderId="11" xfId="7" applyFill="1" applyBorder="1" applyAlignment="1">
      <alignment horizontal="center" vertical="center"/>
    </xf>
    <xf numFmtId="3" fontId="43" fillId="8" borderId="2" xfId="7" applyNumberFormat="1" applyFont="1" applyFill="1" applyBorder="1" applyAlignment="1">
      <alignment horizontal="center" vertical="center"/>
    </xf>
    <xf numFmtId="3" fontId="43" fillId="8" borderId="4" xfId="7" applyNumberFormat="1" applyFont="1" applyFill="1" applyBorder="1" applyAlignment="1">
      <alignment horizontal="center" vertical="center"/>
    </xf>
    <xf numFmtId="3" fontId="43" fillId="8" borderId="1" xfId="7" applyNumberFormat="1" applyFont="1" applyFill="1" applyBorder="1" applyAlignment="1">
      <alignment vertical="center"/>
    </xf>
    <xf numFmtId="0" fontId="39" fillId="0" borderId="1" xfId="7" applyBorder="1" applyAlignment="1">
      <alignment vertical="center"/>
    </xf>
    <xf numFmtId="0" fontId="39" fillId="0" borderId="1" xfId="7" applyBorder="1" applyAlignment="1">
      <alignment horizontal="center" vertical="center"/>
    </xf>
    <xf numFmtId="0" fontId="39" fillId="0" borderId="11" xfId="7" applyBorder="1" applyAlignment="1">
      <alignment horizontal="center" vertical="center"/>
    </xf>
    <xf numFmtId="3" fontId="43" fillId="8" borderId="2" xfId="7" applyNumberFormat="1" applyFont="1" applyFill="1" applyBorder="1" applyAlignment="1">
      <alignment horizontal="center" vertical="center"/>
    </xf>
    <xf numFmtId="3" fontId="43" fillId="8" borderId="4" xfId="7" applyNumberFormat="1" applyFont="1" applyFill="1" applyBorder="1" applyAlignment="1">
      <alignment vertical="center"/>
    </xf>
    <xf numFmtId="3" fontId="43" fillId="8" borderId="4" xfId="7" applyNumberFormat="1" applyFont="1" applyFill="1" applyBorder="1" applyAlignment="1">
      <alignment vertical="center" shrinkToFit="1"/>
    </xf>
    <xf numFmtId="0" fontId="39" fillId="0" borderId="1" xfId="7" applyFont="1" applyBorder="1" applyAlignment="1">
      <alignment horizontal="center" vertical="center"/>
    </xf>
    <xf numFmtId="0" fontId="39" fillId="0" borderId="45" xfId="7" applyBorder="1" applyAlignment="1">
      <alignment vertical="center"/>
    </xf>
    <xf numFmtId="3" fontId="52" fillId="8" borderId="2" xfId="7" applyNumberFormat="1" applyFont="1" applyFill="1" applyBorder="1" applyAlignment="1">
      <alignment horizontal="center" vertical="center"/>
    </xf>
    <xf numFmtId="3" fontId="52" fillId="8" borderId="4" xfId="7" applyNumberFormat="1" applyFont="1" applyFill="1" applyBorder="1" applyAlignment="1">
      <alignment horizontal="center" vertical="center"/>
    </xf>
    <xf numFmtId="3" fontId="43" fillId="0" borderId="2" xfId="7" applyNumberFormat="1" applyFont="1" applyFill="1" applyBorder="1" applyAlignment="1">
      <alignment horizontal="center" vertical="center"/>
    </xf>
    <xf numFmtId="3" fontId="43" fillId="0" borderId="4" xfId="7" applyNumberFormat="1" applyFont="1" applyFill="1" applyBorder="1" applyAlignment="1">
      <alignment horizontal="center" vertical="center"/>
    </xf>
    <xf numFmtId="3" fontId="43" fillId="8" borderId="45" xfId="7" applyNumberFormat="1" applyFont="1" applyFill="1" applyBorder="1" applyAlignment="1">
      <alignment horizontal="center" vertical="center"/>
    </xf>
    <xf numFmtId="0" fontId="43" fillId="9" borderId="1" xfId="7" applyFont="1" applyFill="1" applyBorder="1" applyAlignment="1">
      <alignment horizontal="center" vertical="center"/>
    </xf>
    <xf numFmtId="3" fontId="43" fillId="8" borderId="1" xfId="7" applyNumberFormat="1" applyFont="1" applyFill="1" applyBorder="1" applyAlignment="1">
      <alignment horizontal="center" vertical="center"/>
    </xf>
    <xf numFmtId="0" fontId="39" fillId="0" borderId="107" xfId="7" applyBorder="1" applyAlignment="1">
      <alignment vertical="center"/>
    </xf>
    <xf numFmtId="3" fontId="52" fillId="8" borderId="2" xfId="7" applyNumberFormat="1" applyFont="1" applyFill="1" applyBorder="1" applyAlignment="1">
      <alignment horizontal="center" vertical="center"/>
    </xf>
    <xf numFmtId="0" fontId="39" fillId="9" borderId="1" xfId="7" applyFill="1" applyBorder="1" applyAlignment="1">
      <alignment vertical="center" shrinkToFit="1"/>
    </xf>
    <xf numFmtId="0" fontId="43" fillId="8" borderId="2" xfId="7" applyFont="1" applyFill="1" applyBorder="1" applyAlignment="1">
      <alignment horizontal="center" vertical="center" wrapText="1"/>
    </xf>
    <xf numFmtId="0" fontId="43" fillId="8" borderId="3" xfId="7" applyFont="1" applyFill="1" applyBorder="1" applyAlignment="1">
      <alignment horizontal="center" vertical="center" wrapText="1"/>
    </xf>
    <xf numFmtId="3" fontId="43" fillId="8" borderId="113" xfId="7" applyNumberFormat="1" applyFont="1" applyFill="1" applyBorder="1" applyAlignment="1">
      <alignment vertical="center"/>
    </xf>
    <xf numFmtId="0" fontId="39" fillId="0" borderId="13" xfId="7" applyBorder="1" applyAlignment="1">
      <alignment horizontal="center" vertical="center"/>
    </xf>
    <xf numFmtId="0" fontId="39" fillId="0" borderId="111" xfId="7" applyBorder="1" applyAlignment="1">
      <alignment horizontal="center" vertical="center"/>
    </xf>
    <xf numFmtId="3" fontId="43" fillId="8" borderId="89" xfId="7" applyNumberFormat="1" applyFont="1" applyFill="1" applyBorder="1" applyAlignment="1">
      <alignment horizontal="right" vertical="center"/>
    </xf>
    <xf numFmtId="3" fontId="43" fillId="8" borderId="55" xfId="7" applyNumberFormat="1" applyFont="1" applyFill="1" applyBorder="1" applyAlignment="1">
      <alignment horizontal="right" vertical="center"/>
    </xf>
    <xf numFmtId="3" fontId="39" fillId="8" borderId="0" xfId="7" applyNumberFormat="1" applyFill="1" applyBorder="1" applyAlignment="1">
      <alignment vertical="center"/>
    </xf>
    <xf numFmtId="3" fontId="39" fillId="8" borderId="0" xfId="7" applyNumberFormat="1" applyFill="1" applyBorder="1" applyAlignment="1">
      <alignment horizontal="center" vertical="center"/>
    </xf>
    <xf numFmtId="0" fontId="42" fillId="8" borderId="45" xfId="7" applyFont="1" applyFill="1" applyBorder="1" applyAlignment="1">
      <alignment horizontal="left" vertical="center"/>
    </xf>
    <xf numFmtId="3" fontId="39" fillId="8" borderId="45" xfId="7" applyNumberFormat="1" applyFont="1" applyFill="1" applyBorder="1" applyAlignment="1">
      <alignment vertical="center"/>
    </xf>
    <xf numFmtId="0" fontId="42" fillId="8" borderId="107" xfId="7" applyFont="1" applyFill="1" applyBorder="1" applyAlignment="1">
      <alignment horizontal="left" vertical="center"/>
    </xf>
    <xf numFmtId="3" fontId="39" fillId="8" borderId="107" xfId="7" applyNumberFormat="1" applyFont="1" applyFill="1" applyBorder="1" applyAlignment="1">
      <alignment vertical="center"/>
    </xf>
    <xf numFmtId="0" fontId="42" fillId="8" borderId="107" xfId="7" applyFont="1" applyFill="1" applyBorder="1" applyAlignment="1">
      <alignment horizontal="left" vertical="center" shrinkToFit="1"/>
    </xf>
    <xf numFmtId="0" fontId="42" fillId="8" borderId="11" xfId="7" applyFont="1" applyFill="1" applyBorder="1" applyAlignment="1">
      <alignment horizontal="left" vertical="center"/>
    </xf>
    <xf numFmtId="3" fontId="39" fillId="8" borderId="11" xfId="7" applyNumberFormat="1" applyFont="1" applyFill="1" applyBorder="1" applyAlignment="1">
      <alignment vertical="center"/>
    </xf>
    <xf numFmtId="3" fontId="39" fillId="8" borderId="0" xfId="7" applyNumberFormat="1" applyFont="1" applyFill="1" applyBorder="1" applyAlignment="1">
      <alignment vertical="center"/>
    </xf>
    <xf numFmtId="0" fontId="39" fillId="8" borderId="1" xfId="7" applyFont="1" applyFill="1" applyBorder="1" applyAlignment="1">
      <alignment vertical="center" wrapText="1"/>
    </xf>
    <xf numFmtId="0" fontId="39" fillId="10" borderId="45" xfId="7" applyFill="1" applyBorder="1" applyAlignment="1">
      <alignment horizontal="center" vertical="center"/>
    </xf>
    <xf numFmtId="0" fontId="39" fillId="10" borderId="45" xfId="7" applyFill="1" applyBorder="1" applyAlignment="1">
      <alignment horizontal="center" vertical="center" wrapText="1"/>
    </xf>
    <xf numFmtId="0" fontId="43" fillId="10" borderId="45" xfId="7" applyFont="1" applyFill="1" applyBorder="1" applyAlignment="1">
      <alignment horizontal="center" vertical="center" wrapText="1"/>
    </xf>
    <xf numFmtId="0" fontId="42" fillId="10" borderId="45" xfId="7" applyFont="1" applyFill="1" applyBorder="1" applyAlignment="1">
      <alignment horizontal="center" vertical="center" wrapText="1"/>
    </xf>
    <xf numFmtId="0" fontId="39" fillId="10" borderId="11" xfId="7" applyFill="1" applyBorder="1" applyAlignment="1">
      <alignment horizontal="center" vertical="center"/>
    </xf>
    <xf numFmtId="0" fontId="39" fillId="10" borderId="11" xfId="7" applyFill="1" applyBorder="1" applyAlignment="1">
      <alignment horizontal="center" vertical="center" wrapText="1"/>
    </xf>
    <xf numFmtId="0" fontId="43" fillId="10" borderId="11" xfId="7" applyFont="1" applyFill="1" applyBorder="1" applyAlignment="1">
      <alignment horizontal="center" vertical="center" wrapText="1"/>
    </xf>
    <xf numFmtId="0" fontId="42" fillId="10" borderId="11" xfId="7" applyFont="1" applyFill="1" applyBorder="1" applyAlignment="1">
      <alignment horizontal="center" vertical="center" wrapText="1"/>
    </xf>
    <xf numFmtId="0" fontId="39" fillId="8" borderId="114" xfId="7" applyFill="1" applyBorder="1" applyAlignment="1">
      <alignment vertical="center"/>
    </xf>
    <xf numFmtId="0" fontId="39" fillId="8" borderId="114" xfId="7" applyFill="1" applyBorder="1" applyAlignment="1">
      <alignment horizontal="center" vertical="center"/>
    </xf>
    <xf numFmtId="0" fontId="42" fillId="8" borderId="114" xfId="7" applyFont="1" applyFill="1" applyBorder="1" applyAlignment="1">
      <alignment horizontal="center" vertical="center" wrapText="1"/>
    </xf>
    <xf numFmtId="0" fontId="39" fillId="8" borderId="115" xfId="7" applyFill="1" applyBorder="1" applyAlignment="1">
      <alignment vertical="center"/>
    </xf>
    <xf numFmtId="0" fontId="39" fillId="8" borderId="115" xfId="7" applyFill="1" applyBorder="1" applyAlignment="1">
      <alignment horizontal="center" vertical="center"/>
    </xf>
    <xf numFmtId="0" fontId="39" fillId="8" borderId="116" xfId="7" applyFill="1" applyBorder="1" applyAlignment="1">
      <alignment vertical="center"/>
    </xf>
    <xf numFmtId="0" fontId="39" fillId="8" borderId="116" xfId="7" applyFill="1" applyBorder="1" applyAlignment="1">
      <alignment horizontal="center" vertical="center"/>
    </xf>
    <xf numFmtId="0" fontId="39" fillId="8" borderId="117" xfId="7" applyFill="1" applyBorder="1" applyAlignment="1">
      <alignment vertical="center"/>
    </xf>
    <xf numFmtId="0" fontId="39" fillId="8" borderId="117" xfId="7" applyFill="1" applyBorder="1" applyAlignment="1">
      <alignment horizontal="center" vertical="center"/>
    </xf>
    <xf numFmtId="0" fontId="39" fillId="8" borderId="0" xfId="7" applyFill="1" applyBorder="1" applyAlignment="1">
      <alignment vertical="center" wrapText="1"/>
    </xf>
  </cellXfs>
  <cellStyles count="10">
    <cellStyle name="桁区切り 2" xfId="9"/>
    <cellStyle name="標準" xfId="0" builtinId="0"/>
    <cellStyle name="標準 2" xfId="5"/>
    <cellStyle name="標準 3" xfId="7"/>
    <cellStyle name="標準 4" xfId="6"/>
    <cellStyle name="標準 4_001239182" xfId="2"/>
    <cellStyle name="標準_001239182" xfId="4"/>
    <cellStyle name="標準_③-２加算様式（就労）" xfId="3"/>
    <cellStyle name="標準_③-２加算様式（就労） 2" xfId="8"/>
    <cellStyle name="標準_③-２加算様式（就労）_001239182" xfId="1"/>
  </cellStyles>
  <dxfs count="47">
    <dxf>
      <font>
        <condense val="0"/>
        <extend val="0"/>
        <color indexed="9"/>
      </font>
    </dxf>
    <dxf>
      <fill>
        <patternFill>
          <bgColor indexed="47"/>
        </patternFill>
      </fill>
    </dxf>
    <dxf>
      <fill>
        <patternFill>
          <bgColor indexed="47"/>
        </patternFill>
      </fill>
    </dxf>
    <dxf>
      <fill>
        <patternFill>
          <bgColor indexed="9"/>
        </patternFill>
      </fill>
    </dxf>
    <dxf>
      <font>
        <condense val="0"/>
        <extend val="0"/>
        <color indexed="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7558519241921"/>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7558519241921"/>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7558519241921"/>
        </patternFill>
      </fill>
    </dxf>
    <dxf>
      <fill>
        <patternFill>
          <bgColor rgb="FFFFFF00"/>
        </patternFill>
      </fill>
    </dxf>
    <dxf>
      <fill>
        <patternFill>
          <bgColor theme="0" tint="-0.34998626667073579"/>
        </patternFill>
      </fill>
    </dxf>
    <dxf>
      <fill>
        <patternFill>
          <bgColor theme="5" tint="0.39997558519241921"/>
        </patternFill>
      </fill>
    </dxf>
    <dxf>
      <fill>
        <patternFill>
          <bgColor rgb="FFFFFF00"/>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238125</xdr:colOff>
      <xdr:row>21</xdr:row>
      <xdr:rowOff>0</xdr:rowOff>
    </xdr:from>
    <xdr:to>
      <xdr:col>9</xdr:col>
      <xdr:colOff>19204</xdr:colOff>
      <xdr:row>21</xdr:row>
      <xdr:rowOff>0</xdr:rowOff>
    </xdr:to>
    <xdr:sp macro="" textlink="" fLocksText="0">
      <xdr:nvSpPr>
        <xdr:cNvPr id="2" name="Rectangle 5">
          <a:extLst>
            <a:ext uri="{FF2B5EF4-FFF2-40B4-BE49-F238E27FC236}">
              <a16:creationId xmlns:a16="http://schemas.microsoft.com/office/drawing/2014/main" id="{C8F5C5B3-7756-4135-8833-B48516A7F250}"/>
            </a:ext>
          </a:extLst>
        </xdr:cNvPr>
        <xdr:cNvSpPr/>
      </xdr:nvSpPr>
      <xdr:spPr bwMode="auto">
        <a:xfrm>
          <a:off x="2809875" y="3714750"/>
          <a:ext cx="428779" cy="0"/>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車で迎え</a:t>
          </a:r>
        </a:p>
      </xdr:txBody>
    </xdr:sp>
    <xdr:clientData/>
  </xdr:twoCellAnchor>
  <xdr:twoCellAnchor>
    <xdr:from>
      <xdr:col>12</xdr:col>
      <xdr:colOff>288925</xdr:colOff>
      <xdr:row>21</xdr:row>
      <xdr:rowOff>0</xdr:rowOff>
    </xdr:from>
    <xdr:to>
      <xdr:col>14</xdr:col>
      <xdr:colOff>22225</xdr:colOff>
      <xdr:row>21</xdr:row>
      <xdr:rowOff>0</xdr:rowOff>
    </xdr:to>
    <xdr:sp macro="" textlink="" fLocksText="0">
      <xdr:nvSpPr>
        <xdr:cNvPr id="3" name="Rectangle 6">
          <a:extLst>
            <a:ext uri="{FF2B5EF4-FFF2-40B4-BE49-F238E27FC236}">
              <a16:creationId xmlns:a16="http://schemas.microsoft.com/office/drawing/2014/main" id="{4750CCDE-522B-46B1-865F-921BFF7DF2D0}"/>
            </a:ext>
          </a:extLst>
        </xdr:cNvPr>
        <xdr:cNvSpPr/>
      </xdr:nvSpPr>
      <xdr:spPr bwMode="auto">
        <a:xfrm>
          <a:off x="4479925" y="3714750"/>
          <a:ext cx="381000" cy="0"/>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昼食</a:t>
          </a:r>
        </a:p>
      </xdr:txBody>
    </xdr:sp>
    <xdr:clientData/>
  </xdr:twoCellAnchor>
  <xdr:twoCellAnchor>
    <xdr:from>
      <xdr:col>8</xdr:col>
      <xdr:colOff>130175</xdr:colOff>
      <xdr:row>21</xdr:row>
      <xdr:rowOff>0</xdr:rowOff>
    </xdr:from>
    <xdr:to>
      <xdr:col>9</xdr:col>
      <xdr:colOff>187325</xdr:colOff>
      <xdr:row>21</xdr:row>
      <xdr:rowOff>0</xdr:rowOff>
    </xdr:to>
    <xdr:sp macro="" textlink="" fLocksText="0">
      <xdr:nvSpPr>
        <xdr:cNvPr id="4" name="Rectangle 7">
          <a:extLst>
            <a:ext uri="{FF2B5EF4-FFF2-40B4-BE49-F238E27FC236}">
              <a16:creationId xmlns:a16="http://schemas.microsoft.com/office/drawing/2014/main" id="{A014F1CC-6B10-42CE-BDAF-57DB09CF907C}"/>
            </a:ext>
          </a:extLst>
        </xdr:cNvPr>
        <xdr:cNvSpPr/>
      </xdr:nvSpPr>
      <xdr:spPr bwMode="auto">
        <a:xfrm>
          <a:off x="3025775" y="3714750"/>
          <a:ext cx="381000" cy="0"/>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来所</a:t>
          </a:r>
        </a:p>
      </xdr:txBody>
    </xdr:sp>
    <xdr:clientData/>
  </xdr:twoCellAnchor>
  <xdr:twoCellAnchor>
    <xdr:from>
      <xdr:col>14</xdr:col>
      <xdr:colOff>228600</xdr:colOff>
      <xdr:row>21</xdr:row>
      <xdr:rowOff>0</xdr:rowOff>
    </xdr:from>
    <xdr:to>
      <xdr:col>17</xdr:col>
      <xdr:colOff>60288</xdr:colOff>
      <xdr:row>21</xdr:row>
      <xdr:rowOff>0</xdr:rowOff>
    </xdr:to>
    <xdr:sp macro="" textlink="" fLocksText="0">
      <xdr:nvSpPr>
        <xdr:cNvPr id="5" name="Rectangle 8">
          <a:extLst>
            <a:ext uri="{FF2B5EF4-FFF2-40B4-BE49-F238E27FC236}">
              <a16:creationId xmlns:a16="http://schemas.microsoft.com/office/drawing/2014/main" id="{8BF00217-F2FD-43DA-A2F6-C49F26FDFC84}"/>
            </a:ext>
          </a:extLst>
        </xdr:cNvPr>
        <xdr:cNvSpPr/>
      </xdr:nvSpPr>
      <xdr:spPr bwMode="auto">
        <a:xfrm>
          <a:off x="5067300" y="3714750"/>
          <a:ext cx="803238" cy="0"/>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生産活動</a:t>
          </a:r>
        </a:p>
      </xdr:txBody>
    </xdr:sp>
    <xdr:clientData/>
  </xdr:twoCellAnchor>
  <xdr:twoCellAnchor>
    <xdr:from>
      <xdr:col>10</xdr:col>
      <xdr:colOff>22225</xdr:colOff>
      <xdr:row>21</xdr:row>
      <xdr:rowOff>0</xdr:rowOff>
    </xdr:from>
    <xdr:to>
      <xdr:col>12</xdr:col>
      <xdr:colOff>181130</xdr:colOff>
      <xdr:row>21</xdr:row>
      <xdr:rowOff>0</xdr:rowOff>
    </xdr:to>
    <xdr:sp macro="" textlink="" fLocksText="0">
      <xdr:nvSpPr>
        <xdr:cNvPr id="6" name="Rectangle 11">
          <a:extLst>
            <a:ext uri="{FF2B5EF4-FFF2-40B4-BE49-F238E27FC236}">
              <a16:creationId xmlns:a16="http://schemas.microsoft.com/office/drawing/2014/main" id="{24386EEA-42E1-4A2C-9966-FE0A23DC4A09}"/>
            </a:ext>
          </a:extLst>
        </xdr:cNvPr>
        <xdr:cNvSpPr/>
      </xdr:nvSpPr>
      <xdr:spPr bwMode="auto">
        <a:xfrm>
          <a:off x="3565525" y="3714750"/>
          <a:ext cx="806605" cy="0"/>
        </a:xfrm>
        <a:prstGeom prst="rect">
          <a:avLst/>
        </a:prstGeom>
        <a:solidFill>
          <a:srgbClr val="FFFFFF"/>
        </a:solidFill>
        <a:ln w="9525">
          <a:solidFill>
            <a:srgbClr val="000000"/>
          </a:solid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生産活動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38735</xdr:colOff>
      <xdr:row>0</xdr:row>
      <xdr:rowOff>86995</xdr:rowOff>
    </xdr:from>
    <xdr:to>
      <xdr:col>35</xdr:col>
      <xdr:colOff>194310</xdr:colOff>
      <xdr:row>2</xdr:row>
      <xdr:rowOff>31115</xdr:rowOff>
    </xdr:to>
    <xdr:sp macro="" textlink="">
      <xdr:nvSpPr>
        <xdr:cNvPr id="2" name="AutoShape 1"/>
        <xdr:cNvSpPr>
          <a:spLocks noChangeArrowheads="1"/>
        </xdr:cNvSpPr>
      </xdr:nvSpPr>
      <xdr:spPr>
        <a:xfrm>
          <a:off x="1229360" y="86995"/>
          <a:ext cx="8423275" cy="47752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31115</xdr:colOff>
      <xdr:row>76</xdr:row>
      <xdr:rowOff>200025</xdr:rowOff>
    </xdr:from>
    <xdr:to>
      <xdr:col>66</xdr:col>
      <xdr:colOff>130175</xdr:colOff>
      <xdr:row>86</xdr:row>
      <xdr:rowOff>184150</xdr:rowOff>
    </xdr:to>
    <xdr:sp macro="" textlink="">
      <xdr:nvSpPr>
        <xdr:cNvPr id="3" name="角丸四角形 2"/>
        <xdr:cNvSpPr/>
      </xdr:nvSpPr>
      <xdr:spPr>
        <a:xfrm>
          <a:off x="316865" y="20602575"/>
          <a:ext cx="1751076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dr:col>38</xdr:col>
      <xdr:colOff>8255</xdr:colOff>
      <xdr:row>9</xdr:row>
      <xdr:rowOff>59690</xdr:rowOff>
    </xdr:from>
    <xdr:to>
      <xdr:col>39</xdr:col>
      <xdr:colOff>90805</xdr:colOff>
      <xdr:row>10</xdr:row>
      <xdr:rowOff>161925</xdr:rowOff>
    </xdr:to>
    <xdr:sp macro="" textlink="">
      <xdr:nvSpPr>
        <xdr:cNvPr id="4" name="矢印: 下 3"/>
        <xdr:cNvSpPr/>
      </xdr:nvSpPr>
      <xdr:spPr>
        <a:xfrm>
          <a:off x="10266680" y="2545715"/>
          <a:ext cx="34925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165735</xdr:colOff>
      <xdr:row>29</xdr:row>
      <xdr:rowOff>82550</xdr:rowOff>
    </xdr:from>
    <xdr:to>
      <xdr:col>9</xdr:col>
      <xdr:colOff>193040</xdr:colOff>
      <xdr:row>30</xdr:row>
      <xdr:rowOff>220980</xdr:rowOff>
    </xdr:to>
    <xdr:sp macro="" textlink="">
      <xdr:nvSpPr>
        <xdr:cNvPr id="5" name="矢印: 上向き折線 4"/>
        <xdr:cNvSpPr/>
      </xdr:nvSpPr>
      <xdr:spPr>
        <a:xfrm rot="5400000">
          <a:off x="2239010" y="7620000"/>
          <a:ext cx="395605" cy="5607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179705</xdr:colOff>
      <xdr:row>29</xdr:row>
      <xdr:rowOff>82550</xdr:rowOff>
    </xdr:from>
    <xdr:to>
      <xdr:col>25</xdr:col>
      <xdr:colOff>207645</xdr:colOff>
      <xdr:row>30</xdr:row>
      <xdr:rowOff>221615</xdr:rowOff>
    </xdr:to>
    <xdr:sp macro="" textlink="">
      <xdr:nvSpPr>
        <xdr:cNvPr id="6" name="矢印: 上向き折線 5"/>
        <xdr:cNvSpPr/>
      </xdr:nvSpPr>
      <xdr:spPr>
        <a:xfrm rot="5400000">
          <a:off x="6520180" y="7620000"/>
          <a:ext cx="396240" cy="5613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180340</xdr:colOff>
      <xdr:row>29</xdr:row>
      <xdr:rowOff>83820</xdr:rowOff>
    </xdr:from>
    <xdr:to>
      <xdr:col>41</xdr:col>
      <xdr:colOff>208280</xdr:colOff>
      <xdr:row>30</xdr:row>
      <xdr:rowOff>221615</xdr:rowOff>
    </xdr:to>
    <xdr:sp macro="" textlink="">
      <xdr:nvSpPr>
        <xdr:cNvPr id="7" name="矢印: 上向き折線 6"/>
        <xdr:cNvSpPr/>
      </xdr:nvSpPr>
      <xdr:spPr>
        <a:xfrm rot="5400000">
          <a:off x="10788650" y="7620635"/>
          <a:ext cx="394970" cy="5613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180975</xdr:colOff>
      <xdr:row>29</xdr:row>
      <xdr:rowOff>99060</xdr:rowOff>
    </xdr:from>
    <xdr:to>
      <xdr:col>57</xdr:col>
      <xdr:colOff>208915</xdr:colOff>
      <xdr:row>30</xdr:row>
      <xdr:rowOff>236220</xdr:rowOff>
    </xdr:to>
    <xdr:sp macro="" textlink="">
      <xdr:nvSpPr>
        <xdr:cNvPr id="8" name="矢印: 上向き折線 7"/>
        <xdr:cNvSpPr/>
      </xdr:nvSpPr>
      <xdr:spPr>
        <a:xfrm rot="5400000">
          <a:off x="15056802" y="7635558"/>
          <a:ext cx="394335" cy="5613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235585</xdr:colOff>
      <xdr:row>0</xdr:row>
      <xdr:rowOff>205740</xdr:rowOff>
    </xdr:from>
    <xdr:to>
      <xdr:col>81</xdr:col>
      <xdr:colOff>137795</xdr:colOff>
      <xdr:row>2</xdr:row>
      <xdr:rowOff>215265</xdr:rowOff>
    </xdr:to>
    <xdr:sp macro="" textlink="">
      <xdr:nvSpPr>
        <xdr:cNvPr id="9" name="角丸四角形 2"/>
        <xdr:cNvSpPr/>
      </xdr:nvSpPr>
      <xdr:spPr>
        <a:xfrm>
          <a:off x="19457035" y="205740"/>
          <a:ext cx="317881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26035</xdr:colOff>
      <xdr:row>2</xdr:row>
      <xdr:rowOff>78105</xdr:rowOff>
    </xdr:from>
    <xdr:to>
      <xdr:col>63</xdr:col>
      <xdr:colOff>105410</xdr:colOff>
      <xdr:row>4</xdr:row>
      <xdr:rowOff>40005</xdr:rowOff>
    </xdr:to>
    <xdr:sp macro="" textlink="">
      <xdr:nvSpPr>
        <xdr:cNvPr id="2" name="角丸四角形 1"/>
        <xdr:cNvSpPr/>
      </xdr:nvSpPr>
      <xdr:spPr>
        <a:xfrm>
          <a:off x="2159635" y="935355"/>
          <a:ext cx="7794625" cy="30480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a:ea typeface="ＭＳ ゴシック"/>
            </a:rPr>
            <a:t>参考表</a:t>
          </a:r>
          <a:endParaRPr kumimoji="1" lang="en-US" altLang="ja-JP" sz="1100" b="1">
            <a:solidFill>
              <a:schemeClr val="tx1"/>
            </a:solidFill>
            <a:latin typeface="ＭＳ ゴシック"/>
            <a:ea typeface="ＭＳ ゴシック"/>
          </a:endParaRPr>
        </a:p>
      </xdr:txBody>
    </xdr:sp>
    <xdr:clientData/>
  </xdr:twoCellAnchor>
  <xdr:twoCellAnchor>
    <xdr:from>
      <xdr:col>85</xdr:col>
      <xdr:colOff>9525</xdr:colOff>
      <xdr:row>0</xdr:row>
      <xdr:rowOff>158750</xdr:rowOff>
    </xdr:from>
    <xdr:to>
      <xdr:col>107</xdr:col>
      <xdr:colOff>52070</xdr:colOff>
      <xdr:row>4</xdr:row>
      <xdr:rowOff>22225</xdr:rowOff>
    </xdr:to>
    <xdr:sp macro="" textlink="">
      <xdr:nvSpPr>
        <xdr:cNvPr id="3" name="角丸四角形 2"/>
        <xdr:cNvSpPr/>
      </xdr:nvSpPr>
      <xdr:spPr>
        <a:xfrm>
          <a:off x="13154025" y="158750"/>
          <a:ext cx="3185795" cy="10636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twoCellAnchor>
    <xdr:from>
      <xdr:col>85</xdr:col>
      <xdr:colOff>66675</xdr:colOff>
      <xdr:row>5</xdr:row>
      <xdr:rowOff>19050</xdr:rowOff>
    </xdr:from>
    <xdr:to>
      <xdr:col>107</xdr:col>
      <xdr:colOff>109220</xdr:colOff>
      <xdr:row>11</xdr:row>
      <xdr:rowOff>53975</xdr:rowOff>
    </xdr:to>
    <xdr:sp macro="" textlink="">
      <xdr:nvSpPr>
        <xdr:cNvPr id="4" name="角丸四角形 3"/>
        <xdr:cNvSpPr/>
      </xdr:nvSpPr>
      <xdr:spPr>
        <a:xfrm>
          <a:off x="13211175" y="1390650"/>
          <a:ext cx="3185795" cy="10636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短期入所及び本体事業所の利用者数を含めて入力してください。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tabSelected="1" view="pageBreakPreview" zoomScaleNormal="100" zoomScaleSheetLayoutView="100" workbookViewId="0">
      <selection activeCell="D19" sqref="D19"/>
    </sheetView>
  </sheetViews>
  <sheetFormatPr defaultRowHeight="13.5"/>
  <cols>
    <col min="1" max="1" width="3.125" style="593" customWidth="1"/>
    <col min="2" max="2" width="13" style="593" customWidth="1"/>
    <col min="3" max="3" width="16.875" style="593" customWidth="1"/>
    <col min="4" max="19" width="5.125" style="593" customWidth="1"/>
    <col min="20" max="20" width="8.625" style="593" customWidth="1"/>
    <col min="21" max="21" width="7.625" style="593" customWidth="1"/>
    <col min="22" max="256" width="9" style="593"/>
    <col min="257" max="257" width="3.125" style="593" customWidth="1"/>
    <col min="258" max="258" width="13" style="593" customWidth="1"/>
    <col min="259" max="259" width="16.875" style="593" customWidth="1"/>
    <col min="260" max="275" width="5.125" style="593" customWidth="1"/>
    <col min="276" max="276" width="8.625" style="593" customWidth="1"/>
    <col min="277" max="277" width="7.625" style="593" customWidth="1"/>
    <col min="278" max="512" width="9" style="593"/>
    <col min="513" max="513" width="3.125" style="593" customWidth="1"/>
    <col min="514" max="514" width="13" style="593" customWidth="1"/>
    <col min="515" max="515" width="16.875" style="593" customWidth="1"/>
    <col min="516" max="531" width="5.125" style="593" customWidth="1"/>
    <col min="532" max="532" width="8.625" style="593" customWidth="1"/>
    <col min="533" max="533" width="7.625" style="593" customWidth="1"/>
    <col min="534" max="768" width="9" style="593"/>
    <col min="769" max="769" width="3.125" style="593" customWidth="1"/>
    <col min="770" max="770" width="13" style="593" customWidth="1"/>
    <col min="771" max="771" width="16.875" style="593" customWidth="1"/>
    <col min="772" max="787" width="5.125" style="593" customWidth="1"/>
    <col min="788" max="788" width="8.625" style="593" customWidth="1"/>
    <col min="789" max="789" width="7.625" style="593" customWidth="1"/>
    <col min="790" max="1024" width="9" style="593"/>
    <col min="1025" max="1025" width="3.125" style="593" customWidth="1"/>
    <col min="1026" max="1026" width="13" style="593" customWidth="1"/>
    <col min="1027" max="1027" width="16.875" style="593" customWidth="1"/>
    <col min="1028" max="1043" width="5.125" style="593" customWidth="1"/>
    <col min="1044" max="1044" width="8.625" style="593" customWidth="1"/>
    <col min="1045" max="1045" width="7.625" style="593" customWidth="1"/>
    <col min="1046" max="1280" width="9" style="593"/>
    <col min="1281" max="1281" width="3.125" style="593" customWidth="1"/>
    <col min="1282" max="1282" width="13" style="593" customWidth="1"/>
    <col min="1283" max="1283" width="16.875" style="593" customWidth="1"/>
    <col min="1284" max="1299" width="5.125" style="593" customWidth="1"/>
    <col min="1300" max="1300" width="8.625" style="593" customWidth="1"/>
    <col min="1301" max="1301" width="7.625" style="593" customWidth="1"/>
    <col min="1302" max="1536" width="9" style="593"/>
    <col min="1537" max="1537" width="3.125" style="593" customWidth="1"/>
    <col min="1538" max="1538" width="13" style="593" customWidth="1"/>
    <col min="1539" max="1539" width="16.875" style="593" customWidth="1"/>
    <col min="1540" max="1555" width="5.125" style="593" customWidth="1"/>
    <col min="1556" max="1556" width="8.625" style="593" customWidth="1"/>
    <col min="1557" max="1557" width="7.625" style="593" customWidth="1"/>
    <col min="1558" max="1792" width="9" style="593"/>
    <col min="1793" max="1793" width="3.125" style="593" customWidth="1"/>
    <col min="1794" max="1794" width="13" style="593" customWidth="1"/>
    <col min="1795" max="1795" width="16.875" style="593" customWidth="1"/>
    <col min="1796" max="1811" width="5.125" style="593" customWidth="1"/>
    <col min="1812" max="1812" width="8.625" style="593" customWidth="1"/>
    <col min="1813" max="1813" width="7.625" style="593" customWidth="1"/>
    <col min="1814" max="2048" width="9" style="593"/>
    <col min="2049" max="2049" width="3.125" style="593" customWidth="1"/>
    <col min="2050" max="2050" width="13" style="593" customWidth="1"/>
    <col min="2051" max="2051" width="16.875" style="593" customWidth="1"/>
    <col min="2052" max="2067" width="5.125" style="593" customWidth="1"/>
    <col min="2068" max="2068" width="8.625" style="593" customWidth="1"/>
    <col min="2069" max="2069" width="7.625" style="593" customWidth="1"/>
    <col min="2070" max="2304" width="9" style="593"/>
    <col min="2305" max="2305" width="3.125" style="593" customWidth="1"/>
    <col min="2306" max="2306" width="13" style="593" customWidth="1"/>
    <col min="2307" max="2307" width="16.875" style="593" customWidth="1"/>
    <col min="2308" max="2323" width="5.125" style="593" customWidth="1"/>
    <col min="2324" max="2324" width="8.625" style="593" customWidth="1"/>
    <col min="2325" max="2325" width="7.625" style="593" customWidth="1"/>
    <col min="2326" max="2560" width="9" style="593"/>
    <col min="2561" max="2561" width="3.125" style="593" customWidth="1"/>
    <col min="2562" max="2562" width="13" style="593" customWidth="1"/>
    <col min="2563" max="2563" width="16.875" style="593" customWidth="1"/>
    <col min="2564" max="2579" width="5.125" style="593" customWidth="1"/>
    <col min="2580" max="2580" width="8.625" style="593" customWidth="1"/>
    <col min="2581" max="2581" width="7.625" style="593" customWidth="1"/>
    <col min="2582" max="2816" width="9" style="593"/>
    <col min="2817" max="2817" width="3.125" style="593" customWidth="1"/>
    <col min="2818" max="2818" width="13" style="593" customWidth="1"/>
    <col min="2819" max="2819" width="16.875" style="593" customWidth="1"/>
    <col min="2820" max="2835" width="5.125" style="593" customWidth="1"/>
    <col min="2836" max="2836" width="8.625" style="593" customWidth="1"/>
    <col min="2837" max="2837" width="7.625" style="593" customWidth="1"/>
    <col min="2838" max="3072" width="9" style="593"/>
    <col min="3073" max="3073" width="3.125" style="593" customWidth="1"/>
    <col min="3074" max="3074" width="13" style="593" customWidth="1"/>
    <col min="3075" max="3075" width="16.875" style="593" customWidth="1"/>
    <col min="3076" max="3091" width="5.125" style="593" customWidth="1"/>
    <col min="3092" max="3092" width="8.625" style="593" customWidth="1"/>
    <col min="3093" max="3093" width="7.625" style="593" customWidth="1"/>
    <col min="3094" max="3328" width="9" style="593"/>
    <col min="3329" max="3329" width="3.125" style="593" customWidth="1"/>
    <col min="3330" max="3330" width="13" style="593" customWidth="1"/>
    <col min="3331" max="3331" width="16.875" style="593" customWidth="1"/>
    <col min="3332" max="3347" width="5.125" style="593" customWidth="1"/>
    <col min="3348" max="3348" width="8.625" style="593" customWidth="1"/>
    <col min="3349" max="3349" width="7.625" style="593" customWidth="1"/>
    <col min="3350" max="3584" width="9" style="593"/>
    <col min="3585" max="3585" width="3.125" style="593" customWidth="1"/>
    <col min="3586" max="3586" width="13" style="593" customWidth="1"/>
    <col min="3587" max="3587" width="16.875" style="593" customWidth="1"/>
    <col min="3588" max="3603" width="5.125" style="593" customWidth="1"/>
    <col min="3604" max="3604" width="8.625" style="593" customWidth="1"/>
    <col min="3605" max="3605" width="7.625" style="593" customWidth="1"/>
    <col min="3606" max="3840" width="9" style="593"/>
    <col min="3841" max="3841" width="3.125" style="593" customWidth="1"/>
    <col min="3842" max="3842" width="13" style="593" customWidth="1"/>
    <col min="3843" max="3843" width="16.875" style="593" customWidth="1"/>
    <col min="3844" max="3859" width="5.125" style="593" customWidth="1"/>
    <col min="3860" max="3860" width="8.625" style="593" customWidth="1"/>
    <col min="3861" max="3861" width="7.625" style="593" customWidth="1"/>
    <col min="3862" max="4096" width="9" style="593"/>
    <col min="4097" max="4097" width="3.125" style="593" customWidth="1"/>
    <col min="4098" max="4098" width="13" style="593" customWidth="1"/>
    <col min="4099" max="4099" width="16.875" style="593" customWidth="1"/>
    <col min="4100" max="4115" width="5.125" style="593" customWidth="1"/>
    <col min="4116" max="4116" width="8.625" style="593" customWidth="1"/>
    <col min="4117" max="4117" width="7.625" style="593" customWidth="1"/>
    <col min="4118" max="4352" width="9" style="593"/>
    <col min="4353" max="4353" width="3.125" style="593" customWidth="1"/>
    <col min="4354" max="4354" width="13" style="593" customWidth="1"/>
    <col min="4355" max="4355" width="16.875" style="593" customWidth="1"/>
    <col min="4356" max="4371" width="5.125" style="593" customWidth="1"/>
    <col min="4372" max="4372" width="8.625" style="593" customWidth="1"/>
    <col min="4373" max="4373" width="7.625" style="593" customWidth="1"/>
    <col min="4374" max="4608" width="9" style="593"/>
    <col min="4609" max="4609" width="3.125" style="593" customWidth="1"/>
    <col min="4610" max="4610" width="13" style="593" customWidth="1"/>
    <col min="4611" max="4611" width="16.875" style="593" customWidth="1"/>
    <col min="4612" max="4627" width="5.125" style="593" customWidth="1"/>
    <col min="4628" max="4628" width="8.625" style="593" customWidth="1"/>
    <col min="4629" max="4629" width="7.625" style="593" customWidth="1"/>
    <col min="4630" max="4864" width="9" style="593"/>
    <col min="4865" max="4865" width="3.125" style="593" customWidth="1"/>
    <col min="4866" max="4866" width="13" style="593" customWidth="1"/>
    <col min="4867" max="4867" width="16.875" style="593" customWidth="1"/>
    <col min="4868" max="4883" width="5.125" style="593" customWidth="1"/>
    <col min="4884" max="4884" width="8.625" style="593" customWidth="1"/>
    <col min="4885" max="4885" width="7.625" style="593" customWidth="1"/>
    <col min="4886" max="5120" width="9" style="593"/>
    <col min="5121" max="5121" width="3.125" style="593" customWidth="1"/>
    <col min="5122" max="5122" width="13" style="593" customWidth="1"/>
    <col min="5123" max="5123" width="16.875" style="593" customWidth="1"/>
    <col min="5124" max="5139" width="5.125" style="593" customWidth="1"/>
    <col min="5140" max="5140" width="8.625" style="593" customWidth="1"/>
    <col min="5141" max="5141" width="7.625" style="593" customWidth="1"/>
    <col min="5142" max="5376" width="9" style="593"/>
    <col min="5377" max="5377" width="3.125" style="593" customWidth="1"/>
    <col min="5378" max="5378" width="13" style="593" customWidth="1"/>
    <col min="5379" max="5379" width="16.875" style="593" customWidth="1"/>
    <col min="5380" max="5395" width="5.125" style="593" customWidth="1"/>
    <col min="5396" max="5396" width="8.625" style="593" customWidth="1"/>
    <col min="5397" max="5397" width="7.625" style="593" customWidth="1"/>
    <col min="5398" max="5632" width="9" style="593"/>
    <col min="5633" max="5633" width="3.125" style="593" customWidth="1"/>
    <col min="5634" max="5634" width="13" style="593" customWidth="1"/>
    <col min="5635" max="5635" width="16.875" style="593" customWidth="1"/>
    <col min="5636" max="5651" width="5.125" style="593" customWidth="1"/>
    <col min="5652" max="5652" width="8.625" style="593" customWidth="1"/>
    <col min="5653" max="5653" width="7.625" style="593" customWidth="1"/>
    <col min="5654" max="5888" width="9" style="593"/>
    <col min="5889" max="5889" width="3.125" style="593" customWidth="1"/>
    <col min="5890" max="5890" width="13" style="593" customWidth="1"/>
    <col min="5891" max="5891" width="16.875" style="593" customWidth="1"/>
    <col min="5892" max="5907" width="5.125" style="593" customWidth="1"/>
    <col min="5908" max="5908" width="8.625" style="593" customWidth="1"/>
    <col min="5909" max="5909" width="7.625" style="593" customWidth="1"/>
    <col min="5910" max="6144" width="9" style="593"/>
    <col min="6145" max="6145" width="3.125" style="593" customWidth="1"/>
    <col min="6146" max="6146" width="13" style="593" customWidth="1"/>
    <col min="6147" max="6147" width="16.875" style="593" customWidth="1"/>
    <col min="6148" max="6163" width="5.125" style="593" customWidth="1"/>
    <col min="6164" max="6164" width="8.625" style="593" customWidth="1"/>
    <col min="6165" max="6165" width="7.625" style="593" customWidth="1"/>
    <col min="6166" max="6400" width="9" style="593"/>
    <col min="6401" max="6401" width="3.125" style="593" customWidth="1"/>
    <col min="6402" max="6402" width="13" style="593" customWidth="1"/>
    <col min="6403" max="6403" width="16.875" style="593" customWidth="1"/>
    <col min="6404" max="6419" width="5.125" style="593" customWidth="1"/>
    <col min="6420" max="6420" width="8.625" style="593" customWidth="1"/>
    <col min="6421" max="6421" width="7.625" style="593" customWidth="1"/>
    <col min="6422" max="6656" width="9" style="593"/>
    <col min="6657" max="6657" width="3.125" style="593" customWidth="1"/>
    <col min="6658" max="6658" width="13" style="593" customWidth="1"/>
    <col min="6659" max="6659" width="16.875" style="593" customWidth="1"/>
    <col min="6660" max="6675" width="5.125" style="593" customWidth="1"/>
    <col min="6676" max="6676" width="8.625" style="593" customWidth="1"/>
    <col min="6677" max="6677" width="7.625" style="593" customWidth="1"/>
    <col min="6678" max="6912" width="9" style="593"/>
    <col min="6913" max="6913" width="3.125" style="593" customWidth="1"/>
    <col min="6914" max="6914" width="13" style="593" customWidth="1"/>
    <col min="6915" max="6915" width="16.875" style="593" customWidth="1"/>
    <col min="6916" max="6931" width="5.125" style="593" customWidth="1"/>
    <col min="6932" max="6932" width="8.625" style="593" customWidth="1"/>
    <col min="6933" max="6933" width="7.625" style="593" customWidth="1"/>
    <col min="6934" max="7168" width="9" style="593"/>
    <col min="7169" max="7169" width="3.125" style="593" customWidth="1"/>
    <col min="7170" max="7170" width="13" style="593" customWidth="1"/>
    <col min="7171" max="7171" width="16.875" style="593" customWidth="1"/>
    <col min="7172" max="7187" width="5.125" style="593" customWidth="1"/>
    <col min="7188" max="7188" width="8.625" style="593" customWidth="1"/>
    <col min="7189" max="7189" width="7.625" style="593" customWidth="1"/>
    <col min="7190" max="7424" width="9" style="593"/>
    <col min="7425" max="7425" width="3.125" style="593" customWidth="1"/>
    <col min="7426" max="7426" width="13" style="593" customWidth="1"/>
    <col min="7427" max="7427" width="16.875" style="593" customWidth="1"/>
    <col min="7428" max="7443" width="5.125" style="593" customWidth="1"/>
    <col min="7444" max="7444" width="8.625" style="593" customWidth="1"/>
    <col min="7445" max="7445" width="7.625" style="593" customWidth="1"/>
    <col min="7446" max="7680" width="9" style="593"/>
    <col min="7681" max="7681" width="3.125" style="593" customWidth="1"/>
    <col min="7682" max="7682" width="13" style="593" customWidth="1"/>
    <col min="7683" max="7683" width="16.875" style="593" customWidth="1"/>
    <col min="7684" max="7699" width="5.125" style="593" customWidth="1"/>
    <col min="7700" max="7700" width="8.625" style="593" customWidth="1"/>
    <col min="7701" max="7701" width="7.625" style="593" customWidth="1"/>
    <col min="7702" max="7936" width="9" style="593"/>
    <col min="7937" max="7937" width="3.125" style="593" customWidth="1"/>
    <col min="7938" max="7938" width="13" style="593" customWidth="1"/>
    <col min="7939" max="7939" width="16.875" style="593" customWidth="1"/>
    <col min="7940" max="7955" width="5.125" style="593" customWidth="1"/>
    <col min="7956" max="7956" width="8.625" style="593" customWidth="1"/>
    <col min="7957" max="7957" width="7.625" style="593" customWidth="1"/>
    <col min="7958" max="8192" width="9" style="593"/>
    <col min="8193" max="8193" width="3.125" style="593" customWidth="1"/>
    <col min="8194" max="8194" width="13" style="593" customWidth="1"/>
    <col min="8195" max="8195" width="16.875" style="593" customWidth="1"/>
    <col min="8196" max="8211" width="5.125" style="593" customWidth="1"/>
    <col min="8212" max="8212" width="8.625" style="593" customWidth="1"/>
    <col min="8213" max="8213" width="7.625" style="593" customWidth="1"/>
    <col min="8214" max="8448" width="9" style="593"/>
    <col min="8449" max="8449" width="3.125" style="593" customWidth="1"/>
    <col min="8450" max="8450" width="13" style="593" customWidth="1"/>
    <col min="8451" max="8451" width="16.875" style="593" customWidth="1"/>
    <col min="8452" max="8467" width="5.125" style="593" customWidth="1"/>
    <col min="8468" max="8468" width="8.625" style="593" customWidth="1"/>
    <col min="8469" max="8469" width="7.625" style="593" customWidth="1"/>
    <col min="8470" max="8704" width="9" style="593"/>
    <col min="8705" max="8705" width="3.125" style="593" customWidth="1"/>
    <col min="8706" max="8706" width="13" style="593" customWidth="1"/>
    <col min="8707" max="8707" width="16.875" style="593" customWidth="1"/>
    <col min="8708" max="8723" width="5.125" style="593" customWidth="1"/>
    <col min="8724" max="8724" width="8.625" style="593" customWidth="1"/>
    <col min="8725" max="8725" width="7.625" style="593" customWidth="1"/>
    <col min="8726" max="8960" width="9" style="593"/>
    <col min="8961" max="8961" width="3.125" style="593" customWidth="1"/>
    <col min="8962" max="8962" width="13" style="593" customWidth="1"/>
    <col min="8963" max="8963" width="16.875" style="593" customWidth="1"/>
    <col min="8964" max="8979" width="5.125" style="593" customWidth="1"/>
    <col min="8980" max="8980" width="8.625" style="593" customWidth="1"/>
    <col min="8981" max="8981" width="7.625" style="593" customWidth="1"/>
    <col min="8982" max="9216" width="9" style="593"/>
    <col min="9217" max="9217" width="3.125" style="593" customWidth="1"/>
    <col min="9218" max="9218" width="13" style="593" customWidth="1"/>
    <col min="9219" max="9219" width="16.875" style="593" customWidth="1"/>
    <col min="9220" max="9235" width="5.125" style="593" customWidth="1"/>
    <col min="9236" max="9236" width="8.625" style="593" customWidth="1"/>
    <col min="9237" max="9237" width="7.625" style="593" customWidth="1"/>
    <col min="9238" max="9472" width="9" style="593"/>
    <col min="9473" max="9473" width="3.125" style="593" customWidth="1"/>
    <col min="9474" max="9474" width="13" style="593" customWidth="1"/>
    <col min="9475" max="9475" width="16.875" style="593" customWidth="1"/>
    <col min="9476" max="9491" width="5.125" style="593" customWidth="1"/>
    <col min="9492" max="9492" width="8.625" style="593" customWidth="1"/>
    <col min="9493" max="9493" width="7.625" style="593" customWidth="1"/>
    <col min="9494" max="9728" width="9" style="593"/>
    <col min="9729" max="9729" width="3.125" style="593" customWidth="1"/>
    <col min="9730" max="9730" width="13" style="593" customWidth="1"/>
    <col min="9731" max="9731" width="16.875" style="593" customWidth="1"/>
    <col min="9732" max="9747" width="5.125" style="593" customWidth="1"/>
    <col min="9748" max="9748" width="8.625" style="593" customWidth="1"/>
    <col min="9749" max="9749" width="7.625" style="593" customWidth="1"/>
    <col min="9750" max="9984" width="9" style="593"/>
    <col min="9985" max="9985" width="3.125" style="593" customWidth="1"/>
    <col min="9986" max="9986" width="13" style="593" customWidth="1"/>
    <col min="9987" max="9987" width="16.875" style="593" customWidth="1"/>
    <col min="9988" max="10003" width="5.125" style="593" customWidth="1"/>
    <col min="10004" max="10004" width="8.625" style="593" customWidth="1"/>
    <col min="10005" max="10005" width="7.625" style="593" customWidth="1"/>
    <col min="10006" max="10240" width="9" style="593"/>
    <col min="10241" max="10241" width="3.125" style="593" customWidth="1"/>
    <col min="10242" max="10242" width="13" style="593" customWidth="1"/>
    <col min="10243" max="10243" width="16.875" style="593" customWidth="1"/>
    <col min="10244" max="10259" width="5.125" style="593" customWidth="1"/>
    <col min="10260" max="10260" width="8.625" style="593" customWidth="1"/>
    <col min="10261" max="10261" width="7.625" style="593" customWidth="1"/>
    <col min="10262" max="10496" width="9" style="593"/>
    <col min="10497" max="10497" width="3.125" style="593" customWidth="1"/>
    <col min="10498" max="10498" width="13" style="593" customWidth="1"/>
    <col min="10499" max="10499" width="16.875" style="593" customWidth="1"/>
    <col min="10500" max="10515" width="5.125" style="593" customWidth="1"/>
    <col min="10516" max="10516" width="8.625" style="593" customWidth="1"/>
    <col min="10517" max="10517" width="7.625" style="593" customWidth="1"/>
    <col min="10518" max="10752" width="9" style="593"/>
    <col min="10753" max="10753" width="3.125" style="593" customWidth="1"/>
    <col min="10754" max="10754" width="13" style="593" customWidth="1"/>
    <col min="10755" max="10755" width="16.875" style="593" customWidth="1"/>
    <col min="10756" max="10771" width="5.125" style="593" customWidth="1"/>
    <col min="10772" max="10772" width="8.625" style="593" customWidth="1"/>
    <col min="10773" max="10773" width="7.625" style="593" customWidth="1"/>
    <col min="10774" max="11008" width="9" style="593"/>
    <col min="11009" max="11009" width="3.125" style="593" customWidth="1"/>
    <col min="11010" max="11010" width="13" style="593" customWidth="1"/>
    <col min="11011" max="11011" width="16.875" style="593" customWidth="1"/>
    <col min="11012" max="11027" width="5.125" style="593" customWidth="1"/>
    <col min="11028" max="11028" width="8.625" style="593" customWidth="1"/>
    <col min="11029" max="11029" width="7.625" style="593" customWidth="1"/>
    <col min="11030" max="11264" width="9" style="593"/>
    <col min="11265" max="11265" width="3.125" style="593" customWidth="1"/>
    <col min="11266" max="11266" width="13" style="593" customWidth="1"/>
    <col min="11267" max="11267" width="16.875" style="593" customWidth="1"/>
    <col min="11268" max="11283" width="5.125" style="593" customWidth="1"/>
    <col min="11284" max="11284" width="8.625" style="593" customWidth="1"/>
    <col min="11285" max="11285" width="7.625" style="593" customWidth="1"/>
    <col min="11286" max="11520" width="9" style="593"/>
    <col min="11521" max="11521" width="3.125" style="593" customWidth="1"/>
    <col min="11522" max="11522" width="13" style="593" customWidth="1"/>
    <col min="11523" max="11523" width="16.875" style="593" customWidth="1"/>
    <col min="11524" max="11539" width="5.125" style="593" customWidth="1"/>
    <col min="11540" max="11540" width="8.625" style="593" customWidth="1"/>
    <col min="11541" max="11541" width="7.625" style="593" customWidth="1"/>
    <col min="11542" max="11776" width="9" style="593"/>
    <col min="11777" max="11777" width="3.125" style="593" customWidth="1"/>
    <col min="11778" max="11778" width="13" style="593" customWidth="1"/>
    <col min="11779" max="11779" width="16.875" style="593" customWidth="1"/>
    <col min="11780" max="11795" width="5.125" style="593" customWidth="1"/>
    <col min="11796" max="11796" width="8.625" style="593" customWidth="1"/>
    <col min="11797" max="11797" width="7.625" style="593" customWidth="1"/>
    <col min="11798" max="12032" width="9" style="593"/>
    <col min="12033" max="12033" width="3.125" style="593" customWidth="1"/>
    <col min="12034" max="12034" width="13" style="593" customWidth="1"/>
    <col min="12035" max="12035" width="16.875" style="593" customWidth="1"/>
    <col min="12036" max="12051" width="5.125" style="593" customWidth="1"/>
    <col min="12052" max="12052" width="8.625" style="593" customWidth="1"/>
    <col min="12053" max="12053" width="7.625" style="593" customWidth="1"/>
    <col min="12054" max="12288" width="9" style="593"/>
    <col min="12289" max="12289" width="3.125" style="593" customWidth="1"/>
    <col min="12290" max="12290" width="13" style="593" customWidth="1"/>
    <col min="12291" max="12291" width="16.875" style="593" customWidth="1"/>
    <col min="12292" max="12307" width="5.125" style="593" customWidth="1"/>
    <col min="12308" max="12308" width="8.625" style="593" customWidth="1"/>
    <col min="12309" max="12309" width="7.625" style="593" customWidth="1"/>
    <col min="12310" max="12544" width="9" style="593"/>
    <col min="12545" max="12545" width="3.125" style="593" customWidth="1"/>
    <col min="12546" max="12546" width="13" style="593" customWidth="1"/>
    <col min="12547" max="12547" width="16.875" style="593" customWidth="1"/>
    <col min="12548" max="12563" width="5.125" style="593" customWidth="1"/>
    <col min="12564" max="12564" width="8.625" style="593" customWidth="1"/>
    <col min="12565" max="12565" width="7.625" style="593" customWidth="1"/>
    <col min="12566" max="12800" width="9" style="593"/>
    <col min="12801" max="12801" width="3.125" style="593" customWidth="1"/>
    <col min="12802" max="12802" width="13" style="593" customWidth="1"/>
    <col min="12803" max="12803" width="16.875" style="593" customWidth="1"/>
    <col min="12804" max="12819" width="5.125" style="593" customWidth="1"/>
    <col min="12820" max="12820" width="8.625" style="593" customWidth="1"/>
    <col min="12821" max="12821" width="7.625" style="593" customWidth="1"/>
    <col min="12822" max="13056" width="9" style="593"/>
    <col min="13057" max="13057" width="3.125" style="593" customWidth="1"/>
    <col min="13058" max="13058" width="13" style="593" customWidth="1"/>
    <col min="13059" max="13059" width="16.875" style="593" customWidth="1"/>
    <col min="13060" max="13075" width="5.125" style="593" customWidth="1"/>
    <col min="13076" max="13076" width="8.625" style="593" customWidth="1"/>
    <col min="13077" max="13077" width="7.625" style="593" customWidth="1"/>
    <col min="13078" max="13312" width="9" style="593"/>
    <col min="13313" max="13313" width="3.125" style="593" customWidth="1"/>
    <col min="13314" max="13314" width="13" style="593" customWidth="1"/>
    <col min="13315" max="13315" width="16.875" style="593" customWidth="1"/>
    <col min="13316" max="13331" width="5.125" style="593" customWidth="1"/>
    <col min="13332" max="13332" width="8.625" style="593" customWidth="1"/>
    <col min="13333" max="13333" width="7.625" style="593" customWidth="1"/>
    <col min="13334" max="13568" width="9" style="593"/>
    <col min="13569" max="13569" width="3.125" style="593" customWidth="1"/>
    <col min="13570" max="13570" width="13" style="593" customWidth="1"/>
    <col min="13571" max="13571" width="16.875" style="593" customWidth="1"/>
    <col min="13572" max="13587" width="5.125" style="593" customWidth="1"/>
    <col min="13588" max="13588" width="8.625" style="593" customWidth="1"/>
    <col min="13589" max="13589" width="7.625" style="593" customWidth="1"/>
    <col min="13590" max="13824" width="9" style="593"/>
    <col min="13825" max="13825" width="3.125" style="593" customWidth="1"/>
    <col min="13826" max="13826" width="13" style="593" customWidth="1"/>
    <col min="13827" max="13827" width="16.875" style="593" customWidth="1"/>
    <col min="13828" max="13843" width="5.125" style="593" customWidth="1"/>
    <col min="13844" max="13844" width="8.625" style="593" customWidth="1"/>
    <col min="13845" max="13845" width="7.625" style="593" customWidth="1"/>
    <col min="13846" max="14080" width="9" style="593"/>
    <col min="14081" max="14081" width="3.125" style="593" customWidth="1"/>
    <col min="14082" max="14082" width="13" style="593" customWidth="1"/>
    <col min="14083" max="14083" width="16.875" style="593" customWidth="1"/>
    <col min="14084" max="14099" width="5.125" style="593" customWidth="1"/>
    <col min="14100" max="14100" width="8.625" style="593" customWidth="1"/>
    <col min="14101" max="14101" width="7.625" style="593" customWidth="1"/>
    <col min="14102" max="14336" width="9" style="593"/>
    <col min="14337" max="14337" width="3.125" style="593" customWidth="1"/>
    <col min="14338" max="14338" width="13" style="593" customWidth="1"/>
    <col min="14339" max="14339" width="16.875" style="593" customWidth="1"/>
    <col min="14340" max="14355" width="5.125" style="593" customWidth="1"/>
    <col min="14356" max="14356" width="8.625" style="593" customWidth="1"/>
    <col min="14357" max="14357" width="7.625" style="593" customWidth="1"/>
    <col min="14358" max="14592" width="9" style="593"/>
    <col min="14593" max="14593" width="3.125" style="593" customWidth="1"/>
    <col min="14594" max="14594" width="13" style="593" customWidth="1"/>
    <col min="14595" max="14595" width="16.875" style="593" customWidth="1"/>
    <col min="14596" max="14611" width="5.125" style="593" customWidth="1"/>
    <col min="14612" max="14612" width="8.625" style="593" customWidth="1"/>
    <col min="14613" max="14613" width="7.625" style="593" customWidth="1"/>
    <col min="14614" max="14848" width="9" style="593"/>
    <col min="14849" max="14849" width="3.125" style="593" customWidth="1"/>
    <col min="14850" max="14850" width="13" style="593" customWidth="1"/>
    <col min="14851" max="14851" width="16.875" style="593" customWidth="1"/>
    <col min="14852" max="14867" width="5.125" style="593" customWidth="1"/>
    <col min="14868" max="14868" width="8.625" style="593" customWidth="1"/>
    <col min="14869" max="14869" width="7.625" style="593" customWidth="1"/>
    <col min="14870" max="15104" width="9" style="593"/>
    <col min="15105" max="15105" width="3.125" style="593" customWidth="1"/>
    <col min="15106" max="15106" width="13" style="593" customWidth="1"/>
    <col min="15107" max="15107" width="16.875" style="593" customWidth="1"/>
    <col min="15108" max="15123" width="5.125" style="593" customWidth="1"/>
    <col min="15124" max="15124" width="8.625" style="593" customWidth="1"/>
    <col min="15125" max="15125" width="7.625" style="593" customWidth="1"/>
    <col min="15126" max="15360" width="9" style="593"/>
    <col min="15361" max="15361" width="3.125" style="593" customWidth="1"/>
    <col min="15362" max="15362" width="13" style="593" customWidth="1"/>
    <col min="15363" max="15363" width="16.875" style="593" customWidth="1"/>
    <col min="15364" max="15379" width="5.125" style="593" customWidth="1"/>
    <col min="15380" max="15380" width="8.625" style="593" customWidth="1"/>
    <col min="15381" max="15381" width="7.625" style="593" customWidth="1"/>
    <col min="15382" max="15616" width="9" style="593"/>
    <col min="15617" max="15617" width="3.125" style="593" customWidth="1"/>
    <col min="15618" max="15618" width="13" style="593" customWidth="1"/>
    <col min="15619" max="15619" width="16.875" style="593" customWidth="1"/>
    <col min="15620" max="15635" width="5.125" style="593" customWidth="1"/>
    <col min="15636" max="15636" width="8.625" style="593" customWidth="1"/>
    <col min="15637" max="15637" width="7.625" style="593" customWidth="1"/>
    <col min="15638" max="15872" width="9" style="593"/>
    <col min="15873" max="15873" width="3.125" style="593" customWidth="1"/>
    <col min="15874" max="15874" width="13" style="593" customWidth="1"/>
    <col min="15875" max="15875" width="16.875" style="593" customWidth="1"/>
    <col min="15876" max="15891" width="5.125" style="593" customWidth="1"/>
    <col min="15892" max="15892" width="8.625" style="593" customWidth="1"/>
    <col min="15893" max="15893" width="7.625" style="593" customWidth="1"/>
    <col min="15894" max="16128" width="9" style="593"/>
    <col min="16129" max="16129" width="3.125" style="593" customWidth="1"/>
    <col min="16130" max="16130" width="13" style="593" customWidth="1"/>
    <col min="16131" max="16131" width="16.875" style="593" customWidth="1"/>
    <col min="16132" max="16147" width="5.125" style="593" customWidth="1"/>
    <col min="16148" max="16148" width="8.625" style="593" customWidth="1"/>
    <col min="16149" max="16149" width="7.625" style="593" customWidth="1"/>
    <col min="16150" max="16384" width="9" style="593"/>
  </cols>
  <sheetData>
    <row r="1" spans="1:21" ht="18" customHeight="1">
      <c r="A1" s="592" t="s">
        <v>128</v>
      </c>
    </row>
    <row r="2" spans="1:21" ht="36" customHeight="1">
      <c r="A2" s="592"/>
      <c r="B2" s="594" t="s">
        <v>129</v>
      </c>
      <c r="C2" s="595"/>
      <c r="D2" s="596"/>
      <c r="E2" s="596"/>
      <c r="F2" s="596"/>
      <c r="G2" s="596"/>
      <c r="H2" s="596"/>
      <c r="I2" s="597"/>
      <c r="J2" s="597"/>
      <c r="K2" s="597"/>
    </row>
    <row r="3" spans="1:21" ht="36" customHeight="1">
      <c r="A3" s="592"/>
      <c r="B3" s="598"/>
      <c r="C3" s="599" t="s">
        <v>130</v>
      </c>
      <c r="D3" s="600"/>
      <c r="E3" s="601"/>
      <c r="F3" s="601"/>
      <c r="G3" s="601"/>
      <c r="H3" s="601"/>
      <c r="I3" s="601"/>
      <c r="J3" s="601"/>
      <c r="K3" s="602" t="s">
        <v>131</v>
      </c>
    </row>
    <row r="4" spans="1:21">
      <c r="A4" s="592"/>
      <c r="B4" s="603" t="s">
        <v>132</v>
      </c>
      <c r="C4" s="604"/>
      <c r="D4" s="605"/>
      <c r="E4" s="605"/>
      <c r="F4" s="605"/>
      <c r="G4" s="605"/>
      <c r="H4" s="605"/>
      <c r="I4" s="605"/>
      <c r="J4" s="605"/>
      <c r="K4" s="606"/>
    </row>
    <row r="5" spans="1:21">
      <c r="A5" s="592"/>
      <c r="B5" s="603" t="s">
        <v>133</v>
      </c>
      <c r="C5" s="604"/>
      <c r="D5" s="605"/>
      <c r="E5" s="605"/>
      <c r="F5" s="605"/>
      <c r="G5" s="605"/>
      <c r="H5" s="605"/>
      <c r="I5" s="605"/>
      <c r="J5" s="605"/>
      <c r="K5" s="606"/>
    </row>
    <row r="6" spans="1:21">
      <c r="A6" s="592"/>
    </row>
    <row r="7" spans="1:21" ht="36" customHeight="1">
      <c r="B7" s="598" t="s">
        <v>134</v>
      </c>
      <c r="C7" s="607" t="s">
        <v>135</v>
      </c>
      <c r="D7" s="608"/>
      <c r="E7" s="609"/>
      <c r="F7" s="609"/>
      <c r="G7" s="609"/>
      <c r="H7" s="609"/>
      <c r="I7" s="609"/>
      <c r="J7" s="609"/>
      <c r="K7" s="609"/>
      <c r="L7" s="609"/>
      <c r="M7" s="609"/>
      <c r="N7" s="609"/>
      <c r="O7" s="609"/>
      <c r="P7" s="609"/>
      <c r="Q7" s="609"/>
      <c r="R7" s="609"/>
      <c r="S7" s="609"/>
      <c r="T7" s="609"/>
      <c r="U7" s="610"/>
    </row>
    <row r="8" spans="1:21" ht="36" customHeight="1">
      <c r="B8" s="598"/>
      <c r="C8" s="607" t="s">
        <v>136</v>
      </c>
      <c r="D8" s="598"/>
      <c r="E8" s="598"/>
      <c r="F8" s="598"/>
      <c r="G8" s="598"/>
      <c r="H8" s="598"/>
      <c r="I8" s="598"/>
      <c r="J8" s="598"/>
      <c r="K8" s="598"/>
      <c r="L8" s="598" t="s">
        <v>137</v>
      </c>
      <c r="M8" s="598"/>
      <c r="N8" s="598"/>
      <c r="O8" s="600"/>
      <c r="P8" s="601"/>
      <c r="Q8" s="601"/>
      <c r="R8" s="601"/>
      <c r="S8" s="601"/>
      <c r="T8" s="601"/>
      <c r="U8" s="602" t="s">
        <v>131</v>
      </c>
    </row>
    <row r="10" spans="1:21" ht="18" customHeight="1">
      <c r="A10" s="592" t="s">
        <v>138</v>
      </c>
    </row>
    <row r="11" spans="1:21" ht="36" customHeight="1">
      <c r="B11" s="608"/>
      <c r="C11" s="610"/>
      <c r="D11" s="607" t="s">
        <v>139</v>
      </c>
      <c r="E11" s="607" t="s">
        <v>140</v>
      </c>
      <c r="F11" s="607" t="s">
        <v>141</v>
      </c>
      <c r="G11" s="607" t="s">
        <v>142</v>
      </c>
      <c r="H11" s="607" t="s">
        <v>143</v>
      </c>
      <c r="I11" s="607" t="s">
        <v>144</v>
      </c>
      <c r="J11" s="607" t="s">
        <v>145</v>
      </c>
      <c r="K11" s="607" t="s">
        <v>146</v>
      </c>
      <c r="L11" s="607" t="s">
        <v>147</v>
      </c>
      <c r="M11" s="607" t="s">
        <v>148</v>
      </c>
      <c r="N11" s="607" t="s">
        <v>149</v>
      </c>
      <c r="O11" s="607" t="s">
        <v>150</v>
      </c>
      <c r="P11" s="608" t="s">
        <v>151</v>
      </c>
      <c r="Q11" s="610"/>
      <c r="R11" s="608" t="s">
        <v>152</v>
      </c>
      <c r="S11" s="609"/>
      <c r="T11" s="609"/>
      <c r="U11" s="610"/>
    </row>
    <row r="12" spans="1:21" ht="36" customHeight="1">
      <c r="B12" s="608" t="s">
        <v>153</v>
      </c>
      <c r="C12" s="610"/>
      <c r="D12" s="611"/>
      <c r="E12" s="611"/>
      <c r="F12" s="611"/>
      <c r="G12" s="611"/>
      <c r="H12" s="611"/>
      <c r="I12" s="611"/>
      <c r="J12" s="611"/>
      <c r="K12" s="611"/>
      <c r="L12" s="611"/>
      <c r="M12" s="611"/>
      <c r="N12" s="611"/>
      <c r="O12" s="611"/>
      <c r="P12" s="600">
        <f>SUM(D12:O12)</f>
        <v>0</v>
      </c>
      <c r="Q12" s="612"/>
      <c r="R12" s="608"/>
      <c r="S12" s="609"/>
      <c r="T12" s="609"/>
      <c r="U12" s="610"/>
    </row>
    <row r="13" spans="1:21" ht="36" customHeight="1">
      <c r="B13" s="608" t="s">
        <v>154</v>
      </c>
      <c r="C13" s="610"/>
      <c r="D13" s="611"/>
      <c r="E13" s="611"/>
      <c r="F13" s="611"/>
      <c r="G13" s="611"/>
      <c r="H13" s="611"/>
      <c r="I13" s="611"/>
      <c r="J13" s="611"/>
      <c r="K13" s="611"/>
      <c r="L13" s="611"/>
      <c r="M13" s="611"/>
      <c r="N13" s="611"/>
      <c r="O13" s="611"/>
      <c r="P13" s="600">
        <f>SUM(D13:O13)</f>
        <v>0</v>
      </c>
      <c r="Q13" s="612"/>
      <c r="R13" s="613"/>
      <c r="S13" s="614"/>
      <c r="T13" s="614"/>
      <c r="U13" s="615"/>
    </row>
    <row r="14" spans="1:21" s="616" customFormat="1" ht="14.25" customHeight="1">
      <c r="B14" s="617" t="s">
        <v>155</v>
      </c>
      <c r="C14" s="618" t="s">
        <v>156</v>
      </c>
    </row>
    <row r="15" spans="1:21" s="616" customFormat="1" ht="14.25" customHeight="1">
      <c r="C15" s="616" t="s">
        <v>157</v>
      </c>
    </row>
    <row r="16" spans="1:21" s="616" customFormat="1" ht="14.25" customHeight="1">
      <c r="C16" s="616" t="s">
        <v>158</v>
      </c>
    </row>
    <row r="17" spans="3:3" s="616" customFormat="1" ht="14.25" customHeight="1">
      <c r="C17" s="616" t="s">
        <v>159</v>
      </c>
    </row>
    <row r="18" spans="3:3" s="616" customFormat="1" ht="14.25" customHeight="1"/>
    <row r="19" spans="3:3" s="616" customFormat="1" ht="14.25" customHeight="1"/>
    <row r="20" spans="3:3" s="616" customFormat="1" ht="14.25" customHeight="1"/>
    <row r="21" spans="3:3" s="616" customFormat="1" ht="14.25" customHeight="1"/>
    <row r="22" spans="3:3" s="616" customFormat="1" ht="14.25" customHeight="1"/>
    <row r="23" spans="3:3" s="616" customFormat="1" ht="14.25" customHeight="1"/>
    <row r="24" spans="3:3" s="616" customFormat="1" ht="14.25" customHeight="1"/>
    <row r="25" spans="3:3" s="616" customFormat="1" ht="14.25" customHeight="1"/>
    <row r="26" spans="3:3" s="616" customFormat="1" ht="14.25" customHeight="1"/>
    <row r="27" spans="3:3" s="616" customFormat="1" ht="14.25" customHeight="1"/>
    <row r="28" spans="3:3" s="616" customFormat="1" ht="14.25" customHeight="1"/>
    <row r="29" spans="3:3" s="616" customFormat="1" ht="14.25" customHeight="1"/>
    <row r="30" spans="3:3" s="616" customFormat="1" ht="14.25" customHeight="1"/>
    <row r="31" spans="3:3" s="616" customFormat="1" ht="14.25" customHeight="1"/>
    <row r="32" spans="3:3" s="616" customFormat="1" ht="14.25" customHeight="1"/>
    <row r="33" spans="3:13" ht="66" customHeight="1"/>
    <row r="34" spans="3:13">
      <c r="C34" s="593" t="s">
        <v>160</v>
      </c>
      <c r="F34" s="593" t="s">
        <v>161</v>
      </c>
    </row>
    <row r="35" spans="3:13">
      <c r="C35" s="593" t="s">
        <v>162</v>
      </c>
      <c r="F35" s="593" t="s">
        <v>163</v>
      </c>
      <c r="I35" s="619"/>
      <c r="J35" s="619"/>
      <c r="K35" s="619"/>
      <c r="L35" s="619"/>
      <c r="M35" s="619"/>
    </row>
    <row r="36" spans="3:13">
      <c r="C36" s="593" t="s">
        <v>164</v>
      </c>
      <c r="F36" s="593" t="s">
        <v>165</v>
      </c>
      <c r="M36" s="620"/>
    </row>
    <row r="37" spans="3:13">
      <c r="C37" s="593" t="s">
        <v>166</v>
      </c>
      <c r="F37" s="593" t="s">
        <v>167</v>
      </c>
    </row>
  </sheetData>
  <mergeCells count="19">
    <mergeCell ref="B13:C13"/>
    <mergeCell ref="P13:Q13"/>
    <mergeCell ref="R13:U13"/>
    <mergeCell ref="I35:M35"/>
    <mergeCell ref="B11:C11"/>
    <mergeCell ref="P11:Q11"/>
    <mergeCell ref="R11:U11"/>
    <mergeCell ref="B12:C12"/>
    <mergeCell ref="P12:Q12"/>
    <mergeCell ref="R12:U12"/>
    <mergeCell ref="B2:B3"/>
    <mergeCell ref="C2:H2"/>
    <mergeCell ref="I2:K2"/>
    <mergeCell ref="D3:J3"/>
    <mergeCell ref="B7:B8"/>
    <mergeCell ref="D7:U7"/>
    <mergeCell ref="D8:K8"/>
    <mergeCell ref="L8:N8"/>
    <mergeCell ref="O8:T8"/>
  </mergeCells>
  <phoneticPr fontId="3"/>
  <dataValidations count="2">
    <dataValidation type="list" allowBlank="1" showInputMessage="1" showErrorMessage="1" sqref="I2:K2 JE2:JG2 TA2:TC2 ACW2:ACY2 AMS2:AMU2 AWO2:AWQ2 BGK2:BGM2 BQG2:BQI2 CAC2:CAE2 CJY2:CKA2 CTU2:CTW2 DDQ2:DDS2 DNM2:DNO2 DXI2:DXK2 EHE2:EHG2 ERA2:ERC2 FAW2:FAY2 FKS2:FKU2 FUO2:FUQ2 GEK2:GEM2 GOG2:GOI2 GYC2:GYE2 HHY2:HIA2 HRU2:HRW2 IBQ2:IBS2 ILM2:ILO2 IVI2:IVK2 JFE2:JFG2 JPA2:JPC2 JYW2:JYY2 KIS2:KIU2 KSO2:KSQ2 LCK2:LCM2 LMG2:LMI2 LWC2:LWE2 MFY2:MGA2 MPU2:MPW2 MZQ2:MZS2 NJM2:NJO2 NTI2:NTK2 ODE2:ODG2 ONA2:ONC2 OWW2:OWY2 PGS2:PGU2 PQO2:PQQ2 QAK2:QAM2 QKG2:QKI2 QUC2:QUE2 RDY2:REA2 RNU2:RNW2 RXQ2:RXS2 SHM2:SHO2 SRI2:SRK2 TBE2:TBG2 TLA2:TLC2 TUW2:TUY2 UES2:UEU2 UOO2:UOQ2 UYK2:UYM2 VIG2:VII2 VSC2:VSE2 WBY2:WCA2 WLU2:WLW2 WVQ2:WVS2 I65538:K65538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I131074:K131074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I196610:K196610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I262146:K262146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I327682:K327682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I393218:K393218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I458754:K458754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I524290:K524290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I589826:K589826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I655362:K655362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I720898:K720898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I786434:K786434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I851970:K851970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I917506:K917506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I983042:K983042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WVQ983042:WVS983042">
      <formula1>$F$34:$F$37</formula1>
    </dataValidation>
    <dataValidation type="list" allowBlank="1" showInputMessage="1" showErrorMessage="1" sqref="C2:H2 IY2:JD2 SU2:SZ2 ACQ2:ACV2 AMM2:AMR2 AWI2:AWN2 BGE2:BGJ2 BQA2:BQF2 BZW2:CAB2 CJS2:CJX2 CTO2:CTT2 DDK2:DDP2 DNG2:DNL2 DXC2:DXH2 EGY2:EHD2 EQU2:EQZ2 FAQ2:FAV2 FKM2:FKR2 FUI2:FUN2 GEE2:GEJ2 GOA2:GOF2 GXW2:GYB2 HHS2:HHX2 HRO2:HRT2 IBK2:IBP2 ILG2:ILL2 IVC2:IVH2 JEY2:JFD2 JOU2:JOZ2 JYQ2:JYV2 KIM2:KIR2 KSI2:KSN2 LCE2:LCJ2 LMA2:LMF2 LVW2:LWB2 MFS2:MFX2 MPO2:MPT2 MZK2:MZP2 NJG2:NJL2 NTC2:NTH2 OCY2:ODD2 OMU2:OMZ2 OWQ2:OWV2 PGM2:PGR2 PQI2:PQN2 QAE2:QAJ2 QKA2:QKF2 QTW2:QUB2 RDS2:RDX2 RNO2:RNT2 RXK2:RXP2 SHG2:SHL2 SRC2:SRH2 TAY2:TBD2 TKU2:TKZ2 TUQ2:TUV2 UEM2:UER2 UOI2:UON2 UYE2:UYJ2 VIA2:VIF2 VRW2:VSB2 WBS2:WBX2 WLO2:WLT2 WVK2:WVP2 C65538:H65538 IY65538:JD65538 SU65538:SZ65538 ACQ65538:ACV65538 AMM65538:AMR65538 AWI65538:AWN65538 BGE65538:BGJ65538 BQA65538:BQF65538 BZW65538:CAB65538 CJS65538:CJX65538 CTO65538:CTT65538 DDK65538:DDP65538 DNG65538:DNL65538 DXC65538:DXH65538 EGY65538:EHD65538 EQU65538:EQZ65538 FAQ65538:FAV65538 FKM65538:FKR65538 FUI65538:FUN65538 GEE65538:GEJ65538 GOA65538:GOF65538 GXW65538:GYB65538 HHS65538:HHX65538 HRO65538:HRT65538 IBK65538:IBP65538 ILG65538:ILL65538 IVC65538:IVH65538 JEY65538:JFD65538 JOU65538:JOZ65538 JYQ65538:JYV65538 KIM65538:KIR65538 KSI65538:KSN65538 LCE65538:LCJ65538 LMA65538:LMF65538 LVW65538:LWB65538 MFS65538:MFX65538 MPO65538:MPT65538 MZK65538:MZP65538 NJG65538:NJL65538 NTC65538:NTH65538 OCY65538:ODD65538 OMU65538:OMZ65538 OWQ65538:OWV65538 PGM65538:PGR65538 PQI65538:PQN65538 QAE65538:QAJ65538 QKA65538:QKF65538 QTW65538:QUB65538 RDS65538:RDX65538 RNO65538:RNT65538 RXK65538:RXP65538 SHG65538:SHL65538 SRC65538:SRH65538 TAY65538:TBD65538 TKU65538:TKZ65538 TUQ65538:TUV65538 UEM65538:UER65538 UOI65538:UON65538 UYE65538:UYJ65538 VIA65538:VIF65538 VRW65538:VSB65538 WBS65538:WBX65538 WLO65538:WLT65538 WVK65538:WVP65538 C131074:H131074 IY131074:JD131074 SU131074:SZ131074 ACQ131074:ACV131074 AMM131074:AMR131074 AWI131074:AWN131074 BGE131074:BGJ131074 BQA131074:BQF131074 BZW131074:CAB131074 CJS131074:CJX131074 CTO131074:CTT131074 DDK131074:DDP131074 DNG131074:DNL131074 DXC131074:DXH131074 EGY131074:EHD131074 EQU131074:EQZ131074 FAQ131074:FAV131074 FKM131074:FKR131074 FUI131074:FUN131074 GEE131074:GEJ131074 GOA131074:GOF131074 GXW131074:GYB131074 HHS131074:HHX131074 HRO131074:HRT131074 IBK131074:IBP131074 ILG131074:ILL131074 IVC131074:IVH131074 JEY131074:JFD131074 JOU131074:JOZ131074 JYQ131074:JYV131074 KIM131074:KIR131074 KSI131074:KSN131074 LCE131074:LCJ131074 LMA131074:LMF131074 LVW131074:LWB131074 MFS131074:MFX131074 MPO131074:MPT131074 MZK131074:MZP131074 NJG131074:NJL131074 NTC131074:NTH131074 OCY131074:ODD131074 OMU131074:OMZ131074 OWQ131074:OWV131074 PGM131074:PGR131074 PQI131074:PQN131074 QAE131074:QAJ131074 QKA131074:QKF131074 QTW131074:QUB131074 RDS131074:RDX131074 RNO131074:RNT131074 RXK131074:RXP131074 SHG131074:SHL131074 SRC131074:SRH131074 TAY131074:TBD131074 TKU131074:TKZ131074 TUQ131074:TUV131074 UEM131074:UER131074 UOI131074:UON131074 UYE131074:UYJ131074 VIA131074:VIF131074 VRW131074:VSB131074 WBS131074:WBX131074 WLO131074:WLT131074 WVK131074:WVP131074 C196610:H196610 IY196610:JD196610 SU196610:SZ196610 ACQ196610:ACV196610 AMM196610:AMR196610 AWI196610:AWN196610 BGE196610:BGJ196610 BQA196610:BQF196610 BZW196610:CAB196610 CJS196610:CJX196610 CTO196610:CTT196610 DDK196610:DDP196610 DNG196610:DNL196610 DXC196610:DXH196610 EGY196610:EHD196610 EQU196610:EQZ196610 FAQ196610:FAV196610 FKM196610:FKR196610 FUI196610:FUN196610 GEE196610:GEJ196610 GOA196610:GOF196610 GXW196610:GYB196610 HHS196610:HHX196610 HRO196610:HRT196610 IBK196610:IBP196610 ILG196610:ILL196610 IVC196610:IVH196610 JEY196610:JFD196610 JOU196610:JOZ196610 JYQ196610:JYV196610 KIM196610:KIR196610 KSI196610:KSN196610 LCE196610:LCJ196610 LMA196610:LMF196610 LVW196610:LWB196610 MFS196610:MFX196610 MPO196610:MPT196610 MZK196610:MZP196610 NJG196610:NJL196610 NTC196610:NTH196610 OCY196610:ODD196610 OMU196610:OMZ196610 OWQ196610:OWV196610 PGM196610:PGR196610 PQI196610:PQN196610 QAE196610:QAJ196610 QKA196610:QKF196610 QTW196610:QUB196610 RDS196610:RDX196610 RNO196610:RNT196610 RXK196610:RXP196610 SHG196610:SHL196610 SRC196610:SRH196610 TAY196610:TBD196610 TKU196610:TKZ196610 TUQ196610:TUV196610 UEM196610:UER196610 UOI196610:UON196610 UYE196610:UYJ196610 VIA196610:VIF196610 VRW196610:VSB196610 WBS196610:WBX196610 WLO196610:WLT196610 WVK196610:WVP196610 C262146:H262146 IY262146:JD262146 SU262146:SZ262146 ACQ262146:ACV262146 AMM262146:AMR262146 AWI262146:AWN262146 BGE262146:BGJ262146 BQA262146:BQF262146 BZW262146:CAB262146 CJS262146:CJX262146 CTO262146:CTT262146 DDK262146:DDP262146 DNG262146:DNL262146 DXC262146:DXH262146 EGY262146:EHD262146 EQU262146:EQZ262146 FAQ262146:FAV262146 FKM262146:FKR262146 FUI262146:FUN262146 GEE262146:GEJ262146 GOA262146:GOF262146 GXW262146:GYB262146 HHS262146:HHX262146 HRO262146:HRT262146 IBK262146:IBP262146 ILG262146:ILL262146 IVC262146:IVH262146 JEY262146:JFD262146 JOU262146:JOZ262146 JYQ262146:JYV262146 KIM262146:KIR262146 KSI262146:KSN262146 LCE262146:LCJ262146 LMA262146:LMF262146 LVW262146:LWB262146 MFS262146:MFX262146 MPO262146:MPT262146 MZK262146:MZP262146 NJG262146:NJL262146 NTC262146:NTH262146 OCY262146:ODD262146 OMU262146:OMZ262146 OWQ262146:OWV262146 PGM262146:PGR262146 PQI262146:PQN262146 QAE262146:QAJ262146 QKA262146:QKF262146 QTW262146:QUB262146 RDS262146:RDX262146 RNO262146:RNT262146 RXK262146:RXP262146 SHG262146:SHL262146 SRC262146:SRH262146 TAY262146:TBD262146 TKU262146:TKZ262146 TUQ262146:TUV262146 UEM262146:UER262146 UOI262146:UON262146 UYE262146:UYJ262146 VIA262146:VIF262146 VRW262146:VSB262146 WBS262146:WBX262146 WLO262146:WLT262146 WVK262146:WVP262146 C327682:H327682 IY327682:JD327682 SU327682:SZ327682 ACQ327682:ACV327682 AMM327682:AMR327682 AWI327682:AWN327682 BGE327682:BGJ327682 BQA327682:BQF327682 BZW327682:CAB327682 CJS327682:CJX327682 CTO327682:CTT327682 DDK327682:DDP327682 DNG327682:DNL327682 DXC327682:DXH327682 EGY327682:EHD327682 EQU327682:EQZ327682 FAQ327682:FAV327682 FKM327682:FKR327682 FUI327682:FUN327682 GEE327682:GEJ327682 GOA327682:GOF327682 GXW327682:GYB327682 HHS327682:HHX327682 HRO327682:HRT327682 IBK327682:IBP327682 ILG327682:ILL327682 IVC327682:IVH327682 JEY327682:JFD327682 JOU327682:JOZ327682 JYQ327682:JYV327682 KIM327682:KIR327682 KSI327682:KSN327682 LCE327682:LCJ327682 LMA327682:LMF327682 LVW327682:LWB327682 MFS327682:MFX327682 MPO327682:MPT327682 MZK327682:MZP327682 NJG327682:NJL327682 NTC327682:NTH327682 OCY327682:ODD327682 OMU327682:OMZ327682 OWQ327682:OWV327682 PGM327682:PGR327682 PQI327682:PQN327682 QAE327682:QAJ327682 QKA327682:QKF327682 QTW327682:QUB327682 RDS327682:RDX327682 RNO327682:RNT327682 RXK327682:RXP327682 SHG327682:SHL327682 SRC327682:SRH327682 TAY327682:TBD327682 TKU327682:TKZ327682 TUQ327682:TUV327682 UEM327682:UER327682 UOI327682:UON327682 UYE327682:UYJ327682 VIA327682:VIF327682 VRW327682:VSB327682 WBS327682:WBX327682 WLO327682:WLT327682 WVK327682:WVP327682 C393218:H393218 IY393218:JD393218 SU393218:SZ393218 ACQ393218:ACV393218 AMM393218:AMR393218 AWI393218:AWN393218 BGE393218:BGJ393218 BQA393218:BQF393218 BZW393218:CAB393218 CJS393218:CJX393218 CTO393218:CTT393218 DDK393218:DDP393218 DNG393218:DNL393218 DXC393218:DXH393218 EGY393218:EHD393218 EQU393218:EQZ393218 FAQ393218:FAV393218 FKM393218:FKR393218 FUI393218:FUN393218 GEE393218:GEJ393218 GOA393218:GOF393218 GXW393218:GYB393218 HHS393218:HHX393218 HRO393218:HRT393218 IBK393218:IBP393218 ILG393218:ILL393218 IVC393218:IVH393218 JEY393218:JFD393218 JOU393218:JOZ393218 JYQ393218:JYV393218 KIM393218:KIR393218 KSI393218:KSN393218 LCE393218:LCJ393218 LMA393218:LMF393218 LVW393218:LWB393218 MFS393218:MFX393218 MPO393218:MPT393218 MZK393218:MZP393218 NJG393218:NJL393218 NTC393218:NTH393218 OCY393218:ODD393218 OMU393218:OMZ393218 OWQ393218:OWV393218 PGM393218:PGR393218 PQI393218:PQN393218 QAE393218:QAJ393218 QKA393218:QKF393218 QTW393218:QUB393218 RDS393218:RDX393218 RNO393218:RNT393218 RXK393218:RXP393218 SHG393218:SHL393218 SRC393218:SRH393218 TAY393218:TBD393218 TKU393218:TKZ393218 TUQ393218:TUV393218 UEM393218:UER393218 UOI393218:UON393218 UYE393218:UYJ393218 VIA393218:VIF393218 VRW393218:VSB393218 WBS393218:WBX393218 WLO393218:WLT393218 WVK393218:WVP393218 C458754:H458754 IY458754:JD458754 SU458754:SZ458754 ACQ458754:ACV458754 AMM458754:AMR458754 AWI458754:AWN458754 BGE458754:BGJ458754 BQA458754:BQF458754 BZW458754:CAB458754 CJS458754:CJX458754 CTO458754:CTT458754 DDK458754:DDP458754 DNG458754:DNL458754 DXC458754:DXH458754 EGY458754:EHD458754 EQU458754:EQZ458754 FAQ458754:FAV458754 FKM458754:FKR458754 FUI458754:FUN458754 GEE458754:GEJ458754 GOA458754:GOF458754 GXW458754:GYB458754 HHS458754:HHX458754 HRO458754:HRT458754 IBK458754:IBP458754 ILG458754:ILL458754 IVC458754:IVH458754 JEY458754:JFD458754 JOU458754:JOZ458754 JYQ458754:JYV458754 KIM458754:KIR458754 KSI458754:KSN458754 LCE458754:LCJ458754 LMA458754:LMF458754 LVW458754:LWB458754 MFS458754:MFX458754 MPO458754:MPT458754 MZK458754:MZP458754 NJG458754:NJL458754 NTC458754:NTH458754 OCY458754:ODD458754 OMU458754:OMZ458754 OWQ458754:OWV458754 PGM458754:PGR458754 PQI458754:PQN458754 QAE458754:QAJ458754 QKA458754:QKF458754 QTW458754:QUB458754 RDS458754:RDX458754 RNO458754:RNT458754 RXK458754:RXP458754 SHG458754:SHL458754 SRC458754:SRH458754 TAY458754:TBD458754 TKU458754:TKZ458754 TUQ458754:TUV458754 UEM458754:UER458754 UOI458754:UON458754 UYE458754:UYJ458754 VIA458754:VIF458754 VRW458754:VSB458754 WBS458754:WBX458754 WLO458754:WLT458754 WVK458754:WVP458754 C524290:H524290 IY524290:JD524290 SU524290:SZ524290 ACQ524290:ACV524290 AMM524290:AMR524290 AWI524290:AWN524290 BGE524290:BGJ524290 BQA524290:BQF524290 BZW524290:CAB524290 CJS524290:CJX524290 CTO524290:CTT524290 DDK524290:DDP524290 DNG524290:DNL524290 DXC524290:DXH524290 EGY524290:EHD524290 EQU524290:EQZ524290 FAQ524290:FAV524290 FKM524290:FKR524290 FUI524290:FUN524290 GEE524290:GEJ524290 GOA524290:GOF524290 GXW524290:GYB524290 HHS524290:HHX524290 HRO524290:HRT524290 IBK524290:IBP524290 ILG524290:ILL524290 IVC524290:IVH524290 JEY524290:JFD524290 JOU524290:JOZ524290 JYQ524290:JYV524290 KIM524290:KIR524290 KSI524290:KSN524290 LCE524290:LCJ524290 LMA524290:LMF524290 LVW524290:LWB524290 MFS524290:MFX524290 MPO524290:MPT524290 MZK524290:MZP524290 NJG524290:NJL524290 NTC524290:NTH524290 OCY524290:ODD524290 OMU524290:OMZ524290 OWQ524290:OWV524290 PGM524290:PGR524290 PQI524290:PQN524290 QAE524290:QAJ524290 QKA524290:QKF524290 QTW524290:QUB524290 RDS524290:RDX524290 RNO524290:RNT524290 RXK524290:RXP524290 SHG524290:SHL524290 SRC524290:SRH524290 TAY524290:TBD524290 TKU524290:TKZ524290 TUQ524290:TUV524290 UEM524290:UER524290 UOI524290:UON524290 UYE524290:UYJ524290 VIA524290:VIF524290 VRW524290:VSB524290 WBS524290:WBX524290 WLO524290:WLT524290 WVK524290:WVP524290 C589826:H589826 IY589826:JD589826 SU589826:SZ589826 ACQ589826:ACV589826 AMM589826:AMR589826 AWI589826:AWN589826 BGE589826:BGJ589826 BQA589826:BQF589826 BZW589826:CAB589826 CJS589826:CJX589826 CTO589826:CTT589826 DDK589826:DDP589826 DNG589826:DNL589826 DXC589826:DXH589826 EGY589826:EHD589826 EQU589826:EQZ589826 FAQ589826:FAV589826 FKM589826:FKR589826 FUI589826:FUN589826 GEE589826:GEJ589826 GOA589826:GOF589826 GXW589826:GYB589826 HHS589826:HHX589826 HRO589826:HRT589826 IBK589826:IBP589826 ILG589826:ILL589826 IVC589826:IVH589826 JEY589826:JFD589826 JOU589826:JOZ589826 JYQ589826:JYV589826 KIM589826:KIR589826 KSI589826:KSN589826 LCE589826:LCJ589826 LMA589826:LMF589826 LVW589826:LWB589826 MFS589826:MFX589826 MPO589826:MPT589826 MZK589826:MZP589826 NJG589826:NJL589826 NTC589826:NTH589826 OCY589826:ODD589826 OMU589826:OMZ589826 OWQ589826:OWV589826 PGM589826:PGR589826 PQI589826:PQN589826 QAE589826:QAJ589826 QKA589826:QKF589826 QTW589826:QUB589826 RDS589826:RDX589826 RNO589826:RNT589826 RXK589826:RXP589826 SHG589826:SHL589826 SRC589826:SRH589826 TAY589826:TBD589826 TKU589826:TKZ589826 TUQ589826:TUV589826 UEM589826:UER589826 UOI589826:UON589826 UYE589826:UYJ589826 VIA589826:VIF589826 VRW589826:VSB589826 WBS589826:WBX589826 WLO589826:WLT589826 WVK589826:WVP589826 C655362:H655362 IY655362:JD655362 SU655362:SZ655362 ACQ655362:ACV655362 AMM655362:AMR655362 AWI655362:AWN655362 BGE655362:BGJ655362 BQA655362:BQF655362 BZW655362:CAB655362 CJS655362:CJX655362 CTO655362:CTT655362 DDK655362:DDP655362 DNG655362:DNL655362 DXC655362:DXH655362 EGY655362:EHD655362 EQU655362:EQZ655362 FAQ655362:FAV655362 FKM655362:FKR655362 FUI655362:FUN655362 GEE655362:GEJ655362 GOA655362:GOF655362 GXW655362:GYB655362 HHS655362:HHX655362 HRO655362:HRT655362 IBK655362:IBP655362 ILG655362:ILL655362 IVC655362:IVH655362 JEY655362:JFD655362 JOU655362:JOZ655362 JYQ655362:JYV655362 KIM655362:KIR655362 KSI655362:KSN655362 LCE655362:LCJ655362 LMA655362:LMF655362 LVW655362:LWB655362 MFS655362:MFX655362 MPO655362:MPT655362 MZK655362:MZP655362 NJG655362:NJL655362 NTC655362:NTH655362 OCY655362:ODD655362 OMU655362:OMZ655362 OWQ655362:OWV655362 PGM655362:PGR655362 PQI655362:PQN655362 QAE655362:QAJ655362 QKA655362:QKF655362 QTW655362:QUB655362 RDS655362:RDX655362 RNO655362:RNT655362 RXK655362:RXP655362 SHG655362:SHL655362 SRC655362:SRH655362 TAY655362:TBD655362 TKU655362:TKZ655362 TUQ655362:TUV655362 UEM655362:UER655362 UOI655362:UON655362 UYE655362:UYJ655362 VIA655362:VIF655362 VRW655362:VSB655362 WBS655362:WBX655362 WLO655362:WLT655362 WVK655362:WVP655362 C720898:H720898 IY720898:JD720898 SU720898:SZ720898 ACQ720898:ACV720898 AMM720898:AMR720898 AWI720898:AWN720898 BGE720898:BGJ720898 BQA720898:BQF720898 BZW720898:CAB720898 CJS720898:CJX720898 CTO720898:CTT720898 DDK720898:DDP720898 DNG720898:DNL720898 DXC720898:DXH720898 EGY720898:EHD720898 EQU720898:EQZ720898 FAQ720898:FAV720898 FKM720898:FKR720898 FUI720898:FUN720898 GEE720898:GEJ720898 GOA720898:GOF720898 GXW720898:GYB720898 HHS720898:HHX720898 HRO720898:HRT720898 IBK720898:IBP720898 ILG720898:ILL720898 IVC720898:IVH720898 JEY720898:JFD720898 JOU720898:JOZ720898 JYQ720898:JYV720898 KIM720898:KIR720898 KSI720898:KSN720898 LCE720898:LCJ720898 LMA720898:LMF720898 LVW720898:LWB720898 MFS720898:MFX720898 MPO720898:MPT720898 MZK720898:MZP720898 NJG720898:NJL720898 NTC720898:NTH720898 OCY720898:ODD720898 OMU720898:OMZ720898 OWQ720898:OWV720898 PGM720898:PGR720898 PQI720898:PQN720898 QAE720898:QAJ720898 QKA720898:QKF720898 QTW720898:QUB720898 RDS720898:RDX720898 RNO720898:RNT720898 RXK720898:RXP720898 SHG720898:SHL720898 SRC720898:SRH720898 TAY720898:TBD720898 TKU720898:TKZ720898 TUQ720898:TUV720898 UEM720898:UER720898 UOI720898:UON720898 UYE720898:UYJ720898 VIA720898:VIF720898 VRW720898:VSB720898 WBS720898:WBX720898 WLO720898:WLT720898 WVK720898:WVP720898 C786434:H786434 IY786434:JD786434 SU786434:SZ786434 ACQ786434:ACV786434 AMM786434:AMR786434 AWI786434:AWN786434 BGE786434:BGJ786434 BQA786434:BQF786434 BZW786434:CAB786434 CJS786434:CJX786434 CTO786434:CTT786434 DDK786434:DDP786434 DNG786434:DNL786434 DXC786434:DXH786434 EGY786434:EHD786434 EQU786434:EQZ786434 FAQ786434:FAV786434 FKM786434:FKR786434 FUI786434:FUN786434 GEE786434:GEJ786434 GOA786434:GOF786434 GXW786434:GYB786434 HHS786434:HHX786434 HRO786434:HRT786434 IBK786434:IBP786434 ILG786434:ILL786434 IVC786434:IVH786434 JEY786434:JFD786434 JOU786434:JOZ786434 JYQ786434:JYV786434 KIM786434:KIR786434 KSI786434:KSN786434 LCE786434:LCJ786434 LMA786434:LMF786434 LVW786434:LWB786434 MFS786434:MFX786434 MPO786434:MPT786434 MZK786434:MZP786434 NJG786434:NJL786434 NTC786434:NTH786434 OCY786434:ODD786434 OMU786434:OMZ786434 OWQ786434:OWV786434 PGM786434:PGR786434 PQI786434:PQN786434 QAE786434:QAJ786434 QKA786434:QKF786434 QTW786434:QUB786434 RDS786434:RDX786434 RNO786434:RNT786434 RXK786434:RXP786434 SHG786434:SHL786434 SRC786434:SRH786434 TAY786434:TBD786434 TKU786434:TKZ786434 TUQ786434:TUV786434 UEM786434:UER786434 UOI786434:UON786434 UYE786434:UYJ786434 VIA786434:VIF786434 VRW786434:VSB786434 WBS786434:WBX786434 WLO786434:WLT786434 WVK786434:WVP786434 C851970:H851970 IY851970:JD851970 SU851970:SZ851970 ACQ851970:ACV851970 AMM851970:AMR851970 AWI851970:AWN851970 BGE851970:BGJ851970 BQA851970:BQF851970 BZW851970:CAB851970 CJS851970:CJX851970 CTO851970:CTT851970 DDK851970:DDP851970 DNG851970:DNL851970 DXC851970:DXH851970 EGY851970:EHD851970 EQU851970:EQZ851970 FAQ851970:FAV851970 FKM851970:FKR851970 FUI851970:FUN851970 GEE851970:GEJ851970 GOA851970:GOF851970 GXW851970:GYB851970 HHS851970:HHX851970 HRO851970:HRT851970 IBK851970:IBP851970 ILG851970:ILL851970 IVC851970:IVH851970 JEY851970:JFD851970 JOU851970:JOZ851970 JYQ851970:JYV851970 KIM851970:KIR851970 KSI851970:KSN851970 LCE851970:LCJ851970 LMA851970:LMF851970 LVW851970:LWB851970 MFS851970:MFX851970 MPO851970:MPT851970 MZK851970:MZP851970 NJG851970:NJL851970 NTC851970:NTH851970 OCY851970:ODD851970 OMU851970:OMZ851970 OWQ851970:OWV851970 PGM851970:PGR851970 PQI851970:PQN851970 QAE851970:QAJ851970 QKA851970:QKF851970 QTW851970:QUB851970 RDS851970:RDX851970 RNO851970:RNT851970 RXK851970:RXP851970 SHG851970:SHL851970 SRC851970:SRH851970 TAY851970:TBD851970 TKU851970:TKZ851970 TUQ851970:TUV851970 UEM851970:UER851970 UOI851970:UON851970 UYE851970:UYJ851970 VIA851970:VIF851970 VRW851970:VSB851970 WBS851970:WBX851970 WLO851970:WLT851970 WVK851970:WVP851970 C917506:H917506 IY917506:JD917506 SU917506:SZ917506 ACQ917506:ACV917506 AMM917506:AMR917506 AWI917506:AWN917506 BGE917506:BGJ917506 BQA917506:BQF917506 BZW917506:CAB917506 CJS917506:CJX917506 CTO917506:CTT917506 DDK917506:DDP917506 DNG917506:DNL917506 DXC917506:DXH917506 EGY917506:EHD917506 EQU917506:EQZ917506 FAQ917506:FAV917506 FKM917506:FKR917506 FUI917506:FUN917506 GEE917506:GEJ917506 GOA917506:GOF917506 GXW917506:GYB917506 HHS917506:HHX917506 HRO917506:HRT917506 IBK917506:IBP917506 ILG917506:ILL917506 IVC917506:IVH917506 JEY917506:JFD917506 JOU917506:JOZ917506 JYQ917506:JYV917506 KIM917506:KIR917506 KSI917506:KSN917506 LCE917506:LCJ917506 LMA917506:LMF917506 LVW917506:LWB917506 MFS917506:MFX917506 MPO917506:MPT917506 MZK917506:MZP917506 NJG917506:NJL917506 NTC917506:NTH917506 OCY917506:ODD917506 OMU917506:OMZ917506 OWQ917506:OWV917506 PGM917506:PGR917506 PQI917506:PQN917506 QAE917506:QAJ917506 QKA917506:QKF917506 QTW917506:QUB917506 RDS917506:RDX917506 RNO917506:RNT917506 RXK917506:RXP917506 SHG917506:SHL917506 SRC917506:SRH917506 TAY917506:TBD917506 TKU917506:TKZ917506 TUQ917506:TUV917506 UEM917506:UER917506 UOI917506:UON917506 UYE917506:UYJ917506 VIA917506:VIF917506 VRW917506:VSB917506 WBS917506:WBX917506 WLO917506:WLT917506 WVK917506:WVP917506 C983042:H983042 IY983042:JD983042 SU983042:SZ983042 ACQ983042:ACV983042 AMM983042:AMR983042 AWI983042:AWN983042 BGE983042:BGJ983042 BQA983042:BQF983042 BZW983042:CAB983042 CJS983042:CJX983042 CTO983042:CTT983042 DDK983042:DDP983042 DNG983042:DNL983042 DXC983042:DXH983042 EGY983042:EHD983042 EQU983042:EQZ983042 FAQ983042:FAV983042 FKM983042:FKR983042 FUI983042:FUN983042 GEE983042:GEJ983042 GOA983042:GOF983042 GXW983042:GYB983042 HHS983042:HHX983042 HRO983042:HRT983042 IBK983042:IBP983042 ILG983042:ILL983042 IVC983042:IVH983042 JEY983042:JFD983042 JOU983042:JOZ983042 JYQ983042:JYV983042 KIM983042:KIR983042 KSI983042:KSN983042 LCE983042:LCJ983042 LMA983042:LMF983042 LVW983042:LWB983042 MFS983042:MFX983042 MPO983042:MPT983042 MZK983042:MZP983042 NJG983042:NJL983042 NTC983042:NTH983042 OCY983042:ODD983042 OMU983042:OMZ983042 OWQ983042:OWV983042 PGM983042:PGR983042 PQI983042:PQN983042 QAE983042:QAJ983042 QKA983042:QKF983042 QTW983042:QUB983042 RDS983042:RDX983042 RNO983042:RNT983042 RXK983042:RXP983042 SHG983042:SHL983042 SRC983042:SRH983042 TAY983042:TBD983042 TKU983042:TKZ983042 TUQ983042:TUV983042 UEM983042:UER983042 UOI983042:UON983042 UYE983042:UYJ983042 VIA983042:VIF983042 VRW983042:VSB983042 WBS983042:WBX983042 WLO983042:WLT983042 WVK983042:WVP983042">
      <formula1>$C$34:$C$37</formula1>
    </dataValidation>
  </dataValidations>
  <pageMargins left="0.75" right="0.75" top="0.73" bottom="0.8" header="0.48" footer="0.48"/>
  <pageSetup paperSize="9" scale="91" fitToHeight="0" orientation="landscape" r:id="rId1"/>
  <headerFooter alignWithMargins="0">
    <oddHeader>&amp;L（添付資料）</oddHeader>
    <oddFooter>&amp;C短期入所-1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view="pageBreakPreview" zoomScaleNormal="100" zoomScaleSheetLayoutView="100" workbookViewId="0">
      <selection activeCell="H26" sqref="H26"/>
    </sheetView>
  </sheetViews>
  <sheetFormatPr defaultRowHeight="13.5"/>
  <cols>
    <col min="1" max="1" width="3.125" style="593" customWidth="1"/>
    <col min="2" max="2" width="9.375" style="593" customWidth="1"/>
    <col min="3" max="27" width="4.25" style="593" customWidth="1"/>
    <col min="28" max="256" width="9" style="593"/>
    <col min="257" max="257" width="3.125" style="593" customWidth="1"/>
    <col min="258" max="258" width="9.375" style="593" customWidth="1"/>
    <col min="259" max="283" width="4.25" style="593" customWidth="1"/>
    <col min="284" max="512" width="9" style="593"/>
    <col min="513" max="513" width="3.125" style="593" customWidth="1"/>
    <col min="514" max="514" width="9.375" style="593" customWidth="1"/>
    <col min="515" max="539" width="4.25" style="593" customWidth="1"/>
    <col min="540" max="768" width="9" style="593"/>
    <col min="769" max="769" width="3.125" style="593" customWidth="1"/>
    <col min="770" max="770" width="9.375" style="593" customWidth="1"/>
    <col min="771" max="795" width="4.25" style="593" customWidth="1"/>
    <col min="796" max="1024" width="9" style="593"/>
    <col min="1025" max="1025" width="3.125" style="593" customWidth="1"/>
    <col min="1026" max="1026" width="9.375" style="593" customWidth="1"/>
    <col min="1027" max="1051" width="4.25" style="593" customWidth="1"/>
    <col min="1052" max="1280" width="9" style="593"/>
    <col min="1281" max="1281" width="3.125" style="593" customWidth="1"/>
    <col min="1282" max="1282" width="9.375" style="593" customWidth="1"/>
    <col min="1283" max="1307" width="4.25" style="593" customWidth="1"/>
    <col min="1308" max="1536" width="9" style="593"/>
    <col min="1537" max="1537" width="3.125" style="593" customWidth="1"/>
    <col min="1538" max="1538" width="9.375" style="593" customWidth="1"/>
    <col min="1539" max="1563" width="4.25" style="593" customWidth="1"/>
    <col min="1564" max="1792" width="9" style="593"/>
    <col min="1793" max="1793" width="3.125" style="593" customWidth="1"/>
    <col min="1794" max="1794" width="9.375" style="593" customWidth="1"/>
    <col min="1795" max="1819" width="4.25" style="593" customWidth="1"/>
    <col min="1820" max="2048" width="9" style="593"/>
    <col min="2049" max="2049" width="3.125" style="593" customWidth="1"/>
    <col min="2050" max="2050" width="9.375" style="593" customWidth="1"/>
    <col min="2051" max="2075" width="4.25" style="593" customWidth="1"/>
    <col min="2076" max="2304" width="9" style="593"/>
    <col min="2305" max="2305" width="3.125" style="593" customWidth="1"/>
    <col min="2306" max="2306" width="9.375" style="593" customWidth="1"/>
    <col min="2307" max="2331" width="4.25" style="593" customWidth="1"/>
    <col min="2332" max="2560" width="9" style="593"/>
    <col min="2561" max="2561" width="3.125" style="593" customWidth="1"/>
    <col min="2562" max="2562" width="9.375" style="593" customWidth="1"/>
    <col min="2563" max="2587" width="4.25" style="593" customWidth="1"/>
    <col min="2588" max="2816" width="9" style="593"/>
    <col min="2817" max="2817" width="3.125" style="593" customWidth="1"/>
    <col min="2818" max="2818" width="9.375" style="593" customWidth="1"/>
    <col min="2819" max="2843" width="4.25" style="593" customWidth="1"/>
    <col min="2844" max="3072" width="9" style="593"/>
    <col min="3073" max="3073" width="3.125" style="593" customWidth="1"/>
    <col min="3074" max="3074" width="9.375" style="593" customWidth="1"/>
    <col min="3075" max="3099" width="4.25" style="593" customWidth="1"/>
    <col min="3100" max="3328" width="9" style="593"/>
    <col min="3329" max="3329" width="3.125" style="593" customWidth="1"/>
    <col min="3330" max="3330" width="9.375" style="593" customWidth="1"/>
    <col min="3331" max="3355" width="4.25" style="593" customWidth="1"/>
    <col min="3356" max="3584" width="9" style="593"/>
    <col min="3585" max="3585" width="3.125" style="593" customWidth="1"/>
    <col min="3586" max="3586" width="9.375" style="593" customWidth="1"/>
    <col min="3587" max="3611" width="4.25" style="593" customWidth="1"/>
    <col min="3612" max="3840" width="9" style="593"/>
    <col min="3841" max="3841" width="3.125" style="593" customWidth="1"/>
    <col min="3842" max="3842" width="9.375" style="593" customWidth="1"/>
    <col min="3843" max="3867" width="4.25" style="593" customWidth="1"/>
    <col min="3868" max="4096" width="9" style="593"/>
    <col min="4097" max="4097" width="3.125" style="593" customWidth="1"/>
    <col min="4098" max="4098" width="9.375" style="593" customWidth="1"/>
    <col min="4099" max="4123" width="4.25" style="593" customWidth="1"/>
    <col min="4124" max="4352" width="9" style="593"/>
    <col min="4353" max="4353" width="3.125" style="593" customWidth="1"/>
    <col min="4354" max="4354" width="9.375" style="593" customWidth="1"/>
    <col min="4355" max="4379" width="4.25" style="593" customWidth="1"/>
    <col min="4380" max="4608" width="9" style="593"/>
    <col min="4609" max="4609" width="3.125" style="593" customWidth="1"/>
    <col min="4610" max="4610" width="9.375" style="593" customWidth="1"/>
    <col min="4611" max="4635" width="4.25" style="593" customWidth="1"/>
    <col min="4636" max="4864" width="9" style="593"/>
    <col min="4865" max="4865" width="3.125" style="593" customWidth="1"/>
    <col min="4866" max="4866" width="9.375" style="593" customWidth="1"/>
    <col min="4867" max="4891" width="4.25" style="593" customWidth="1"/>
    <col min="4892" max="5120" width="9" style="593"/>
    <col min="5121" max="5121" width="3.125" style="593" customWidth="1"/>
    <col min="5122" max="5122" width="9.375" style="593" customWidth="1"/>
    <col min="5123" max="5147" width="4.25" style="593" customWidth="1"/>
    <col min="5148" max="5376" width="9" style="593"/>
    <col min="5377" max="5377" width="3.125" style="593" customWidth="1"/>
    <col min="5378" max="5378" width="9.375" style="593" customWidth="1"/>
    <col min="5379" max="5403" width="4.25" style="593" customWidth="1"/>
    <col min="5404" max="5632" width="9" style="593"/>
    <col min="5633" max="5633" width="3.125" style="593" customWidth="1"/>
    <col min="5634" max="5634" width="9.375" style="593" customWidth="1"/>
    <col min="5635" max="5659" width="4.25" style="593" customWidth="1"/>
    <col min="5660" max="5888" width="9" style="593"/>
    <col min="5889" max="5889" width="3.125" style="593" customWidth="1"/>
    <col min="5890" max="5890" width="9.375" style="593" customWidth="1"/>
    <col min="5891" max="5915" width="4.25" style="593" customWidth="1"/>
    <col min="5916" max="6144" width="9" style="593"/>
    <col min="6145" max="6145" width="3.125" style="593" customWidth="1"/>
    <col min="6146" max="6146" width="9.375" style="593" customWidth="1"/>
    <col min="6147" max="6171" width="4.25" style="593" customWidth="1"/>
    <col min="6172" max="6400" width="9" style="593"/>
    <col min="6401" max="6401" width="3.125" style="593" customWidth="1"/>
    <col min="6402" max="6402" width="9.375" style="593" customWidth="1"/>
    <col min="6403" max="6427" width="4.25" style="593" customWidth="1"/>
    <col min="6428" max="6656" width="9" style="593"/>
    <col min="6657" max="6657" width="3.125" style="593" customWidth="1"/>
    <col min="6658" max="6658" width="9.375" style="593" customWidth="1"/>
    <col min="6659" max="6683" width="4.25" style="593" customWidth="1"/>
    <col min="6684" max="6912" width="9" style="593"/>
    <col min="6913" max="6913" width="3.125" style="593" customWidth="1"/>
    <col min="6914" max="6914" width="9.375" style="593" customWidth="1"/>
    <col min="6915" max="6939" width="4.25" style="593" customWidth="1"/>
    <col min="6940" max="7168" width="9" style="593"/>
    <col min="7169" max="7169" width="3.125" style="593" customWidth="1"/>
    <col min="7170" max="7170" width="9.375" style="593" customWidth="1"/>
    <col min="7171" max="7195" width="4.25" style="593" customWidth="1"/>
    <col min="7196" max="7424" width="9" style="593"/>
    <col min="7425" max="7425" width="3.125" style="593" customWidth="1"/>
    <col min="7426" max="7426" width="9.375" style="593" customWidth="1"/>
    <col min="7427" max="7451" width="4.25" style="593" customWidth="1"/>
    <col min="7452" max="7680" width="9" style="593"/>
    <col min="7681" max="7681" width="3.125" style="593" customWidth="1"/>
    <col min="7682" max="7682" width="9.375" style="593" customWidth="1"/>
    <col min="7683" max="7707" width="4.25" style="593" customWidth="1"/>
    <col min="7708" max="7936" width="9" style="593"/>
    <col min="7937" max="7937" width="3.125" style="593" customWidth="1"/>
    <col min="7938" max="7938" width="9.375" style="593" customWidth="1"/>
    <col min="7939" max="7963" width="4.25" style="593" customWidth="1"/>
    <col min="7964" max="8192" width="9" style="593"/>
    <col min="8193" max="8193" width="3.125" style="593" customWidth="1"/>
    <col min="8194" max="8194" width="9.375" style="593" customWidth="1"/>
    <col min="8195" max="8219" width="4.25" style="593" customWidth="1"/>
    <col min="8220" max="8448" width="9" style="593"/>
    <col min="8449" max="8449" width="3.125" style="593" customWidth="1"/>
    <col min="8450" max="8450" width="9.375" style="593" customWidth="1"/>
    <col min="8451" max="8475" width="4.25" style="593" customWidth="1"/>
    <col min="8476" max="8704" width="9" style="593"/>
    <col min="8705" max="8705" width="3.125" style="593" customWidth="1"/>
    <col min="8706" max="8706" width="9.375" style="593" customWidth="1"/>
    <col min="8707" max="8731" width="4.25" style="593" customWidth="1"/>
    <col min="8732" max="8960" width="9" style="593"/>
    <col min="8961" max="8961" width="3.125" style="593" customWidth="1"/>
    <col min="8962" max="8962" width="9.375" style="593" customWidth="1"/>
    <col min="8963" max="8987" width="4.25" style="593" customWidth="1"/>
    <col min="8988" max="9216" width="9" style="593"/>
    <col min="9217" max="9217" width="3.125" style="593" customWidth="1"/>
    <col min="9218" max="9218" width="9.375" style="593" customWidth="1"/>
    <col min="9219" max="9243" width="4.25" style="593" customWidth="1"/>
    <col min="9244" max="9472" width="9" style="593"/>
    <col min="9473" max="9473" width="3.125" style="593" customWidth="1"/>
    <col min="9474" max="9474" width="9.375" style="593" customWidth="1"/>
    <col min="9475" max="9499" width="4.25" style="593" customWidth="1"/>
    <col min="9500" max="9728" width="9" style="593"/>
    <col min="9729" max="9729" width="3.125" style="593" customWidth="1"/>
    <col min="9730" max="9730" width="9.375" style="593" customWidth="1"/>
    <col min="9731" max="9755" width="4.25" style="593" customWidth="1"/>
    <col min="9756" max="9984" width="9" style="593"/>
    <col min="9985" max="9985" width="3.125" style="593" customWidth="1"/>
    <col min="9986" max="9986" width="9.375" style="593" customWidth="1"/>
    <col min="9987" max="10011" width="4.25" style="593" customWidth="1"/>
    <col min="10012" max="10240" width="9" style="593"/>
    <col min="10241" max="10241" width="3.125" style="593" customWidth="1"/>
    <col min="10242" max="10242" width="9.375" style="593" customWidth="1"/>
    <col min="10243" max="10267" width="4.25" style="593" customWidth="1"/>
    <col min="10268" max="10496" width="9" style="593"/>
    <col min="10497" max="10497" width="3.125" style="593" customWidth="1"/>
    <col min="10498" max="10498" width="9.375" style="593" customWidth="1"/>
    <col min="10499" max="10523" width="4.25" style="593" customWidth="1"/>
    <col min="10524" max="10752" width="9" style="593"/>
    <col min="10753" max="10753" width="3.125" style="593" customWidth="1"/>
    <col min="10754" max="10754" width="9.375" style="593" customWidth="1"/>
    <col min="10755" max="10779" width="4.25" style="593" customWidth="1"/>
    <col min="10780" max="11008" width="9" style="593"/>
    <col min="11009" max="11009" width="3.125" style="593" customWidth="1"/>
    <col min="11010" max="11010" width="9.375" style="593" customWidth="1"/>
    <col min="11011" max="11035" width="4.25" style="593" customWidth="1"/>
    <col min="11036" max="11264" width="9" style="593"/>
    <col min="11265" max="11265" width="3.125" style="593" customWidth="1"/>
    <col min="11266" max="11266" width="9.375" style="593" customWidth="1"/>
    <col min="11267" max="11291" width="4.25" style="593" customWidth="1"/>
    <col min="11292" max="11520" width="9" style="593"/>
    <col min="11521" max="11521" width="3.125" style="593" customWidth="1"/>
    <col min="11522" max="11522" width="9.375" style="593" customWidth="1"/>
    <col min="11523" max="11547" width="4.25" style="593" customWidth="1"/>
    <col min="11548" max="11776" width="9" style="593"/>
    <col min="11777" max="11777" width="3.125" style="593" customWidth="1"/>
    <col min="11778" max="11778" width="9.375" style="593" customWidth="1"/>
    <col min="11779" max="11803" width="4.25" style="593" customWidth="1"/>
    <col min="11804" max="12032" width="9" style="593"/>
    <col min="12033" max="12033" width="3.125" style="593" customWidth="1"/>
    <col min="12034" max="12034" width="9.375" style="593" customWidth="1"/>
    <col min="12035" max="12059" width="4.25" style="593" customWidth="1"/>
    <col min="12060" max="12288" width="9" style="593"/>
    <col min="12289" max="12289" width="3.125" style="593" customWidth="1"/>
    <col min="12290" max="12290" width="9.375" style="593" customWidth="1"/>
    <col min="12291" max="12315" width="4.25" style="593" customWidth="1"/>
    <col min="12316" max="12544" width="9" style="593"/>
    <col min="12545" max="12545" width="3.125" style="593" customWidth="1"/>
    <col min="12546" max="12546" width="9.375" style="593" customWidth="1"/>
    <col min="12547" max="12571" width="4.25" style="593" customWidth="1"/>
    <col min="12572" max="12800" width="9" style="593"/>
    <col min="12801" max="12801" width="3.125" style="593" customWidth="1"/>
    <col min="12802" max="12802" width="9.375" style="593" customWidth="1"/>
    <col min="12803" max="12827" width="4.25" style="593" customWidth="1"/>
    <col min="12828" max="13056" width="9" style="593"/>
    <col min="13057" max="13057" width="3.125" style="593" customWidth="1"/>
    <col min="13058" max="13058" width="9.375" style="593" customWidth="1"/>
    <col min="13059" max="13083" width="4.25" style="593" customWidth="1"/>
    <col min="13084" max="13312" width="9" style="593"/>
    <col min="13313" max="13313" width="3.125" style="593" customWidth="1"/>
    <col min="13314" max="13314" width="9.375" style="593" customWidth="1"/>
    <col min="13315" max="13339" width="4.25" style="593" customWidth="1"/>
    <col min="13340" max="13568" width="9" style="593"/>
    <col min="13569" max="13569" width="3.125" style="593" customWidth="1"/>
    <col min="13570" max="13570" width="9.375" style="593" customWidth="1"/>
    <col min="13571" max="13595" width="4.25" style="593" customWidth="1"/>
    <col min="13596" max="13824" width="9" style="593"/>
    <col min="13825" max="13825" width="3.125" style="593" customWidth="1"/>
    <col min="13826" max="13826" width="9.375" style="593" customWidth="1"/>
    <col min="13827" max="13851" width="4.25" style="593" customWidth="1"/>
    <col min="13852" max="14080" width="9" style="593"/>
    <col min="14081" max="14081" width="3.125" style="593" customWidth="1"/>
    <col min="14082" max="14082" width="9.375" style="593" customWidth="1"/>
    <col min="14083" max="14107" width="4.25" style="593" customWidth="1"/>
    <col min="14108" max="14336" width="9" style="593"/>
    <col min="14337" max="14337" width="3.125" style="593" customWidth="1"/>
    <col min="14338" max="14338" width="9.375" style="593" customWidth="1"/>
    <col min="14339" max="14363" width="4.25" style="593" customWidth="1"/>
    <col min="14364" max="14592" width="9" style="593"/>
    <col min="14593" max="14593" width="3.125" style="593" customWidth="1"/>
    <col min="14594" max="14594" width="9.375" style="593" customWidth="1"/>
    <col min="14595" max="14619" width="4.25" style="593" customWidth="1"/>
    <col min="14620" max="14848" width="9" style="593"/>
    <col min="14849" max="14849" width="3.125" style="593" customWidth="1"/>
    <col min="14850" max="14850" width="9.375" style="593" customWidth="1"/>
    <col min="14851" max="14875" width="4.25" style="593" customWidth="1"/>
    <col min="14876" max="15104" width="9" style="593"/>
    <col min="15105" max="15105" width="3.125" style="593" customWidth="1"/>
    <col min="15106" max="15106" width="9.375" style="593" customWidth="1"/>
    <col min="15107" max="15131" width="4.25" style="593" customWidth="1"/>
    <col min="15132" max="15360" width="9" style="593"/>
    <col min="15361" max="15361" width="3.125" style="593" customWidth="1"/>
    <col min="15362" max="15362" width="9.375" style="593" customWidth="1"/>
    <col min="15363" max="15387" width="4.25" style="593" customWidth="1"/>
    <col min="15388" max="15616" width="9" style="593"/>
    <col min="15617" max="15617" width="3.125" style="593" customWidth="1"/>
    <col min="15618" max="15618" width="9.375" style="593" customWidth="1"/>
    <col min="15619" max="15643" width="4.25" style="593" customWidth="1"/>
    <col min="15644" max="15872" width="9" style="593"/>
    <col min="15873" max="15873" width="3.125" style="593" customWidth="1"/>
    <col min="15874" max="15874" width="9.375" style="593" customWidth="1"/>
    <col min="15875" max="15899" width="4.25" style="593" customWidth="1"/>
    <col min="15900" max="16128" width="9" style="593"/>
    <col min="16129" max="16129" width="3.125" style="593" customWidth="1"/>
    <col min="16130" max="16130" width="9.375" style="593" customWidth="1"/>
    <col min="16131" max="16155" width="4.25" style="593" customWidth="1"/>
    <col min="16156" max="16384" width="9" style="593"/>
  </cols>
  <sheetData>
    <row r="1" spans="1:18" ht="18" customHeight="1">
      <c r="A1" s="592" t="s">
        <v>168</v>
      </c>
      <c r="B1" s="592"/>
    </row>
    <row r="2" spans="1:18" ht="18" customHeight="1">
      <c r="A2" s="592"/>
      <c r="B2" s="621" t="s">
        <v>169</v>
      </c>
    </row>
    <row r="3" spans="1:18">
      <c r="B3" s="593" t="s">
        <v>170</v>
      </c>
    </row>
    <row r="4" spans="1:18">
      <c r="B4" s="622" t="s">
        <v>171</v>
      </c>
      <c r="C4" s="598" t="s">
        <v>172</v>
      </c>
      <c r="D4" s="598"/>
      <c r="E4" s="598"/>
      <c r="F4" s="598" t="s">
        <v>173</v>
      </c>
      <c r="G4" s="598"/>
      <c r="H4" s="598"/>
      <c r="I4" s="598" t="s">
        <v>174</v>
      </c>
      <c r="J4" s="598"/>
      <c r="K4" s="598"/>
      <c r="L4" s="598"/>
      <c r="M4" s="598"/>
      <c r="N4" s="598"/>
      <c r="O4" s="598" t="s">
        <v>175</v>
      </c>
      <c r="P4" s="598"/>
      <c r="Q4" s="598"/>
      <c r="R4" s="598"/>
    </row>
    <row r="5" spans="1:18">
      <c r="B5" s="623"/>
      <c r="C5" s="598"/>
      <c r="D5" s="598"/>
      <c r="E5" s="598"/>
      <c r="F5" s="598"/>
      <c r="G5" s="598"/>
      <c r="H5" s="598"/>
      <c r="I5" s="598" t="s">
        <v>176</v>
      </c>
      <c r="J5" s="598"/>
      <c r="K5" s="598" t="s">
        <v>177</v>
      </c>
      <c r="L5" s="598"/>
      <c r="M5" s="598" t="s">
        <v>178</v>
      </c>
      <c r="N5" s="598"/>
      <c r="O5" s="598"/>
      <c r="P5" s="598"/>
      <c r="Q5" s="598"/>
      <c r="R5" s="598"/>
    </row>
    <row r="6" spans="1:18">
      <c r="B6" s="607" t="s">
        <v>179</v>
      </c>
      <c r="C6" s="624"/>
      <c r="D6" s="624"/>
      <c r="E6" s="624"/>
      <c r="F6" s="624"/>
      <c r="G6" s="624"/>
      <c r="H6" s="624"/>
      <c r="I6" s="598"/>
      <c r="J6" s="598"/>
      <c r="K6" s="598"/>
      <c r="L6" s="598"/>
      <c r="M6" s="598"/>
      <c r="N6" s="598"/>
      <c r="O6" s="598"/>
      <c r="P6" s="598"/>
      <c r="Q6" s="598"/>
      <c r="R6" s="598"/>
    </row>
    <row r="7" spans="1:18">
      <c r="B7" s="607" t="s">
        <v>180</v>
      </c>
      <c r="C7" s="624"/>
      <c r="D7" s="624"/>
      <c r="E7" s="624"/>
      <c r="F7" s="624"/>
      <c r="G7" s="624"/>
      <c r="H7" s="624"/>
      <c r="I7" s="598"/>
      <c r="J7" s="598"/>
      <c r="K7" s="598"/>
      <c r="L7" s="598"/>
      <c r="M7" s="598"/>
      <c r="N7" s="598"/>
      <c r="O7" s="598"/>
      <c r="P7" s="598"/>
      <c r="Q7" s="598"/>
      <c r="R7" s="598"/>
    </row>
    <row r="8" spans="1:18">
      <c r="B8" s="607" t="s">
        <v>181</v>
      </c>
      <c r="C8" s="624"/>
      <c r="D8" s="624"/>
      <c r="E8" s="624"/>
      <c r="F8" s="624"/>
      <c r="G8" s="624"/>
      <c r="H8" s="624"/>
      <c r="I8" s="598"/>
      <c r="J8" s="598"/>
      <c r="K8" s="598"/>
      <c r="L8" s="598"/>
      <c r="M8" s="598"/>
      <c r="N8" s="598"/>
      <c r="O8" s="598"/>
      <c r="P8" s="598"/>
      <c r="Q8" s="598"/>
      <c r="R8" s="598"/>
    </row>
    <row r="9" spans="1:18">
      <c r="B9" s="607"/>
      <c r="C9" s="624"/>
      <c r="D9" s="624"/>
      <c r="E9" s="624"/>
      <c r="F9" s="624"/>
      <c r="G9" s="624"/>
      <c r="H9" s="624"/>
      <c r="I9" s="598"/>
      <c r="J9" s="598"/>
      <c r="K9" s="598"/>
      <c r="L9" s="598"/>
      <c r="M9" s="598"/>
      <c r="N9" s="598"/>
      <c r="O9" s="598"/>
      <c r="P9" s="598"/>
      <c r="Q9" s="598"/>
      <c r="R9" s="598"/>
    </row>
    <row r="10" spans="1:18">
      <c r="B10" s="607"/>
      <c r="C10" s="624"/>
      <c r="D10" s="624"/>
      <c r="E10" s="624"/>
      <c r="F10" s="624"/>
      <c r="G10" s="624"/>
      <c r="H10" s="624"/>
      <c r="I10" s="598"/>
      <c r="J10" s="598"/>
      <c r="K10" s="598"/>
      <c r="L10" s="598"/>
      <c r="M10" s="598"/>
      <c r="N10" s="598"/>
      <c r="O10" s="598"/>
      <c r="P10" s="598"/>
      <c r="Q10" s="598"/>
      <c r="R10" s="598"/>
    </row>
    <row r="11" spans="1:18">
      <c r="B11" s="607"/>
      <c r="C11" s="624"/>
      <c r="D11" s="624"/>
      <c r="E11" s="624"/>
      <c r="F11" s="624"/>
      <c r="G11" s="624"/>
      <c r="H11" s="624"/>
      <c r="I11" s="598"/>
      <c r="J11" s="598"/>
      <c r="K11" s="598"/>
      <c r="L11" s="598"/>
      <c r="M11" s="598"/>
      <c r="N11" s="598"/>
      <c r="O11" s="598"/>
      <c r="P11" s="598"/>
      <c r="Q11" s="598"/>
      <c r="R11" s="598"/>
    </row>
    <row r="12" spans="1:18">
      <c r="B12" s="607"/>
      <c r="C12" s="624"/>
      <c r="D12" s="624"/>
      <c r="E12" s="624"/>
      <c r="F12" s="624"/>
      <c r="G12" s="624"/>
      <c r="H12" s="624"/>
      <c r="I12" s="598"/>
      <c r="J12" s="598"/>
      <c r="K12" s="598"/>
      <c r="L12" s="598"/>
      <c r="M12" s="598"/>
      <c r="N12" s="598"/>
      <c r="O12" s="598"/>
      <c r="P12" s="598"/>
      <c r="Q12" s="598"/>
      <c r="R12" s="598"/>
    </row>
    <row r="13" spans="1:18">
      <c r="B13" s="616" t="s">
        <v>182</v>
      </c>
      <c r="C13" s="616"/>
    </row>
    <row r="14" spans="1:18">
      <c r="B14" s="616"/>
      <c r="C14" s="616"/>
    </row>
    <row r="15" spans="1:18">
      <c r="B15" s="593" t="s">
        <v>183</v>
      </c>
    </row>
    <row r="16" spans="1:18">
      <c r="B16" s="622" t="s">
        <v>171</v>
      </c>
      <c r="C16" s="598" t="s">
        <v>172</v>
      </c>
      <c r="D16" s="598"/>
      <c r="E16" s="598"/>
      <c r="F16" s="598" t="s">
        <v>173</v>
      </c>
      <c r="G16" s="598"/>
      <c r="H16" s="598"/>
      <c r="I16" s="598" t="s">
        <v>174</v>
      </c>
      <c r="J16" s="598"/>
      <c r="K16" s="598"/>
      <c r="L16" s="598"/>
      <c r="M16" s="598"/>
      <c r="N16" s="598"/>
      <c r="O16" s="598" t="s">
        <v>175</v>
      </c>
      <c r="P16" s="598"/>
      <c r="Q16" s="598"/>
      <c r="R16" s="598"/>
    </row>
    <row r="17" spans="2:18">
      <c r="B17" s="623"/>
      <c r="C17" s="598"/>
      <c r="D17" s="598"/>
      <c r="E17" s="598"/>
      <c r="F17" s="598"/>
      <c r="G17" s="598"/>
      <c r="H17" s="598"/>
      <c r="I17" s="598" t="s">
        <v>176</v>
      </c>
      <c r="J17" s="598"/>
      <c r="K17" s="598" t="s">
        <v>177</v>
      </c>
      <c r="L17" s="598"/>
      <c r="M17" s="598" t="s">
        <v>178</v>
      </c>
      <c r="N17" s="598"/>
      <c r="O17" s="598"/>
      <c r="P17" s="598"/>
      <c r="Q17" s="598"/>
      <c r="R17" s="598"/>
    </row>
    <row r="18" spans="2:18">
      <c r="B18" s="607" t="s">
        <v>179</v>
      </c>
      <c r="C18" s="624">
        <v>0.25</v>
      </c>
      <c r="D18" s="624"/>
      <c r="E18" s="624"/>
      <c r="F18" s="624">
        <v>0.58333333333333337</v>
      </c>
      <c r="G18" s="624"/>
      <c r="H18" s="624"/>
      <c r="I18" s="598">
        <v>7</v>
      </c>
      <c r="J18" s="598"/>
      <c r="K18" s="598">
        <v>1</v>
      </c>
      <c r="L18" s="598"/>
      <c r="M18" s="598">
        <v>8</v>
      </c>
      <c r="N18" s="598"/>
      <c r="O18" s="598"/>
      <c r="P18" s="598"/>
      <c r="Q18" s="598"/>
      <c r="R18" s="598"/>
    </row>
    <row r="19" spans="2:18">
      <c r="B19" s="607" t="s">
        <v>180</v>
      </c>
      <c r="C19" s="624">
        <v>0.375</v>
      </c>
      <c r="D19" s="624"/>
      <c r="E19" s="624"/>
      <c r="F19" s="624">
        <v>0.70833333333333337</v>
      </c>
      <c r="G19" s="624"/>
      <c r="H19" s="624"/>
      <c r="I19" s="598">
        <v>7</v>
      </c>
      <c r="J19" s="598"/>
      <c r="K19" s="598">
        <v>1</v>
      </c>
      <c r="L19" s="598"/>
      <c r="M19" s="598">
        <v>8</v>
      </c>
      <c r="N19" s="598"/>
      <c r="O19" s="598"/>
      <c r="P19" s="598"/>
      <c r="Q19" s="598"/>
      <c r="R19" s="598"/>
    </row>
    <row r="20" spans="2:18">
      <c r="B20" s="607" t="s">
        <v>181</v>
      </c>
      <c r="C20" s="624">
        <v>0.58333333333333337</v>
      </c>
      <c r="D20" s="624"/>
      <c r="E20" s="624"/>
      <c r="F20" s="624">
        <v>0.41666666666666669</v>
      </c>
      <c r="G20" s="624"/>
      <c r="H20" s="624"/>
      <c r="I20" s="598">
        <v>7</v>
      </c>
      <c r="J20" s="598"/>
      <c r="K20" s="598">
        <v>1</v>
      </c>
      <c r="L20" s="598"/>
      <c r="M20" s="598">
        <v>8</v>
      </c>
      <c r="N20" s="598"/>
      <c r="O20" s="598"/>
      <c r="P20" s="598"/>
      <c r="Q20" s="598"/>
      <c r="R20" s="598"/>
    </row>
    <row r="21" spans="2:18">
      <c r="B21" s="607" t="s">
        <v>184</v>
      </c>
      <c r="C21" s="624">
        <v>0.91666666666666663</v>
      </c>
      <c r="D21" s="624"/>
      <c r="E21" s="624"/>
      <c r="F21" s="624">
        <v>0.25</v>
      </c>
      <c r="G21" s="624"/>
      <c r="H21" s="624"/>
      <c r="I21" s="598">
        <v>7</v>
      </c>
      <c r="J21" s="598"/>
      <c r="K21" s="598">
        <v>1</v>
      </c>
      <c r="L21" s="598"/>
      <c r="M21" s="598">
        <v>8</v>
      </c>
      <c r="N21" s="598"/>
      <c r="O21" s="598"/>
      <c r="P21" s="598"/>
      <c r="Q21" s="598"/>
      <c r="R21" s="598"/>
    </row>
  </sheetData>
  <mergeCells count="84">
    <mergeCell ref="C21:E21"/>
    <mergeCell ref="F21:H21"/>
    <mergeCell ref="I21:J21"/>
    <mergeCell ref="K21:L21"/>
    <mergeCell ref="M21:N21"/>
    <mergeCell ref="O21:R21"/>
    <mergeCell ref="C20:E20"/>
    <mergeCell ref="F20:H20"/>
    <mergeCell ref="I20:J20"/>
    <mergeCell ref="K20:L20"/>
    <mergeCell ref="M20:N20"/>
    <mergeCell ref="O20:R20"/>
    <mergeCell ref="C19:E19"/>
    <mergeCell ref="F19:H19"/>
    <mergeCell ref="I19:J19"/>
    <mergeCell ref="K19:L19"/>
    <mergeCell ref="M19:N19"/>
    <mergeCell ref="O19:R19"/>
    <mergeCell ref="C18:E18"/>
    <mergeCell ref="F18:H18"/>
    <mergeCell ref="I18:J18"/>
    <mergeCell ref="K18:L18"/>
    <mergeCell ref="M18:N18"/>
    <mergeCell ref="O18:R18"/>
    <mergeCell ref="B16:B17"/>
    <mergeCell ref="C16:E17"/>
    <mergeCell ref="F16:H17"/>
    <mergeCell ref="I16:N16"/>
    <mergeCell ref="O16:R16"/>
    <mergeCell ref="I17:J17"/>
    <mergeCell ref="K17:L17"/>
    <mergeCell ref="M17:N17"/>
    <mergeCell ref="O17:R17"/>
    <mergeCell ref="C12:E12"/>
    <mergeCell ref="F12:H12"/>
    <mergeCell ref="I12:J12"/>
    <mergeCell ref="K12:L12"/>
    <mergeCell ref="M12:N12"/>
    <mergeCell ref="O12:R12"/>
    <mergeCell ref="C11:E11"/>
    <mergeCell ref="F11:H11"/>
    <mergeCell ref="I11:J11"/>
    <mergeCell ref="K11:L11"/>
    <mergeCell ref="M11:N11"/>
    <mergeCell ref="O11:R11"/>
    <mergeCell ref="C10:E10"/>
    <mergeCell ref="F10:H10"/>
    <mergeCell ref="I10:J10"/>
    <mergeCell ref="K10:L10"/>
    <mergeCell ref="M10:N10"/>
    <mergeCell ref="O10:R10"/>
    <mergeCell ref="C9:E9"/>
    <mergeCell ref="F9:H9"/>
    <mergeCell ref="I9:J9"/>
    <mergeCell ref="K9:L9"/>
    <mergeCell ref="M9:N9"/>
    <mergeCell ref="O9:R9"/>
    <mergeCell ref="C8:E8"/>
    <mergeCell ref="F8:H8"/>
    <mergeCell ref="I8:J8"/>
    <mergeCell ref="K8:L8"/>
    <mergeCell ref="M8:N8"/>
    <mergeCell ref="O8:R8"/>
    <mergeCell ref="C7:E7"/>
    <mergeCell ref="F7:H7"/>
    <mergeCell ref="I7:J7"/>
    <mergeCell ref="K7:L7"/>
    <mergeCell ref="M7:N7"/>
    <mergeCell ref="O7:R7"/>
    <mergeCell ref="C6:E6"/>
    <mergeCell ref="F6:H6"/>
    <mergeCell ref="I6:J6"/>
    <mergeCell ref="K6:L6"/>
    <mergeCell ref="M6:N6"/>
    <mergeCell ref="O6:R6"/>
    <mergeCell ref="B4:B5"/>
    <mergeCell ref="C4:E5"/>
    <mergeCell ref="F4:H5"/>
    <mergeCell ref="I4:N4"/>
    <mergeCell ref="O4:R4"/>
    <mergeCell ref="I5:J5"/>
    <mergeCell ref="K5:L5"/>
    <mergeCell ref="M5:N5"/>
    <mergeCell ref="O5:R5"/>
  </mergeCells>
  <phoneticPr fontId="3"/>
  <pageMargins left="0.63" right="0.61" top="0.71" bottom="0.76" header="0.51200000000000001" footer="0.51200000000000001"/>
  <pageSetup paperSize="9" orientation="landscape" r:id="rId1"/>
  <headerFooter alignWithMargins="0">
    <oddFooter>&amp;C短期入所-2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26"/>
  <sheetViews>
    <sheetView view="pageBreakPreview" zoomScale="90" zoomScaleNormal="100" zoomScaleSheetLayoutView="90" workbookViewId="0">
      <selection activeCell="C7" sqref="C7"/>
    </sheetView>
  </sheetViews>
  <sheetFormatPr defaultRowHeight="13.5"/>
  <cols>
    <col min="1" max="2" width="3.125" style="593" customWidth="1"/>
    <col min="3" max="3" width="19.125" style="593" customWidth="1"/>
    <col min="4" max="4" width="13.625" style="593" customWidth="1"/>
    <col min="5" max="6" width="3.125" style="593" bestFit="1" customWidth="1"/>
    <col min="7" max="34" width="3.125" style="593" customWidth="1"/>
    <col min="35" max="35" width="3.375" style="593" customWidth="1"/>
    <col min="36" max="36" width="8.625" style="593" customWidth="1"/>
    <col min="37" max="256" width="9" style="593"/>
    <col min="257" max="258" width="3.125" style="593" customWidth="1"/>
    <col min="259" max="259" width="19.125" style="593" customWidth="1"/>
    <col min="260" max="260" width="13.625" style="593" customWidth="1"/>
    <col min="261" max="262" width="3.125" style="593" bestFit="1" customWidth="1"/>
    <col min="263" max="290" width="3.125" style="593" customWidth="1"/>
    <col min="291" max="291" width="3.375" style="593" customWidth="1"/>
    <col min="292" max="292" width="8.625" style="593" customWidth="1"/>
    <col min="293" max="512" width="9" style="593"/>
    <col min="513" max="514" width="3.125" style="593" customWidth="1"/>
    <col min="515" max="515" width="19.125" style="593" customWidth="1"/>
    <col min="516" max="516" width="13.625" style="593" customWidth="1"/>
    <col min="517" max="518" width="3.125" style="593" bestFit="1" customWidth="1"/>
    <col min="519" max="546" width="3.125" style="593" customWidth="1"/>
    <col min="547" max="547" width="3.375" style="593" customWidth="1"/>
    <col min="548" max="548" width="8.625" style="593" customWidth="1"/>
    <col min="549" max="768" width="9" style="593"/>
    <col min="769" max="770" width="3.125" style="593" customWidth="1"/>
    <col min="771" max="771" width="19.125" style="593" customWidth="1"/>
    <col min="772" max="772" width="13.625" style="593" customWidth="1"/>
    <col min="773" max="774" width="3.125" style="593" bestFit="1" customWidth="1"/>
    <col min="775" max="802" width="3.125" style="593" customWidth="1"/>
    <col min="803" max="803" width="3.375" style="593" customWidth="1"/>
    <col min="804" max="804" width="8.625" style="593" customWidth="1"/>
    <col min="805" max="1024" width="9" style="593"/>
    <col min="1025" max="1026" width="3.125" style="593" customWidth="1"/>
    <col min="1027" max="1027" width="19.125" style="593" customWidth="1"/>
    <col min="1028" max="1028" width="13.625" style="593" customWidth="1"/>
    <col min="1029" max="1030" width="3.125" style="593" bestFit="1" customWidth="1"/>
    <col min="1031" max="1058" width="3.125" style="593" customWidth="1"/>
    <col min="1059" max="1059" width="3.375" style="593" customWidth="1"/>
    <col min="1060" max="1060" width="8.625" style="593" customWidth="1"/>
    <col min="1061" max="1280" width="9" style="593"/>
    <col min="1281" max="1282" width="3.125" style="593" customWidth="1"/>
    <col min="1283" max="1283" width="19.125" style="593" customWidth="1"/>
    <col min="1284" max="1284" width="13.625" style="593" customWidth="1"/>
    <col min="1285" max="1286" width="3.125" style="593" bestFit="1" customWidth="1"/>
    <col min="1287" max="1314" width="3.125" style="593" customWidth="1"/>
    <col min="1315" max="1315" width="3.375" style="593" customWidth="1"/>
    <col min="1316" max="1316" width="8.625" style="593" customWidth="1"/>
    <col min="1317" max="1536" width="9" style="593"/>
    <col min="1537" max="1538" width="3.125" style="593" customWidth="1"/>
    <col min="1539" max="1539" width="19.125" style="593" customWidth="1"/>
    <col min="1540" max="1540" width="13.625" style="593" customWidth="1"/>
    <col min="1541" max="1542" width="3.125" style="593" bestFit="1" customWidth="1"/>
    <col min="1543" max="1570" width="3.125" style="593" customWidth="1"/>
    <col min="1571" max="1571" width="3.375" style="593" customWidth="1"/>
    <col min="1572" max="1572" width="8.625" style="593" customWidth="1"/>
    <col min="1573" max="1792" width="9" style="593"/>
    <col min="1793" max="1794" width="3.125" style="593" customWidth="1"/>
    <col min="1795" max="1795" width="19.125" style="593" customWidth="1"/>
    <col min="1796" max="1796" width="13.625" style="593" customWidth="1"/>
    <col min="1797" max="1798" width="3.125" style="593" bestFit="1" customWidth="1"/>
    <col min="1799" max="1826" width="3.125" style="593" customWidth="1"/>
    <col min="1827" max="1827" width="3.375" style="593" customWidth="1"/>
    <col min="1828" max="1828" width="8.625" style="593" customWidth="1"/>
    <col min="1829" max="2048" width="9" style="593"/>
    <col min="2049" max="2050" width="3.125" style="593" customWidth="1"/>
    <col min="2051" max="2051" width="19.125" style="593" customWidth="1"/>
    <col min="2052" max="2052" width="13.625" style="593" customWidth="1"/>
    <col min="2053" max="2054" width="3.125" style="593" bestFit="1" customWidth="1"/>
    <col min="2055" max="2082" width="3.125" style="593" customWidth="1"/>
    <col min="2083" max="2083" width="3.375" style="593" customWidth="1"/>
    <col min="2084" max="2084" width="8.625" style="593" customWidth="1"/>
    <col min="2085" max="2304" width="9" style="593"/>
    <col min="2305" max="2306" width="3.125" style="593" customWidth="1"/>
    <col min="2307" max="2307" width="19.125" style="593" customWidth="1"/>
    <col min="2308" max="2308" width="13.625" style="593" customWidth="1"/>
    <col min="2309" max="2310" width="3.125" style="593" bestFit="1" customWidth="1"/>
    <col min="2311" max="2338" width="3.125" style="593" customWidth="1"/>
    <col min="2339" max="2339" width="3.375" style="593" customWidth="1"/>
    <col min="2340" max="2340" width="8.625" style="593" customWidth="1"/>
    <col min="2341" max="2560" width="9" style="593"/>
    <col min="2561" max="2562" width="3.125" style="593" customWidth="1"/>
    <col min="2563" max="2563" width="19.125" style="593" customWidth="1"/>
    <col min="2564" max="2564" width="13.625" style="593" customWidth="1"/>
    <col min="2565" max="2566" width="3.125" style="593" bestFit="1" customWidth="1"/>
    <col min="2567" max="2594" width="3.125" style="593" customWidth="1"/>
    <col min="2595" max="2595" width="3.375" style="593" customWidth="1"/>
    <col min="2596" max="2596" width="8.625" style="593" customWidth="1"/>
    <col min="2597" max="2816" width="9" style="593"/>
    <col min="2817" max="2818" width="3.125" style="593" customWidth="1"/>
    <col min="2819" max="2819" width="19.125" style="593" customWidth="1"/>
    <col min="2820" max="2820" width="13.625" style="593" customWidth="1"/>
    <col min="2821" max="2822" width="3.125" style="593" bestFit="1" customWidth="1"/>
    <col min="2823" max="2850" width="3.125" style="593" customWidth="1"/>
    <col min="2851" max="2851" width="3.375" style="593" customWidth="1"/>
    <col min="2852" max="2852" width="8.625" style="593" customWidth="1"/>
    <col min="2853" max="3072" width="9" style="593"/>
    <col min="3073" max="3074" width="3.125" style="593" customWidth="1"/>
    <col min="3075" max="3075" width="19.125" style="593" customWidth="1"/>
    <col min="3076" max="3076" width="13.625" style="593" customWidth="1"/>
    <col min="3077" max="3078" width="3.125" style="593" bestFit="1" customWidth="1"/>
    <col min="3079" max="3106" width="3.125" style="593" customWidth="1"/>
    <col min="3107" max="3107" width="3.375" style="593" customWidth="1"/>
    <col min="3108" max="3108" width="8.625" style="593" customWidth="1"/>
    <col min="3109" max="3328" width="9" style="593"/>
    <col min="3329" max="3330" width="3.125" style="593" customWidth="1"/>
    <col min="3331" max="3331" width="19.125" style="593" customWidth="1"/>
    <col min="3332" max="3332" width="13.625" style="593" customWidth="1"/>
    <col min="3333" max="3334" width="3.125" style="593" bestFit="1" customWidth="1"/>
    <col min="3335" max="3362" width="3.125" style="593" customWidth="1"/>
    <col min="3363" max="3363" width="3.375" style="593" customWidth="1"/>
    <col min="3364" max="3364" width="8.625" style="593" customWidth="1"/>
    <col min="3365" max="3584" width="9" style="593"/>
    <col min="3585" max="3586" width="3.125" style="593" customWidth="1"/>
    <col min="3587" max="3587" width="19.125" style="593" customWidth="1"/>
    <col min="3588" max="3588" width="13.625" style="593" customWidth="1"/>
    <col min="3589" max="3590" width="3.125" style="593" bestFit="1" customWidth="1"/>
    <col min="3591" max="3618" width="3.125" style="593" customWidth="1"/>
    <col min="3619" max="3619" width="3.375" style="593" customWidth="1"/>
    <col min="3620" max="3620" width="8.625" style="593" customWidth="1"/>
    <col min="3621" max="3840" width="9" style="593"/>
    <col min="3841" max="3842" width="3.125" style="593" customWidth="1"/>
    <col min="3843" max="3843" width="19.125" style="593" customWidth="1"/>
    <col min="3844" max="3844" width="13.625" style="593" customWidth="1"/>
    <col min="3845" max="3846" width="3.125" style="593" bestFit="1" customWidth="1"/>
    <col min="3847" max="3874" width="3.125" style="593" customWidth="1"/>
    <col min="3875" max="3875" width="3.375" style="593" customWidth="1"/>
    <col min="3876" max="3876" width="8.625" style="593" customWidth="1"/>
    <col min="3877" max="4096" width="9" style="593"/>
    <col min="4097" max="4098" width="3.125" style="593" customWidth="1"/>
    <col min="4099" max="4099" width="19.125" style="593" customWidth="1"/>
    <col min="4100" max="4100" width="13.625" style="593" customWidth="1"/>
    <col min="4101" max="4102" width="3.125" style="593" bestFit="1" customWidth="1"/>
    <col min="4103" max="4130" width="3.125" style="593" customWidth="1"/>
    <col min="4131" max="4131" width="3.375" style="593" customWidth="1"/>
    <col min="4132" max="4132" width="8.625" style="593" customWidth="1"/>
    <col min="4133" max="4352" width="9" style="593"/>
    <col min="4353" max="4354" width="3.125" style="593" customWidth="1"/>
    <col min="4355" max="4355" width="19.125" style="593" customWidth="1"/>
    <col min="4356" max="4356" width="13.625" style="593" customWidth="1"/>
    <col min="4357" max="4358" width="3.125" style="593" bestFit="1" customWidth="1"/>
    <col min="4359" max="4386" width="3.125" style="593" customWidth="1"/>
    <col min="4387" max="4387" width="3.375" style="593" customWidth="1"/>
    <col min="4388" max="4388" width="8.625" style="593" customWidth="1"/>
    <col min="4389" max="4608" width="9" style="593"/>
    <col min="4609" max="4610" width="3.125" style="593" customWidth="1"/>
    <col min="4611" max="4611" width="19.125" style="593" customWidth="1"/>
    <col min="4612" max="4612" width="13.625" style="593" customWidth="1"/>
    <col min="4613" max="4614" width="3.125" style="593" bestFit="1" customWidth="1"/>
    <col min="4615" max="4642" width="3.125" style="593" customWidth="1"/>
    <col min="4643" max="4643" width="3.375" style="593" customWidth="1"/>
    <col min="4644" max="4644" width="8.625" style="593" customWidth="1"/>
    <col min="4645" max="4864" width="9" style="593"/>
    <col min="4865" max="4866" width="3.125" style="593" customWidth="1"/>
    <col min="4867" max="4867" width="19.125" style="593" customWidth="1"/>
    <col min="4868" max="4868" width="13.625" style="593" customWidth="1"/>
    <col min="4869" max="4870" width="3.125" style="593" bestFit="1" customWidth="1"/>
    <col min="4871" max="4898" width="3.125" style="593" customWidth="1"/>
    <col min="4899" max="4899" width="3.375" style="593" customWidth="1"/>
    <col min="4900" max="4900" width="8.625" style="593" customWidth="1"/>
    <col min="4901" max="5120" width="9" style="593"/>
    <col min="5121" max="5122" width="3.125" style="593" customWidth="1"/>
    <col min="5123" max="5123" width="19.125" style="593" customWidth="1"/>
    <col min="5124" max="5124" width="13.625" style="593" customWidth="1"/>
    <col min="5125" max="5126" width="3.125" style="593" bestFit="1" customWidth="1"/>
    <col min="5127" max="5154" width="3.125" style="593" customWidth="1"/>
    <col min="5155" max="5155" width="3.375" style="593" customWidth="1"/>
    <col min="5156" max="5156" width="8.625" style="593" customWidth="1"/>
    <col min="5157" max="5376" width="9" style="593"/>
    <col min="5377" max="5378" width="3.125" style="593" customWidth="1"/>
    <col min="5379" max="5379" width="19.125" style="593" customWidth="1"/>
    <col min="5380" max="5380" width="13.625" style="593" customWidth="1"/>
    <col min="5381" max="5382" width="3.125" style="593" bestFit="1" customWidth="1"/>
    <col min="5383" max="5410" width="3.125" style="593" customWidth="1"/>
    <col min="5411" max="5411" width="3.375" style="593" customWidth="1"/>
    <col min="5412" max="5412" width="8.625" style="593" customWidth="1"/>
    <col min="5413" max="5632" width="9" style="593"/>
    <col min="5633" max="5634" width="3.125" style="593" customWidth="1"/>
    <col min="5635" max="5635" width="19.125" style="593" customWidth="1"/>
    <col min="5636" max="5636" width="13.625" style="593" customWidth="1"/>
    <col min="5637" max="5638" width="3.125" style="593" bestFit="1" customWidth="1"/>
    <col min="5639" max="5666" width="3.125" style="593" customWidth="1"/>
    <col min="5667" max="5667" width="3.375" style="593" customWidth="1"/>
    <col min="5668" max="5668" width="8.625" style="593" customWidth="1"/>
    <col min="5669" max="5888" width="9" style="593"/>
    <col min="5889" max="5890" width="3.125" style="593" customWidth="1"/>
    <col min="5891" max="5891" width="19.125" style="593" customWidth="1"/>
    <col min="5892" max="5892" width="13.625" style="593" customWidth="1"/>
    <col min="5893" max="5894" width="3.125" style="593" bestFit="1" customWidth="1"/>
    <col min="5895" max="5922" width="3.125" style="593" customWidth="1"/>
    <col min="5923" max="5923" width="3.375" style="593" customWidth="1"/>
    <col min="5924" max="5924" width="8.625" style="593" customWidth="1"/>
    <col min="5925" max="6144" width="9" style="593"/>
    <col min="6145" max="6146" width="3.125" style="593" customWidth="1"/>
    <col min="6147" max="6147" width="19.125" style="593" customWidth="1"/>
    <col min="6148" max="6148" width="13.625" style="593" customWidth="1"/>
    <col min="6149" max="6150" width="3.125" style="593" bestFit="1" customWidth="1"/>
    <col min="6151" max="6178" width="3.125" style="593" customWidth="1"/>
    <col min="6179" max="6179" width="3.375" style="593" customWidth="1"/>
    <col min="6180" max="6180" width="8.625" style="593" customWidth="1"/>
    <col min="6181" max="6400" width="9" style="593"/>
    <col min="6401" max="6402" width="3.125" style="593" customWidth="1"/>
    <col min="6403" max="6403" width="19.125" style="593" customWidth="1"/>
    <col min="6404" max="6404" width="13.625" style="593" customWidth="1"/>
    <col min="6405" max="6406" width="3.125" style="593" bestFit="1" customWidth="1"/>
    <col min="6407" max="6434" width="3.125" style="593" customWidth="1"/>
    <col min="6435" max="6435" width="3.375" style="593" customWidth="1"/>
    <col min="6436" max="6436" width="8.625" style="593" customWidth="1"/>
    <col min="6437" max="6656" width="9" style="593"/>
    <col min="6657" max="6658" width="3.125" style="593" customWidth="1"/>
    <col min="6659" max="6659" width="19.125" style="593" customWidth="1"/>
    <col min="6660" max="6660" width="13.625" style="593" customWidth="1"/>
    <col min="6661" max="6662" width="3.125" style="593" bestFit="1" customWidth="1"/>
    <col min="6663" max="6690" width="3.125" style="593" customWidth="1"/>
    <col min="6691" max="6691" width="3.375" style="593" customWidth="1"/>
    <col min="6692" max="6692" width="8.625" style="593" customWidth="1"/>
    <col min="6693" max="6912" width="9" style="593"/>
    <col min="6913" max="6914" width="3.125" style="593" customWidth="1"/>
    <col min="6915" max="6915" width="19.125" style="593" customWidth="1"/>
    <col min="6916" max="6916" width="13.625" style="593" customWidth="1"/>
    <col min="6917" max="6918" width="3.125" style="593" bestFit="1" customWidth="1"/>
    <col min="6919" max="6946" width="3.125" style="593" customWidth="1"/>
    <col min="6947" max="6947" width="3.375" style="593" customWidth="1"/>
    <col min="6948" max="6948" width="8.625" style="593" customWidth="1"/>
    <col min="6949" max="7168" width="9" style="593"/>
    <col min="7169" max="7170" width="3.125" style="593" customWidth="1"/>
    <col min="7171" max="7171" width="19.125" style="593" customWidth="1"/>
    <col min="7172" max="7172" width="13.625" style="593" customWidth="1"/>
    <col min="7173" max="7174" width="3.125" style="593" bestFit="1" customWidth="1"/>
    <col min="7175" max="7202" width="3.125" style="593" customWidth="1"/>
    <col min="7203" max="7203" width="3.375" style="593" customWidth="1"/>
    <col min="7204" max="7204" width="8.625" style="593" customWidth="1"/>
    <col min="7205" max="7424" width="9" style="593"/>
    <col min="7425" max="7426" width="3.125" style="593" customWidth="1"/>
    <col min="7427" max="7427" width="19.125" style="593" customWidth="1"/>
    <col min="7428" max="7428" width="13.625" style="593" customWidth="1"/>
    <col min="7429" max="7430" width="3.125" style="593" bestFit="1" customWidth="1"/>
    <col min="7431" max="7458" width="3.125" style="593" customWidth="1"/>
    <col min="7459" max="7459" width="3.375" style="593" customWidth="1"/>
    <col min="7460" max="7460" width="8.625" style="593" customWidth="1"/>
    <col min="7461" max="7680" width="9" style="593"/>
    <col min="7681" max="7682" width="3.125" style="593" customWidth="1"/>
    <col min="7683" max="7683" width="19.125" style="593" customWidth="1"/>
    <col min="7684" max="7684" width="13.625" style="593" customWidth="1"/>
    <col min="7685" max="7686" width="3.125" style="593" bestFit="1" customWidth="1"/>
    <col min="7687" max="7714" width="3.125" style="593" customWidth="1"/>
    <col min="7715" max="7715" width="3.375" style="593" customWidth="1"/>
    <col min="7716" max="7716" width="8.625" style="593" customWidth="1"/>
    <col min="7717" max="7936" width="9" style="593"/>
    <col min="7937" max="7938" width="3.125" style="593" customWidth="1"/>
    <col min="7939" max="7939" width="19.125" style="593" customWidth="1"/>
    <col min="7940" max="7940" width="13.625" style="593" customWidth="1"/>
    <col min="7941" max="7942" width="3.125" style="593" bestFit="1" customWidth="1"/>
    <col min="7943" max="7970" width="3.125" style="593" customWidth="1"/>
    <col min="7971" max="7971" width="3.375" style="593" customWidth="1"/>
    <col min="7972" max="7972" width="8.625" style="593" customWidth="1"/>
    <col min="7973" max="8192" width="9" style="593"/>
    <col min="8193" max="8194" width="3.125" style="593" customWidth="1"/>
    <col min="8195" max="8195" width="19.125" style="593" customWidth="1"/>
    <col min="8196" max="8196" width="13.625" style="593" customWidth="1"/>
    <col min="8197" max="8198" width="3.125" style="593" bestFit="1" customWidth="1"/>
    <col min="8199" max="8226" width="3.125" style="593" customWidth="1"/>
    <col min="8227" max="8227" width="3.375" style="593" customWidth="1"/>
    <col min="8228" max="8228" width="8.625" style="593" customWidth="1"/>
    <col min="8229" max="8448" width="9" style="593"/>
    <col min="8449" max="8450" width="3.125" style="593" customWidth="1"/>
    <col min="8451" max="8451" width="19.125" style="593" customWidth="1"/>
    <col min="8452" max="8452" width="13.625" style="593" customWidth="1"/>
    <col min="8453" max="8454" width="3.125" style="593" bestFit="1" customWidth="1"/>
    <col min="8455" max="8482" width="3.125" style="593" customWidth="1"/>
    <col min="8483" max="8483" width="3.375" style="593" customWidth="1"/>
    <col min="8484" max="8484" width="8.625" style="593" customWidth="1"/>
    <col min="8485" max="8704" width="9" style="593"/>
    <col min="8705" max="8706" width="3.125" style="593" customWidth="1"/>
    <col min="8707" max="8707" width="19.125" style="593" customWidth="1"/>
    <col min="8708" max="8708" width="13.625" style="593" customWidth="1"/>
    <col min="8709" max="8710" width="3.125" style="593" bestFit="1" customWidth="1"/>
    <col min="8711" max="8738" width="3.125" style="593" customWidth="1"/>
    <col min="8739" max="8739" width="3.375" style="593" customWidth="1"/>
    <col min="8740" max="8740" width="8.625" style="593" customWidth="1"/>
    <col min="8741" max="8960" width="9" style="593"/>
    <col min="8961" max="8962" width="3.125" style="593" customWidth="1"/>
    <col min="8963" max="8963" width="19.125" style="593" customWidth="1"/>
    <col min="8964" max="8964" width="13.625" style="593" customWidth="1"/>
    <col min="8965" max="8966" width="3.125" style="593" bestFit="1" customWidth="1"/>
    <col min="8967" max="8994" width="3.125" style="593" customWidth="1"/>
    <col min="8995" max="8995" width="3.375" style="593" customWidth="1"/>
    <col min="8996" max="8996" width="8.625" style="593" customWidth="1"/>
    <col min="8997" max="9216" width="9" style="593"/>
    <col min="9217" max="9218" width="3.125" style="593" customWidth="1"/>
    <col min="9219" max="9219" width="19.125" style="593" customWidth="1"/>
    <col min="9220" max="9220" width="13.625" style="593" customWidth="1"/>
    <col min="9221" max="9222" width="3.125" style="593" bestFit="1" customWidth="1"/>
    <col min="9223" max="9250" width="3.125" style="593" customWidth="1"/>
    <col min="9251" max="9251" width="3.375" style="593" customWidth="1"/>
    <col min="9252" max="9252" width="8.625" style="593" customWidth="1"/>
    <col min="9253" max="9472" width="9" style="593"/>
    <col min="9473" max="9474" width="3.125" style="593" customWidth="1"/>
    <col min="9475" max="9475" width="19.125" style="593" customWidth="1"/>
    <col min="9476" max="9476" width="13.625" style="593" customWidth="1"/>
    <col min="9477" max="9478" width="3.125" style="593" bestFit="1" customWidth="1"/>
    <col min="9479" max="9506" width="3.125" style="593" customWidth="1"/>
    <col min="9507" max="9507" width="3.375" style="593" customWidth="1"/>
    <col min="9508" max="9508" width="8.625" style="593" customWidth="1"/>
    <col min="9509" max="9728" width="9" style="593"/>
    <col min="9729" max="9730" width="3.125" style="593" customWidth="1"/>
    <col min="9731" max="9731" width="19.125" style="593" customWidth="1"/>
    <col min="9732" max="9732" width="13.625" style="593" customWidth="1"/>
    <col min="9733" max="9734" width="3.125" style="593" bestFit="1" customWidth="1"/>
    <col min="9735" max="9762" width="3.125" style="593" customWidth="1"/>
    <col min="9763" max="9763" width="3.375" style="593" customWidth="1"/>
    <col min="9764" max="9764" width="8.625" style="593" customWidth="1"/>
    <col min="9765" max="9984" width="9" style="593"/>
    <col min="9985" max="9986" width="3.125" style="593" customWidth="1"/>
    <col min="9987" max="9987" width="19.125" style="593" customWidth="1"/>
    <col min="9988" max="9988" width="13.625" style="593" customWidth="1"/>
    <col min="9989" max="9990" width="3.125" style="593" bestFit="1" customWidth="1"/>
    <col min="9991" max="10018" width="3.125" style="593" customWidth="1"/>
    <col min="10019" max="10019" width="3.375" style="593" customWidth="1"/>
    <col min="10020" max="10020" width="8.625" style="593" customWidth="1"/>
    <col min="10021" max="10240" width="9" style="593"/>
    <col min="10241" max="10242" width="3.125" style="593" customWidth="1"/>
    <col min="10243" max="10243" width="19.125" style="593" customWidth="1"/>
    <col min="10244" max="10244" width="13.625" style="593" customWidth="1"/>
    <col min="10245" max="10246" width="3.125" style="593" bestFit="1" customWidth="1"/>
    <col min="10247" max="10274" width="3.125" style="593" customWidth="1"/>
    <col min="10275" max="10275" width="3.375" style="593" customWidth="1"/>
    <col min="10276" max="10276" width="8.625" style="593" customWidth="1"/>
    <col min="10277" max="10496" width="9" style="593"/>
    <col min="10497" max="10498" width="3.125" style="593" customWidth="1"/>
    <col min="10499" max="10499" width="19.125" style="593" customWidth="1"/>
    <col min="10500" max="10500" width="13.625" style="593" customWidth="1"/>
    <col min="10501" max="10502" width="3.125" style="593" bestFit="1" customWidth="1"/>
    <col min="10503" max="10530" width="3.125" style="593" customWidth="1"/>
    <col min="10531" max="10531" width="3.375" style="593" customWidth="1"/>
    <col min="10532" max="10532" width="8.625" style="593" customWidth="1"/>
    <col min="10533" max="10752" width="9" style="593"/>
    <col min="10753" max="10754" width="3.125" style="593" customWidth="1"/>
    <col min="10755" max="10755" width="19.125" style="593" customWidth="1"/>
    <col min="10756" max="10756" width="13.625" style="593" customWidth="1"/>
    <col min="10757" max="10758" width="3.125" style="593" bestFit="1" customWidth="1"/>
    <col min="10759" max="10786" width="3.125" style="593" customWidth="1"/>
    <col min="10787" max="10787" width="3.375" style="593" customWidth="1"/>
    <col min="10788" max="10788" width="8.625" style="593" customWidth="1"/>
    <col min="10789" max="11008" width="9" style="593"/>
    <col min="11009" max="11010" width="3.125" style="593" customWidth="1"/>
    <col min="11011" max="11011" width="19.125" style="593" customWidth="1"/>
    <col min="11012" max="11012" width="13.625" style="593" customWidth="1"/>
    <col min="11013" max="11014" width="3.125" style="593" bestFit="1" customWidth="1"/>
    <col min="11015" max="11042" width="3.125" style="593" customWidth="1"/>
    <col min="11043" max="11043" width="3.375" style="593" customWidth="1"/>
    <col min="11044" max="11044" width="8.625" style="593" customWidth="1"/>
    <col min="11045" max="11264" width="9" style="593"/>
    <col min="11265" max="11266" width="3.125" style="593" customWidth="1"/>
    <col min="11267" max="11267" width="19.125" style="593" customWidth="1"/>
    <col min="11268" max="11268" width="13.625" style="593" customWidth="1"/>
    <col min="11269" max="11270" width="3.125" style="593" bestFit="1" customWidth="1"/>
    <col min="11271" max="11298" width="3.125" style="593" customWidth="1"/>
    <col min="11299" max="11299" width="3.375" style="593" customWidth="1"/>
    <col min="11300" max="11300" width="8.625" style="593" customWidth="1"/>
    <col min="11301" max="11520" width="9" style="593"/>
    <col min="11521" max="11522" width="3.125" style="593" customWidth="1"/>
    <col min="11523" max="11523" width="19.125" style="593" customWidth="1"/>
    <col min="11524" max="11524" width="13.625" style="593" customWidth="1"/>
    <col min="11525" max="11526" width="3.125" style="593" bestFit="1" customWidth="1"/>
    <col min="11527" max="11554" width="3.125" style="593" customWidth="1"/>
    <col min="11555" max="11555" width="3.375" style="593" customWidth="1"/>
    <col min="11556" max="11556" width="8.625" style="593" customWidth="1"/>
    <col min="11557" max="11776" width="9" style="593"/>
    <col min="11777" max="11778" width="3.125" style="593" customWidth="1"/>
    <col min="11779" max="11779" width="19.125" style="593" customWidth="1"/>
    <col min="11780" max="11780" width="13.625" style="593" customWidth="1"/>
    <col min="11781" max="11782" width="3.125" style="593" bestFit="1" customWidth="1"/>
    <col min="11783" max="11810" width="3.125" style="593" customWidth="1"/>
    <col min="11811" max="11811" width="3.375" style="593" customWidth="1"/>
    <col min="11812" max="11812" width="8.625" style="593" customWidth="1"/>
    <col min="11813" max="12032" width="9" style="593"/>
    <col min="12033" max="12034" width="3.125" style="593" customWidth="1"/>
    <col min="12035" max="12035" width="19.125" style="593" customWidth="1"/>
    <col min="12036" max="12036" width="13.625" style="593" customWidth="1"/>
    <col min="12037" max="12038" width="3.125" style="593" bestFit="1" customWidth="1"/>
    <col min="12039" max="12066" width="3.125" style="593" customWidth="1"/>
    <col min="12067" max="12067" width="3.375" style="593" customWidth="1"/>
    <col min="12068" max="12068" width="8.625" style="593" customWidth="1"/>
    <col min="12069" max="12288" width="9" style="593"/>
    <col min="12289" max="12290" width="3.125" style="593" customWidth="1"/>
    <col min="12291" max="12291" width="19.125" style="593" customWidth="1"/>
    <col min="12292" max="12292" width="13.625" style="593" customWidth="1"/>
    <col min="12293" max="12294" width="3.125" style="593" bestFit="1" customWidth="1"/>
    <col min="12295" max="12322" width="3.125" style="593" customWidth="1"/>
    <col min="12323" max="12323" width="3.375" style="593" customWidth="1"/>
    <col min="12324" max="12324" width="8.625" style="593" customWidth="1"/>
    <col min="12325" max="12544" width="9" style="593"/>
    <col min="12545" max="12546" width="3.125" style="593" customWidth="1"/>
    <col min="12547" max="12547" width="19.125" style="593" customWidth="1"/>
    <col min="12548" max="12548" width="13.625" style="593" customWidth="1"/>
    <col min="12549" max="12550" width="3.125" style="593" bestFit="1" customWidth="1"/>
    <col min="12551" max="12578" width="3.125" style="593" customWidth="1"/>
    <col min="12579" max="12579" width="3.375" style="593" customWidth="1"/>
    <col min="12580" max="12580" width="8.625" style="593" customWidth="1"/>
    <col min="12581" max="12800" width="9" style="593"/>
    <col min="12801" max="12802" width="3.125" style="593" customWidth="1"/>
    <col min="12803" max="12803" width="19.125" style="593" customWidth="1"/>
    <col min="12804" max="12804" width="13.625" style="593" customWidth="1"/>
    <col min="12805" max="12806" width="3.125" style="593" bestFit="1" customWidth="1"/>
    <col min="12807" max="12834" width="3.125" style="593" customWidth="1"/>
    <col min="12835" max="12835" width="3.375" style="593" customWidth="1"/>
    <col min="12836" max="12836" width="8.625" style="593" customWidth="1"/>
    <col min="12837" max="13056" width="9" style="593"/>
    <col min="13057" max="13058" width="3.125" style="593" customWidth="1"/>
    <col min="13059" max="13059" width="19.125" style="593" customWidth="1"/>
    <col min="13060" max="13060" width="13.625" style="593" customWidth="1"/>
    <col min="13061" max="13062" width="3.125" style="593" bestFit="1" customWidth="1"/>
    <col min="13063" max="13090" width="3.125" style="593" customWidth="1"/>
    <col min="13091" max="13091" width="3.375" style="593" customWidth="1"/>
    <col min="13092" max="13092" width="8.625" style="593" customWidth="1"/>
    <col min="13093" max="13312" width="9" style="593"/>
    <col min="13313" max="13314" width="3.125" style="593" customWidth="1"/>
    <col min="13315" max="13315" width="19.125" style="593" customWidth="1"/>
    <col min="13316" max="13316" width="13.625" style="593" customWidth="1"/>
    <col min="13317" max="13318" width="3.125" style="593" bestFit="1" customWidth="1"/>
    <col min="13319" max="13346" width="3.125" style="593" customWidth="1"/>
    <col min="13347" max="13347" width="3.375" style="593" customWidth="1"/>
    <col min="13348" max="13348" width="8.625" style="593" customWidth="1"/>
    <col min="13349" max="13568" width="9" style="593"/>
    <col min="13569" max="13570" width="3.125" style="593" customWidth="1"/>
    <col min="13571" max="13571" width="19.125" style="593" customWidth="1"/>
    <col min="13572" max="13572" width="13.625" style="593" customWidth="1"/>
    <col min="13573" max="13574" width="3.125" style="593" bestFit="1" customWidth="1"/>
    <col min="13575" max="13602" width="3.125" style="593" customWidth="1"/>
    <col min="13603" max="13603" width="3.375" style="593" customWidth="1"/>
    <col min="13604" max="13604" width="8.625" style="593" customWidth="1"/>
    <col min="13605" max="13824" width="9" style="593"/>
    <col min="13825" max="13826" width="3.125" style="593" customWidth="1"/>
    <col min="13827" max="13827" width="19.125" style="593" customWidth="1"/>
    <col min="13828" max="13828" width="13.625" style="593" customWidth="1"/>
    <col min="13829" max="13830" width="3.125" style="593" bestFit="1" customWidth="1"/>
    <col min="13831" max="13858" width="3.125" style="593" customWidth="1"/>
    <col min="13859" max="13859" width="3.375" style="593" customWidth="1"/>
    <col min="13860" max="13860" width="8.625" style="593" customWidth="1"/>
    <col min="13861" max="14080" width="9" style="593"/>
    <col min="14081" max="14082" width="3.125" style="593" customWidth="1"/>
    <col min="14083" max="14083" width="19.125" style="593" customWidth="1"/>
    <col min="14084" max="14084" width="13.625" style="593" customWidth="1"/>
    <col min="14085" max="14086" width="3.125" style="593" bestFit="1" customWidth="1"/>
    <col min="14087" max="14114" width="3.125" style="593" customWidth="1"/>
    <col min="14115" max="14115" width="3.375" style="593" customWidth="1"/>
    <col min="14116" max="14116" width="8.625" style="593" customWidth="1"/>
    <col min="14117" max="14336" width="9" style="593"/>
    <col min="14337" max="14338" width="3.125" style="593" customWidth="1"/>
    <col min="14339" max="14339" width="19.125" style="593" customWidth="1"/>
    <col min="14340" max="14340" width="13.625" style="593" customWidth="1"/>
    <col min="14341" max="14342" width="3.125" style="593" bestFit="1" customWidth="1"/>
    <col min="14343" max="14370" width="3.125" style="593" customWidth="1"/>
    <col min="14371" max="14371" width="3.375" style="593" customWidth="1"/>
    <col min="14372" max="14372" width="8.625" style="593" customWidth="1"/>
    <col min="14373" max="14592" width="9" style="593"/>
    <col min="14593" max="14594" width="3.125" style="593" customWidth="1"/>
    <col min="14595" max="14595" width="19.125" style="593" customWidth="1"/>
    <col min="14596" max="14596" width="13.625" style="593" customWidth="1"/>
    <col min="14597" max="14598" width="3.125" style="593" bestFit="1" customWidth="1"/>
    <col min="14599" max="14626" width="3.125" style="593" customWidth="1"/>
    <col min="14627" max="14627" width="3.375" style="593" customWidth="1"/>
    <col min="14628" max="14628" width="8.625" style="593" customWidth="1"/>
    <col min="14629" max="14848" width="9" style="593"/>
    <col min="14849" max="14850" width="3.125" style="593" customWidth="1"/>
    <col min="14851" max="14851" width="19.125" style="593" customWidth="1"/>
    <col min="14852" max="14852" width="13.625" style="593" customWidth="1"/>
    <col min="14853" max="14854" width="3.125" style="593" bestFit="1" customWidth="1"/>
    <col min="14855" max="14882" width="3.125" style="593" customWidth="1"/>
    <col min="14883" max="14883" width="3.375" style="593" customWidth="1"/>
    <col min="14884" max="14884" width="8.625" style="593" customWidth="1"/>
    <col min="14885" max="15104" width="9" style="593"/>
    <col min="15105" max="15106" width="3.125" style="593" customWidth="1"/>
    <col min="15107" max="15107" width="19.125" style="593" customWidth="1"/>
    <col min="15108" max="15108" width="13.625" style="593" customWidth="1"/>
    <col min="15109" max="15110" width="3.125" style="593" bestFit="1" customWidth="1"/>
    <col min="15111" max="15138" width="3.125" style="593" customWidth="1"/>
    <col min="15139" max="15139" width="3.375" style="593" customWidth="1"/>
    <col min="15140" max="15140" width="8.625" style="593" customWidth="1"/>
    <col min="15141" max="15360" width="9" style="593"/>
    <col min="15361" max="15362" width="3.125" style="593" customWidth="1"/>
    <col min="15363" max="15363" width="19.125" style="593" customWidth="1"/>
    <col min="15364" max="15364" width="13.625" style="593" customWidth="1"/>
    <col min="15365" max="15366" width="3.125" style="593" bestFit="1" customWidth="1"/>
    <col min="15367" max="15394" width="3.125" style="593" customWidth="1"/>
    <col min="15395" max="15395" width="3.375" style="593" customWidth="1"/>
    <col min="15396" max="15396" width="8.625" style="593" customWidth="1"/>
    <col min="15397" max="15616" width="9" style="593"/>
    <col min="15617" max="15618" width="3.125" style="593" customWidth="1"/>
    <col min="15619" max="15619" width="19.125" style="593" customWidth="1"/>
    <col min="15620" max="15620" width="13.625" style="593" customWidth="1"/>
    <col min="15621" max="15622" width="3.125" style="593" bestFit="1" customWidth="1"/>
    <col min="15623" max="15650" width="3.125" style="593" customWidth="1"/>
    <col min="15651" max="15651" width="3.375" style="593" customWidth="1"/>
    <col min="15652" max="15652" width="8.625" style="593" customWidth="1"/>
    <col min="15653" max="15872" width="9" style="593"/>
    <col min="15873" max="15874" width="3.125" style="593" customWidth="1"/>
    <col min="15875" max="15875" width="19.125" style="593" customWidth="1"/>
    <col min="15876" max="15876" width="13.625" style="593" customWidth="1"/>
    <col min="15877" max="15878" width="3.125" style="593" bestFit="1" customWidth="1"/>
    <col min="15879" max="15906" width="3.125" style="593" customWidth="1"/>
    <col min="15907" max="15907" width="3.375" style="593" customWidth="1"/>
    <col min="15908" max="15908" width="8.625" style="593" customWidth="1"/>
    <col min="15909" max="16128" width="9" style="593"/>
    <col min="16129" max="16130" width="3.125" style="593" customWidth="1"/>
    <col min="16131" max="16131" width="19.125" style="593" customWidth="1"/>
    <col min="16132" max="16132" width="13.625" style="593" customWidth="1"/>
    <col min="16133" max="16134" width="3.125" style="593" bestFit="1" customWidth="1"/>
    <col min="16135" max="16162" width="3.125" style="593" customWidth="1"/>
    <col min="16163" max="16163" width="3.375" style="593" customWidth="1"/>
    <col min="16164" max="16164" width="8.625" style="593" customWidth="1"/>
    <col min="16165" max="16384" width="9" style="593"/>
  </cols>
  <sheetData>
    <row r="1" spans="2:38">
      <c r="B1" s="593" t="s">
        <v>185</v>
      </c>
      <c r="AF1" s="625">
        <v>2025</v>
      </c>
      <c r="AG1" s="625"/>
      <c r="AH1" s="593" t="s">
        <v>186</v>
      </c>
      <c r="AI1" s="626">
        <v>7</v>
      </c>
      <c r="AJ1" s="627" t="s">
        <v>187</v>
      </c>
    </row>
    <row r="2" spans="2:38" s="631" customFormat="1" ht="15" customHeight="1">
      <c r="B2" s="628"/>
      <c r="C2" s="629" t="s">
        <v>188</v>
      </c>
      <c r="D2" s="629" t="s">
        <v>189</v>
      </c>
      <c r="E2" s="630">
        <f>DATE($AF$1,$AI$1,1)</f>
        <v>45839</v>
      </c>
      <c r="F2" s="630">
        <f t="shared" ref="F2:AI2" si="0">E2+1</f>
        <v>45840</v>
      </c>
      <c r="G2" s="630">
        <f t="shared" si="0"/>
        <v>45841</v>
      </c>
      <c r="H2" s="630">
        <f t="shared" si="0"/>
        <v>45842</v>
      </c>
      <c r="I2" s="630">
        <f t="shared" si="0"/>
        <v>45843</v>
      </c>
      <c r="J2" s="630">
        <f t="shared" si="0"/>
        <v>45844</v>
      </c>
      <c r="K2" s="630">
        <f t="shared" si="0"/>
        <v>45845</v>
      </c>
      <c r="L2" s="630">
        <f t="shared" si="0"/>
        <v>45846</v>
      </c>
      <c r="M2" s="630">
        <f t="shared" si="0"/>
        <v>45847</v>
      </c>
      <c r="N2" s="630">
        <f t="shared" si="0"/>
        <v>45848</v>
      </c>
      <c r="O2" s="630">
        <f t="shared" si="0"/>
        <v>45849</v>
      </c>
      <c r="P2" s="630">
        <f t="shared" si="0"/>
        <v>45850</v>
      </c>
      <c r="Q2" s="630">
        <f t="shared" si="0"/>
        <v>45851</v>
      </c>
      <c r="R2" s="630">
        <f t="shared" si="0"/>
        <v>45852</v>
      </c>
      <c r="S2" s="630">
        <f t="shared" si="0"/>
        <v>45853</v>
      </c>
      <c r="T2" s="630">
        <f t="shared" si="0"/>
        <v>45854</v>
      </c>
      <c r="U2" s="630">
        <f t="shared" si="0"/>
        <v>45855</v>
      </c>
      <c r="V2" s="630">
        <f t="shared" si="0"/>
        <v>45856</v>
      </c>
      <c r="W2" s="630">
        <f t="shared" si="0"/>
        <v>45857</v>
      </c>
      <c r="X2" s="630">
        <f t="shared" si="0"/>
        <v>45858</v>
      </c>
      <c r="Y2" s="630">
        <f t="shared" si="0"/>
        <v>45859</v>
      </c>
      <c r="Z2" s="630">
        <f t="shared" si="0"/>
        <v>45860</v>
      </c>
      <c r="AA2" s="630">
        <f t="shared" si="0"/>
        <v>45861</v>
      </c>
      <c r="AB2" s="630">
        <f t="shared" si="0"/>
        <v>45862</v>
      </c>
      <c r="AC2" s="630">
        <f t="shared" si="0"/>
        <v>45863</v>
      </c>
      <c r="AD2" s="630">
        <f t="shared" si="0"/>
        <v>45864</v>
      </c>
      <c r="AE2" s="630">
        <f t="shared" si="0"/>
        <v>45865</v>
      </c>
      <c r="AF2" s="630">
        <f t="shared" si="0"/>
        <v>45866</v>
      </c>
      <c r="AG2" s="630">
        <f t="shared" si="0"/>
        <v>45867</v>
      </c>
      <c r="AH2" s="630">
        <f t="shared" si="0"/>
        <v>45868</v>
      </c>
      <c r="AI2" s="630">
        <f t="shared" si="0"/>
        <v>45869</v>
      </c>
      <c r="AJ2" s="628" t="s">
        <v>190</v>
      </c>
    </row>
    <row r="3" spans="2:38" s="631" customFormat="1" ht="15" customHeight="1">
      <c r="B3" s="632"/>
      <c r="C3" s="633"/>
      <c r="D3" s="633"/>
      <c r="E3" s="634">
        <f>E2</f>
        <v>45839</v>
      </c>
      <c r="F3" s="634">
        <f t="shared" ref="F3:AI3" si="1">F2</f>
        <v>45840</v>
      </c>
      <c r="G3" s="634">
        <f t="shared" si="1"/>
        <v>45841</v>
      </c>
      <c r="H3" s="634">
        <f t="shared" si="1"/>
        <v>45842</v>
      </c>
      <c r="I3" s="634">
        <f t="shared" si="1"/>
        <v>45843</v>
      </c>
      <c r="J3" s="634">
        <f t="shared" si="1"/>
        <v>45844</v>
      </c>
      <c r="K3" s="634">
        <f t="shared" si="1"/>
        <v>45845</v>
      </c>
      <c r="L3" s="634">
        <f t="shared" si="1"/>
        <v>45846</v>
      </c>
      <c r="M3" s="634">
        <f t="shared" si="1"/>
        <v>45847</v>
      </c>
      <c r="N3" s="634">
        <f t="shared" si="1"/>
        <v>45848</v>
      </c>
      <c r="O3" s="634">
        <f t="shared" si="1"/>
        <v>45849</v>
      </c>
      <c r="P3" s="634">
        <f t="shared" si="1"/>
        <v>45850</v>
      </c>
      <c r="Q3" s="634">
        <f t="shared" si="1"/>
        <v>45851</v>
      </c>
      <c r="R3" s="634">
        <f t="shared" si="1"/>
        <v>45852</v>
      </c>
      <c r="S3" s="634">
        <f t="shared" si="1"/>
        <v>45853</v>
      </c>
      <c r="T3" s="634">
        <f t="shared" si="1"/>
        <v>45854</v>
      </c>
      <c r="U3" s="634">
        <f t="shared" si="1"/>
        <v>45855</v>
      </c>
      <c r="V3" s="634">
        <f t="shared" si="1"/>
        <v>45856</v>
      </c>
      <c r="W3" s="634">
        <f t="shared" si="1"/>
        <v>45857</v>
      </c>
      <c r="X3" s="634">
        <f t="shared" si="1"/>
        <v>45858</v>
      </c>
      <c r="Y3" s="634">
        <f t="shared" si="1"/>
        <v>45859</v>
      </c>
      <c r="Z3" s="634">
        <f t="shared" si="1"/>
        <v>45860</v>
      </c>
      <c r="AA3" s="634">
        <f t="shared" si="1"/>
        <v>45861</v>
      </c>
      <c r="AB3" s="634">
        <f t="shared" si="1"/>
        <v>45862</v>
      </c>
      <c r="AC3" s="634">
        <f t="shared" si="1"/>
        <v>45863</v>
      </c>
      <c r="AD3" s="634">
        <f t="shared" si="1"/>
        <v>45864</v>
      </c>
      <c r="AE3" s="634">
        <f t="shared" si="1"/>
        <v>45865</v>
      </c>
      <c r="AF3" s="634">
        <f t="shared" si="1"/>
        <v>45866</v>
      </c>
      <c r="AG3" s="634">
        <f t="shared" si="1"/>
        <v>45867</v>
      </c>
      <c r="AH3" s="634">
        <f t="shared" si="1"/>
        <v>45868</v>
      </c>
      <c r="AI3" s="634">
        <f t="shared" si="1"/>
        <v>45869</v>
      </c>
      <c r="AJ3" s="632" t="s">
        <v>191</v>
      </c>
    </row>
    <row r="4" spans="2:38" ht="31.5" customHeight="1">
      <c r="B4" s="635" t="s">
        <v>192</v>
      </c>
      <c r="C4" s="636" t="s">
        <v>193</v>
      </c>
      <c r="D4" s="637" t="s">
        <v>194</v>
      </c>
      <c r="E4" s="638" t="s">
        <v>195</v>
      </c>
      <c r="F4" s="638" t="s">
        <v>195</v>
      </c>
      <c r="G4" s="638" t="s">
        <v>195</v>
      </c>
      <c r="H4" s="638" t="s">
        <v>195</v>
      </c>
      <c r="I4" s="638"/>
      <c r="J4" s="639"/>
      <c r="K4" s="638" t="s">
        <v>195</v>
      </c>
      <c r="L4" s="638" t="s">
        <v>195</v>
      </c>
      <c r="M4" s="638" t="s">
        <v>195</v>
      </c>
      <c r="N4" s="638" t="s">
        <v>195</v>
      </c>
      <c r="O4" s="638" t="s">
        <v>195</v>
      </c>
      <c r="P4" s="638"/>
      <c r="Q4" s="639"/>
      <c r="R4" s="639"/>
      <c r="S4" s="638" t="s">
        <v>195</v>
      </c>
      <c r="T4" s="638" t="s">
        <v>195</v>
      </c>
      <c r="U4" s="638" t="s">
        <v>195</v>
      </c>
      <c r="V4" s="638" t="s">
        <v>195</v>
      </c>
      <c r="W4" s="638"/>
      <c r="X4" s="639"/>
      <c r="Y4" s="639"/>
      <c r="Z4" s="638" t="s">
        <v>195</v>
      </c>
      <c r="AA4" s="638" t="s">
        <v>195</v>
      </c>
      <c r="AB4" s="638" t="s">
        <v>195</v>
      </c>
      <c r="AC4" s="638" t="s">
        <v>195</v>
      </c>
      <c r="AD4" s="638"/>
      <c r="AE4" s="639"/>
      <c r="AF4" s="639"/>
      <c r="AG4" s="638" t="s">
        <v>195</v>
      </c>
      <c r="AH4" s="638" t="s">
        <v>195</v>
      </c>
      <c r="AI4" s="638" t="s">
        <v>195</v>
      </c>
      <c r="AJ4" s="640">
        <v>160</v>
      </c>
      <c r="AK4" s="641">
        <v>1</v>
      </c>
      <c r="AL4" s="641" t="s">
        <v>196</v>
      </c>
    </row>
    <row r="5" spans="2:38" ht="31.5" customHeight="1">
      <c r="B5" s="635" t="s">
        <v>192</v>
      </c>
      <c r="C5" s="636" t="s">
        <v>197</v>
      </c>
      <c r="D5" s="637" t="s">
        <v>198</v>
      </c>
      <c r="E5" s="638" t="s">
        <v>195</v>
      </c>
      <c r="F5" s="638" t="s">
        <v>195</v>
      </c>
      <c r="G5" s="638" t="s">
        <v>195</v>
      </c>
      <c r="H5" s="638" t="s">
        <v>195</v>
      </c>
      <c r="I5" s="638"/>
      <c r="J5" s="639"/>
      <c r="K5" s="638" t="s">
        <v>195</v>
      </c>
      <c r="L5" s="638" t="s">
        <v>195</v>
      </c>
      <c r="M5" s="638" t="s">
        <v>195</v>
      </c>
      <c r="N5" s="638" t="s">
        <v>195</v>
      </c>
      <c r="O5" s="638" t="s">
        <v>195</v>
      </c>
      <c r="P5" s="638"/>
      <c r="Q5" s="639"/>
      <c r="R5" s="639"/>
      <c r="S5" s="638" t="s">
        <v>195</v>
      </c>
      <c r="T5" s="638" t="s">
        <v>195</v>
      </c>
      <c r="U5" s="638" t="s">
        <v>195</v>
      </c>
      <c r="V5" s="638" t="s">
        <v>195</v>
      </c>
      <c r="W5" s="638"/>
      <c r="X5" s="639"/>
      <c r="Y5" s="639"/>
      <c r="Z5" s="638" t="s">
        <v>195</v>
      </c>
      <c r="AA5" s="638" t="s">
        <v>195</v>
      </c>
      <c r="AB5" s="638" t="s">
        <v>195</v>
      </c>
      <c r="AC5" s="638" t="s">
        <v>195</v>
      </c>
      <c r="AD5" s="638"/>
      <c r="AE5" s="639"/>
      <c r="AF5" s="639"/>
      <c r="AG5" s="638" t="s">
        <v>195</v>
      </c>
      <c r="AH5" s="638" t="s">
        <v>195</v>
      </c>
      <c r="AI5" s="638" t="s">
        <v>195</v>
      </c>
      <c r="AJ5" s="640">
        <v>160</v>
      </c>
      <c r="AK5" s="641">
        <v>2</v>
      </c>
      <c r="AL5" s="641" t="s">
        <v>199</v>
      </c>
    </row>
    <row r="6" spans="2:38" ht="31.5" customHeight="1">
      <c r="B6" s="635" t="s">
        <v>192</v>
      </c>
      <c r="C6" s="636" t="s">
        <v>200</v>
      </c>
      <c r="D6" s="637" t="s">
        <v>201</v>
      </c>
      <c r="E6" s="638" t="s">
        <v>202</v>
      </c>
      <c r="F6" s="638"/>
      <c r="G6" s="638"/>
      <c r="H6" s="638"/>
      <c r="I6" s="638"/>
      <c r="J6" s="639"/>
      <c r="K6" s="638" t="s">
        <v>202</v>
      </c>
      <c r="L6" s="638" t="s">
        <v>195</v>
      </c>
      <c r="M6" s="638"/>
      <c r="N6" s="638"/>
      <c r="O6" s="638"/>
      <c r="P6" s="638"/>
      <c r="Q6" s="639"/>
      <c r="R6" s="639"/>
      <c r="S6" s="638" t="s">
        <v>202</v>
      </c>
      <c r="T6" s="638"/>
      <c r="U6" s="638"/>
      <c r="V6" s="638"/>
      <c r="W6" s="638"/>
      <c r="X6" s="639"/>
      <c r="Y6" s="639"/>
      <c r="Z6" s="638" t="s">
        <v>203</v>
      </c>
      <c r="AA6" s="638"/>
      <c r="AB6" s="638"/>
      <c r="AC6" s="638"/>
      <c r="AD6" s="638"/>
      <c r="AE6" s="639"/>
      <c r="AF6" s="639"/>
      <c r="AG6" s="638" t="s">
        <v>202</v>
      </c>
      <c r="AH6" s="638"/>
      <c r="AI6" s="638"/>
      <c r="AJ6" s="640">
        <v>72</v>
      </c>
      <c r="AK6" s="641">
        <v>3</v>
      </c>
      <c r="AL6" s="641" t="s">
        <v>204</v>
      </c>
    </row>
    <row r="7" spans="2:38" ht="31.5" customHeight="1">
      <c r="B7" s="636">
        <v>1</v>
      </c>
      <c r="C7" s="636"/>
      <c r="D7" s="642"/>
      <c r="E7" s="639"/>
      <c r="F7" s="639"/>
      <c r="G7" s="639"/>
      <c r="H7" s="639"/>
      <c r="I7" s="639"/>
      <c r="J7" s="639"/>
      <c r="K7" s="639"/>
      <c r="L7" s="639"/>
      <c r="M7" s="639"/>
      <c r="N7" s="639"/>
      <c r="O7" s="639"/>
      <c r="P7" s="639"/>
      <c r="Q7" s="639"/>
      <c r="R7" s="639"/>
      <c r="S7" s="639"/>
      <c r="T7" s="639"/>
      <c r="U7" s="639"/>
      <c r="V7" s="639"/>
      <c r="W7" s="639"/>
      <c r="X7" s="639"/>
      <c r="Y7" s="639"/>
      <c r="Z7" s="639"/>
      <c r="AA7" s="639"/>
      <c r="AB7" s="639"/>
      <c r="AC7" s="639"/>
      <c r="AD7" s="639"/>
      <c r="AE7" s="639"/>
      <c r="AF7" s="639"/>
      <c r="AG7" s="639"/>
      <c r="AH7" s="639"/>
      <c r="AI7" s="639"/>
      <c r="AJ7" s="643">
        <f t="shared" ref="AJ7:AJ18" si="2">SUM(E7:AI7)</f>
        <v>0</v>
      </c>
      <c r="AK7" s="641">
        <v>4</v>
      </c>
      <c r="AL7" s="641" t="s">
        <v>205</v>
      </c>
    </row>
    <row r="8" spans="2:38" ht="31.5" customHeight="1">
      <c r="B8" s="636">
        <v>2</v>
      </c>
      <c r="C8" s="636"/>
      <c r="D8" s="642"/>
      <c r="E8" s="639"/>
      <c r="F8" s="639"/>
      <c r="G8" s="639"/>
      <c r="H8" s="639"/>
      <c r="I8" s="639"/>
      <c r="J8" s="639"/>
      <c r="K8" s="639"/>
      <c r="L8" s="639"/>
      <c r="M8" s="639"/>
      <c r="N8" s="639"/>
      <c r="O8" s="639"/>
      <c r="P8" s="639"/>
      <c r="Q8" s="639"/>
      <c r="R8" s="639"/>
      <c r="S8" s="639"/>
      <c r="T8" s="639"/>
      <c r="U8" s="639"/>
      <c r="V8" s="639"/>
      <c r="W8" s="639"/>
      <c r="X8" s="639"/>
      <c r="Y8" s="639"/>
      <c r="Z8" s="639"/>
      <c r="AA8" s="639"/>
      <c r="AB8" s="639"/>
      <c r="AC8" s="639"/>
      <c r="AD8" s="639"/>
      <c r="AE8" s="639"/>
      <c r="AF8" s="639"/>
      <c r="AG8" s="639"/>
      <c r="AH8" s="639"/>
      <c r="AI8" s="639"/>
      <c r="AJ8" s="643">
        <f t="shared" si="2"/>
        <v>0</v>
      </c>
      <c r="AK8" s="641">
        <v>5</v>
      </c>
      <c r="AL8" s="641" t="s">
        <v>206</v>
      </c>
    </row>
    <row r="9" spans="2:38" ht="31.5" customHeight="1">
      <c r="B9" s="636">
        <v>3</v>
      </c>
      <c r="C9" s="636"/>
      <c r="D9" s="642"/>
      <c r="E9" s="639"/>
      <c r="F9" s="639"/>
      <c r="G9" s="639"/>
      <c r="H9" s="639"/>
      <c r="I9" s="639"/>
      <c r="J9" s="639"/>
      <c r="K9" s="639"/>
      <c r="L9" s="639"/>
      <c r="M9" s="639"/>
      <c r="N9" s="639"/>
      <c r="O9" s="639"/>
      <c r="P9" s="639"/>
      <c r="Q9" s="639"/>
      <c r="R9" s="639"/>
      <c r="S9" s="639"/>
      <c r="T9" s="639"/>
      <c r="U9" s="639"/>
      <c r="V9" s="639"/>
      <c r="W9" s="639"/>
      <c r="X9" s="639"/>
      <c r="Y9" s="639"/>
      <c r="Z9" s="639"/>
      <c r="AA9" s="639"/>
      <c r="AB9" s="639"/>
      <c r="AC9" s="639"/>
      <c r="AD9" s="639"/>
      <c r="AE9" s="639"/>
      <c r="AF9" s="639"/>
      <c r="AG9" s="639"/>
      <c r="AH9" s="639"/>
      <c r="AI9" s="639"/>
      <c r="AJ9" s="643">
        <f t="shared" si="2"/>
        <v>0</v>
      </c>
      <c r="AK9" s="641">
        <v>6</v>
      </c>
      <c r="AL9" s="641" t="s">
        <v>207</v>
      </c>
    </row>
    <row r="10" spans="2:38" ht="31.5" customHeight="1">
      <c r="B10" s="636">
        <v>4</v>
      </c>
      <c r="C10" s="636"/>
      <c r="D10" s="642"/>
      <c r="E10" s="639"/>
      <c r="F10" s="639"/>
      <c r="G10" s="639"/>
      <c r="H10" s="639"/>
      <c r="I10" s="639"/>
      <c r="J10" s="639"/>
      <c r="K10" s="639"/>
      <c r="L10" s="639"/>
      <c r="M10" s="639"/>
      <c r="N10" s="639"/>
      <c r="O10" s="639"/>
      <c r="P10" s="639"/>
      <c r="Q10" s="639"/>
      <c r="R10" s="639"/>
      <c r="S10" s="639"/>
      <c r="T10" s="639"/>
      <c r="U10" s="639"/>
      <c r="V10" s="639"/>
      <c r="W10" s="639"/>
      <c r="X10" s="639"/>
      <c r="Y10" s="639"/>
      <c r="Z10" s="639"/>
      <c r="AA10" s="639"/>
      <c r="AB10" s="639"/>
      <c r="AC10" s="639"/>
      <c r="AD10" s="639"/>
      <c r="AE10" s="639"/>
      <c r="AF10" s="639"/>
      <c r="AG10" s="639"/>
      <c r="AH10" s="639"/>
      <c r="AI10" s="639"/>
      <c r="AJ10" s="643">
        <f t="shared" si="2"/>
        <v>0</v>
      </c>
      <c r="AK10" s="641">
        <v>7</v>
      </c>
      <c r="AL10" s="641" t="s">
        <v>208</v>
      </c>
    </row>
    <row r="11" spans="2:38" ht="31.5" customHeight="1">
      <c r="B11" s="636">
        <v>5</v>
      </c>
      <c r="C11" s="636"/>
      <c r="D11" s="642"/>
      <c r="E11" s="639"/>
      <c r="F11" s="639"/>
      <c r="G11" s="639"/>
      <c r="H11" s="639"/>
      <c r="I11" s="639"/>
      <c r="J11" s="639"/>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43">
        <f t="shared" si="2"/>
        <v>0</v>
      </c>
    </row>
    <row r="12" spans="2:38" ht="31.5" customHeight="1">
      <c r="B12" s="636">
        <v>6</v>
      </c>
      <c r="C12" s="636"/>
      <c r="D12" s="642"/>
      <c r="E12" s="639"/>
      <c r="F12" s="639"/>
      <c r="G12" s="639"/>
      <c r="H12" s="639"/>
      <c r="I12" s="639"/>
      <c r="J12" s="639"/>
      <c r="K12" s="639"/>
      <c r="L12" s="639"/>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639"/>
      <c r="AJ12" s="643">
        <f t="shared" si="2"/>
        <v>0</v>
      </c>
    </row>
    <row r="13" spans="2:38" ht="31.5" customHeight="1">
      <c r="B13" s="636">
        <v>7</v>
      </c>
      <c r="C13" s="636"/>
      <c r="D13" s="642"/>
      <c r="E13" s="639"/>
      <c r="F13" s="639"/>
      <c r="G13" s="639"/>
      <c r="H13" s="639"/>
      <c r="I13" s="639"/>
      <c r="J13" s="639"/>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43">
        <f t="shared" si="2"/>
        <v>0</v>
      </c>
    </row>
    <row r="14" spans="2:38" ht="31.5" customHeight="1">
      <c r="B14" s="636">
        <v>8</v>
      </c>
      <c r="C14" s="636"/>
      <c r="D14" s="642"/>
      <c r="E14" s="639"/>
      <c r="F14" s="639"/>
      <c r="G14" s="639"/>
      <c r="H14" s="639"/>
      <c r="I14" s="639"/>
      <c r="J14" s="639"/>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c r="AH14" s="639"/>
      <c r="AI14" s="639"/>
      <c r="AJ14" s="643">
        <f t="shared" si="2"/>
        <v>0</v>
      </c>
    </row>
    <row r="15" spans="2:38" ht="31.5" customHeight="1">
      <c r="B15" s="636">
        <v>9</v>
      </c>
      <c r="C15" s="636"/>
      <c r="D15" s="642"/>
      <c r="E15" s="639"/>
      <c r="F15" s="639"/>
      <c r="G15" s="639"/>
      <c r="H15" s="639"/>
      <c r="I15" s="639"/>
      <c r="J15" s="639"/>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639"/>
      <c r="AI15" s="639"/>
      <c r="AJ15" s="643">
        <f t="shared" si="2"/>
        <v>0</v>
      </c>
    </row>
    <row r="16" spans="2:38" ht="31.5" customHeight="1">
      <c r="B16" s="636">
        <v>10</v>
      </c>
      <c r="C16" s="636"/>
      <c r="D16" s="642"/>
      <c r="E16" s="639"/>
      <c r="F16" s="639"/>
      <c r="G16" s="639"/>
      <c r="H16" s="639"/>
      <c r="I16" s="639"/>
      <c r="J16" s="639"/>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43">
        <f t="shared" si="2"/>
        <v>0</v>
      </c>
    </row>
    <row r="17" spans="2:36" ht="31.5" customHeight="1">
      <c r="B17" s="636">
        <v>11</v>
      </c>
      <c r="C17" s="636"/>
      <c r="D17" s="642"/>
      <c r="E17" s="639"/>
      <c r="F17" s="639"/>
      <c r="G17" s="639"/>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43">
        <f t="shared" si="2"/>
        <v>0</v>
      </c>
    </row>
    <row r="18" spans="2:36" ht="31.5" customHeight="1">
      <c r="B18" s="636">
        <v>12</v>
      </c>
      <c r="C18" s="636"/>
      <c r="D18" s="642"/>
      <c r="E18" s="639"/>
      <c r="F18" s="639"/>
      <c r="G18" s="639"/>
      <c r="H18" s="639"/>
      <c r="I18" s="639"/>
      <c r="J18" s="639"/>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39"/>
      <c r="AI18" s="639"/>
      <c r="AJ18" s="643">
        <f t="shared" si="2"/>
        <v>0</v>
      </c>
    </row>
    <row r="19" spans="2:36" ht="13.5" customHeight="1">
      <c r="B19" s="604"/>
      <c r="C19" s="603" t="s">
        <v>209</v>
      </c>
      <c r="D19" s="604"/>
      <c r="E19" s="606"/>
      <c r="F19" s="606"/>
      <c r="G19" s="606"/>
      <c r="H19" s="606"/>
      <c r="I19" s="606"/>
      <c r="J19" s="606"/>
      <c r="K19" s="606"/>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6"/>
      <c r="AI19" s="606"/>
      <c r="AJ19" s="606"/>
    </row>
    <row r="20" spans="2:36" s="616" customFormat="1" ht="13.5" customHeight="1">
      <c r="C20" s="603" t="s">
        <v>210</v>
      </c>
      <c r="D20" s="644"/>
    </row>
    <row r="21" spans="2:36" s="616" customFormat="1" ht="12">
      <c r="C21" s="617"/>
      <c r="D21" s="644"/>
    </row>
    <row r="22" spans="2:36" s="616" customFormat="1" ht="12">
      <c r="D22" s="644"/>
    </row>
    <row r="23" spans="2:36" s="616" customFormat="1" ht="12">
      <c r="D23" s="644"/>
    </row>
    <row r="24" spans="2:36" s="616" customFormat="1" ht="42" customHeight="1">
      <c r="C24" s="645"/>
      <c r="D24" s="646"/>
      <c r="E24" s="647"/>
      <c r="F24" s="647"/>
      <c r="G24" s="647"/>
      <c r="H24" s="647"/>
      <c r="I24" s="647"/>
      <c r="J24" s="647"/>
      <c r="K24" s="647"/>
      <c r="L24" s="647"/>
      <c r="M24" s="647"/>
      <c r="N24" s="647"/>
      <c r="O24" s="647"/>
      <c r="P24" s="647"/>
      <c r="Q24" s="647"/>
      <c r="R24" s="647"/>
      <c r="S24" s="647"/>
      <c r="T24" s="647"/>
      <c r="U24" s="647"/>
      <c r="V24" s="647"/>
      <c r="W24" s="647"/>
      <c r="X24" s="647"/>
      <c r="Y24" s="647"/>
      <c r="Z24" s="647"/>
      <c r="AA24" s="647"/>
      <c r="AB24" s="647"/>
      <c r="AC24" s="647"/>
      <c r="AD24" s="647"/>
      <c r="AE24" s="647"/>
      <c r="AF24" s="647"/>
      <c r="AG24" s="647"/>
      <c r="AH24" s="647"/>
      <c r="AI24" s="647"/>
      <c r="AJ24" s="647"/>
    </row>
    <row r="25" spans="2:36" s="616" customFormat="1" ht="12">
      <c r="D25" s="644"/>
    </row>
    <row r="26" spans="2:36">
      <c r="Q26" s="648"/>
    </row>
  </sheetData>
  <mergeCells count="4">
    <mergeCell ref="AF1:AG1"/>
    <mergeCell ref="C2:C3"/>
    <mergeCell ref="D2:D3"/>
    <mergeCell ref="D24:AJ24"/>
  </mergeCells>
  <phoneticPr fontId="3"/>
  <conditionalFormatting sqref="AG2:AI2 AG7:AI18">
    <cfRule type="expression" dxfId="4" priority="1" stopIfTrue="1">
      <formula>MONTH(AG$2)&lt;&gt;$AI$1</formula>
    </cfRule>
    <cfRule type="expression" dxfId="3" priority="2" stopIfTrue="1">
      <formula>MONTH(AG$2)&lt;&gt;$AI$1</formula>
    </cfRule>
    <cfRule type="expression" dxfId="2" priority="3" stopIfTrue="1">
      <formula>WEEKDAY(AG$2,2)&gt;5</formula>
    </cfRule>
  </conditionalFormatting>
  <conditionalFormatting sqref="E2:AF2 L6:AF18 AG6:AI6 L4:AI5 E3:AI3 E4:K18">
    <cfRule type="expression" dxfId="1" priority="4" stopIfTrue="1">
      <formula>WEEKDAY(E$2,2)&gt;5</formula>
    </cfRule>
  </conditionalFormatting>
  <conditionalFormatting sqref="AJ4:AJ18">
    <cfRule type="cellIs" dxfId="0" priority="5" stopIfTrue="1" operator="equal">
      <formula>0</formula>
    </cfRule>
  </conditionalFormatting>
  <pageMargins left="0.49" right="0.48" top="0.71" bottom="0.8" header="0.51200000000000001" footer="0.51200000000000001"/>
  <pageSetup paperSize="9" scale="87" fitToHeight="0" orientation="landscape" r:id="rId1"/>
  <headerFooter alignWithMargins="0">
    <oddFooter>&amp;C短期入所-3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8"/>
  <sheetViews>
    <sheetView view="pageBreakPreview" zoomScale="90" zoomScaleNormal="100" zoomScaleSheetLayoutView="90" workbookViewId="0">
      <selection activeCell="A32" sqref="A32"/>
    </sheetView>
  </sheetViews>
  <sheetFormatPr defaultRowHeight="21" customHeight="1"/>
  <cols>
    <col min="1" max="4" width="2.625" style="783" customWidth="1"/>
    <col min="5" max="18" width="2.625" style="651" customWidth="1"/>
    <col min="19" max="46" width="2.875" style="651" customWidth="1"/>
    <col min="47" max="70" width="2.625" style="651" customWidth="1"/>
    <col min="71" max="256" width="9" style="651"/>
    <col min="257" max="274" width="2.625" style="651" customWidth="1"/>
    <col min="275" max="302" width="2.875" style="651" customWidth="1"/>
    <col min="303" max="326" width="2.625" style="651" customWidth="1"/>
    <col min="327" max="512" width="9" style="651"/>
    <col min="513" max="530" width="2.625" style="651" customWidth="1"/>
    <col min="531" max="558" width="2.875" style="651" customWidth="1"/>
    <col min="559" max="582" width="2.625" style="651" customWidth="1"/>
    <col min="583" max="768" width="9" style="651"/>
    <col min="769" max="786" width="2.625" style="651" customWidth="1"/>
    <col min="787" max="814" width="2.875" style="651" customWidth="1"/>
    <col min="815" max="838" width="2.625" style="651" customWidth="1"/>
    <col min="839" max="1024" width="9" style="651"/>
    <col min="1025" max="1042" width="2.625" style="651" customWidth="1"/>
    <col min="1043" max="1070" width="2.875" style="651" customWidth="1"/>
    <col min="1071" max="1094" width="2.625" style="651" customWidth="1"/>
    <col min="1095" max="1280" width="9" style="651"/>
    <col min="1281" max="1298" width="2.625" style="651" customWidth="1"/>
    <col min="1299" max="1326" width="2.875" style="651" customWidth="1"/>
    <col min="1327" max="1350" width="2.625" style="651" customWidth="1"/>
    <col min="1351" max="1536" width="9" style="651"/>
    <col min="1537" max="1554" width="2.625" style="651" customWidth="1"/>
    <col min="1555" max="1582" width="2.875" style="651" customWidth="1"/>
    <col min="1583" max="1606" width="2.625" style="651" customWidth="1"/>
    <col min="1607" max="1792" width="9" style="651"/>
    <col min="1793" max="1810" width="2.625" style="651" customWidth="1"/>
    <col min="1811" max="1838" width="2.875" style="651" customWidth="1"/>
    <col min="1839" max="1862" width="2.625" style="651" customWidth="1"/>
    <col min="1863" max="2048" width="9" style="651"/>
    <col min="2049" max="2066" width="2.625" style="651" customWidth="1"/>
    <col min="2067" max="2094" width="2.875" style="651" customWidth="1"/>
    <col min="2095" max="2118" width="2.625" style="651" customWidth="1"/>
    <col min="2119" max="2304" width="9" style="651"/>
    <col min="2305" max="2322" width="2.625" style="651" customWidth="1"/>
    <col min="2323" max="2350" width="2.875" style="651" customWidth="1"/>
    <col min="2351" max="2374" width="2.625" style="651" customWidth="1"/>
    <col min="2375" max="2560" width="9" style="651"/>
    <col min="2561" max="2578" width="2.625" style="651" customWidth="1"/>
    <col min="2579" max="2606" width="2.875" style="651" customWidth="1"/>
    <col min="2607" max="2630" width="2.625" style="651" customWidth="1"/>
    <col min="2631" max="2816" width="9" style="651"/>
    <col min="2817" max="2834" width="2.625" style="651" customWidth="1"/>
    <col min="2835" max="2862" width="2.875" style="651" customWidth="1"/>
    <col min="2863" max="2886" width="2.625" style="651" customWidth="1"/>
    <col min="2887" max="3072" width="9" style="651"/>
    <col min="3073" max="3090" width="2.625" style="651" customWidth="1"/>
    <col min="3091" max="3118" width="2.875" style="651" customWidth="1"/>
    <col min="3119" max="3142" width="2.625" style="651" customWidth="1"/>
    <col min="3143" max="3328" width="9" style="651"/>
    <col min="3329" max="3346" width="2.625" style="651" customWidth="1"/>
    <col min="3347" max="3374" width="2.875" style="651" customWidth="1"/>
    <col min="3375" max="3398" width="2.625" style="651" customWidth="1"/>
    <col min="3399" max="3584" width="9" style="651"/>
    <col min="3585" max="3602" width="2.625" style="651" customWidth="1"/>
    <col min="3603" max="3630" width="2.875" style="651" customWidth="1"/>
    <col min="3631" max="3654" width="2.625" style="651" customWidth="1"/>
    <col min="3655" max="3840" width="9" style="651"/>
    <col min="3841" max="3858" width="2.625" style="651" customWidth="1"/>
    <col min="3859" max="3886" width="2.875" style="651" customWidth="1"/>
    <col min="3887" max="3910" width="2.625" style="651" customWidth="1"/>
    <col min="3911" max="4096" width="9" style="651"/>
    <col min="4097" max="4114" width="2.625" style="651" customWidth="1"/>
    <col min="4115" max="4142" width="2.875" style="651" customWidth="1"/>
    <col min="4143" max="4166" width="2.625" style="651" customWidth="1"/>
    <col min="4167" max="4352" width="9" style="651"/>
    <col min="4353" max="4370" width="2.625" style="651" customWidth="1"/>
    <col min="4371" max="4398" width="2.875" style="651" customWidth="1"/>
    <col min="4399" max="4422" width="2.625" style="651" customWidth="1"/>
    <col min="4423" max="4608" width="9" style="651"/>
    <col min="4609" max="4626" width="2.625" style="651" customWidth="1"/>
    <col min="4627" max="4654" width="2.875" style="651" customWidth="1"/>
    <col min="4655" max="4678" width="2.625" style="651" customWidth="1"/>
    <col min="4679" max="4864" width="9" style="651"/>
    <col min="4865" max="4882" width="2.625" style="651" customWidth="1"/>
    <col min="4883" max="4910" width="2.875" style="651" customWidth="1"/>
    <col min="4911" max="4934" width="2.625" style="651" customWidth="1"/>
    <col min="4935" max="5120" width="9" style="651"/>
    <col min="5121" max="5138" width="2.625" style="651" customWidth="1"/>
    <col min="5139" max="5166" width="2.875" style="651" customWidth="1"/>
    <col min="5167" max="5190" width="2.625" style="651" customWidth="1"/>
    <col min="5191" max="5376" width="9" style="651"/>
    <col min="5377" max="5394" width="2.625" style="651" customWidth="1"/>
    <col min="5395" max="5422" width="2.875" style="651" customWidth="1"/>
    <col min="5423" max="5446" width="2.625" style="651" customWidth="1"/>
    <col min="5447" max="5632" width="9" style="651"/>
    <col min="5633" max="5650" width="2.625" style="651" customWidth="1"/>
    <col min="5651" max="5678" width="2.875" style="651" customWidth="1"/>
    <col min="5679" max="5702" width="2.625" style="651" customWidth="1"/>
    <col min="5703" max="5888" width="9" style="651"/>
    <col min="5889" max="5906" width="2.625" style="651" customWidth="1"/>
    <col min="5907" max="5934" width="2.875" style="651" customWidth="1"/>
    <col min="5935" max="5958" width="2.625" style="651" customWidth="1"/>
    <col min="5959" max="6144" width="9" style="651"/>
    <col min="6145" max="6162" width="2.625" style="651" customWidth="1"/>
    <col min="6163" max="6190" width="2.875" style="651" customWidth="1"/>
    <col min="6191" max="6214" width="2.625" style="651" customWidth="1"/>
    <col min="6215" max="6400" width="9" style="651"/>
    <col min="6401" max="6418" width="2.625" style="651" customWidth="1"/>
    <col min="6419" max="6446" width="2.875" style="651" customWidth="1"/>
    <col min="6447" max="6470" width="2.625" style="651" customWidth="1"/>
    <col min="6471" max="6656" width="9" style="651"/>
    <col min="6657" max="6674" width="2.625" style="651" customWidth="1"/>
    <col min="6675" max="6702" width="2.875" style="651" customWidth="1"/>
    <col min="6703" max="6726" width="2.625" style="651" customWidth="1"/>
    <col min="6727" max="6912" width="9" style="651"/>
    <col min="6913" max="6930" width="2.625" style="651" customWidth="1"/>
    <col min="6931" max="6958" width="2.875" style="651" customWidth="1"/>
    <col min="6959" max="6982" width="2.625" style="651" customWidth="1"/>
    <col min="6983" max="7168" width="9" style="651"/>
    <col min="7169" max="7186" width="2.625" style="651" customWidth="1"/>
    <col min="7187" max="7214" width="2.875" style="651" customWidth="1"/>
    <col min="7215" max="7238" width="2.625" style="651" customWidth="1"/>
    <col min="7239" max="7424" width="9" style="651"/>
    <col min="7425" max="7442" width="2.625" style="651" customWidth="1"/>
    <col min="7443" max="7470" width="2.875" style="651" customWidth="1"/>
    <col min="7471" max="7494" width="2.625" style="651" customWidth="1"/>
    <col min="7495" max="7680" width="9" style="651"/>
    <col min="7681" max="7698" width="2.625" style="651" customWidth="1"/>
    <col min="7699" max="7726" width="2.875" style="651" customWidth="1"/>
    <col min="7727" max="7750" width="2.625" style="651" customWidth="1"/>
    <col min="7751" max="7936" width="9" style="651"/>
    <col min="7937" max="7954" width="2.625" style="651" customWidth="1"/>
    <col min="7955" max="7982" width="2.875" style="651" customWidth="1"/>
    <col min="7983" max="8006" width="2.625" style="651" customWidth="1"/>
    <col min="8007" max="8192" width="9" style="651"/>
    <col min="8193" max="8210" width="2.625" style="651" customWidth="1"/>
    <col min="8211" max="8238" width="2.875" style="651" customWidth="1"/>
    <col min="8239" max="8262" width="2.625" style="651" customWidth="1"/>
    <col min="8263" max="8448" width="9" style="651"/>
    <col min="8449" max="8466" width="2.625" style="651" customWidth="1"/>
    <col min="8467" max="8494" width="2.875" style="651" customWidth="1"/>
    <col min="8495" max="8518" width="2.625" style="651" customWidth="1"/>
    <col min="8519" max="8704" width="9" style="651"/>
    <col min="8705" max="8722" width="2.625" style="651" customWidth="1"/>
    <col min="8723" max="8750" width="2.875" style="651" customWidth="1"/>
    <col min="8751" max="8774" width="2.625" style="651" customWidth="1"/>
    <col min="8775" max="8960" width="9" style="651"/>
    <col min="8961" max="8978" width="2.625" style="651" customWidth="1"/>
    <col min="8979" max="9006" width="2.875" style="651" customWidth="1"/>
    <col min="9007" max="9030" width="2.625" style="651" customWidth="1"/>
    <col min="9031" max="9216" width="9" style="651"/>
    <col min="9217" max="9234" width="2.625" style="651" customWidth="1"/>
    <col min="9235" max="9262" width="2.875" style="651" customWidth="1"/>
    <col min="9263" max="9286" width="2.625" style="651" customWidth="1"/>
    <col min="9287" max="9472" width="9" style="651"/>
    <col min="9473" max="9490" width="2.625" style="651" customWidth="1"/>
    <col min="9491" max="9518" width="2.875" style="651" customWidth="1"/>
    <col min="9519" max="9542" width="2.625" style="651" customWidth="1"/>
    <col min="9543" max="9728" width="9" style="651"/>
    <col min="9729" max="9746" width="2.625" style="651" customWidth="1"/>
    <col min="9747" max="9774" width="2.875" style="651" customWidth="1"/>
    <col min="9775" max="9798" width="2.625" style="651" customWidth="1"/>
    <col min="9799" max="9984" width="9" style="651"/>
    <col min="9985" max="10002" width="2.625" style="651" customWidth="1"/>
    <col min="10003" max="10030" width="2.875" style="651" customWidth="1"/>
    <col min="10031" max="10054" width="2.625" style="651" customWidth="1"/>
    <col min="10055" max="10240" width="9" style="651"/>
    <col min="10241" max="10258" width="2.625" style="651" customWidth="1"/>
    <col min="10259" max="10286" width="2.875" style="651" customWidth="1"/>
    <col min="10287" max="10310" width="2.625" style="651" customWidth="1"/>
    <col min="10311" max="10496" width="9" style="651"/>
    <col min="10497" max="10514" width="2.625" style="651" customWidth="1"/>
    <col min="10515" max="10542" width="2.875" style="651" customWidth="1"/>
    <col min="10543" max="10566" width="2.625" style="651" customWidth="1"/>
    <col min="10567" max="10752" width="9" style="651"/>
    <col min="10753" max="10770" width="2.625" style="651" customWidth="1"/>
    <col min="10771" max="10798" width="2.875" style="651" customWidth="1"/>
    <col min="10799" max="10822" width="2.625" style="651" customWidth="1"/>
    <col min="10823" max="11008" width="9" style="651"/>
    <col min="11009" max="11026" width="2.625" style="651" customWidth="1"/>
    <col min="11027" max="11054" width="2.875" style="651" customWidth="1"/>
    <col min="11055" max="11078" width="2.625" style="651" customWidth="1"/>
    <col min="11079" max="11264" width="9" style="651"/>
    <col min="11265" max="11282" width="2.625" style="651" customWidth="1"/>
    <col min="11283" max="11310" width="2.875" style="651" customWidth="1"/>
    <col min="11311" max="11334" width="2.625" style="651" customWidth="1"/>
    <col min="11335" max="11520" width="9" style="651"/>
    <col min="11521" max="11538" width="2.625" style="651" customWidth="1"/>
    <col min="11539" max="11566" width="2.875" style="651" customWidth="1"/>
    <col min="11567" max="11590" width="2.625" style="651" customWidth="1"/>
    <col min="11591" max="11776" width="9" style="651"/>
    <col min="11777" max="11794" width="2.625" style="651" customWidth="1"/>
    <col min="11795" max="11822" width="2.875" style="651" customWidth="1"/>
    <col min="11823" max="11846" width="2.625" style="651" customWidth="1"/>
    <col min="11847" max="12032" width="9" style="651"/>
    <col min="12033" max="12050" width="2.625" style="651" customWidth="1"/>
    <col min="12051" max="12078" width="2.875" style="651" customWidth="1"/>
    <col min="12079" max="12102" width="2.625" style="651" customWidth="1"/>
    <col min="12103" max="12288" width="9" style="651"/>
    <col min="12289" max="12306" width="2.625" style="651" customWidth="1"/>
    <col min="12307" max="12334" width="2.875" style="651" customWidth="1"/>
    <col min="12335" max="12358" width="2.625" style="651" customWidth="1"/>
    <col min="12359" max="12544" width="9" style="651"/>
    <col min="12545" max="12562" width="2.625" style="651" customWidth="1"/>
    <col min="12563" max="12590" width="2.875" style="651" customWidth="1"/>
    <col min="12591" max="12614" width="2.625" style="651" customWidth="1"/>
    <col min="12615" max="12800" width="9" style="651"/>
    <col min="12801" max="12818" width="2.625" style="651" customWidth="1"/>
    <col min="12819" max="12846" width="2.875" style="651" customWidth="1"/>
    <col min="12847" max="12870" width="2.625" style="651" customWidth="1"/>
    <col min="12871" max="13056" width="9" style="651"/>
    <col min="13057" max="13074" width="2.625" style="651" customWidth="1"/>
    <col min="13075" max="13102" width="2.875" style="651" customWidth="1"/>
    <col min="13103" max="13126" width="2.625" style="651" customWidth="1"/>
    <col min="13127" max="13312" width="9" style="651"/>
    <col min="13313" max="13330" width="2.625" style="651" customWidth="1"/>
    <col min="13331" max="13358" width="2.875" style="651" customWidth="1"/>
    <col min="13359" max="13382" width="2.625" style="651" customWidth="1"/>
    <col min="13383" max="13568" width="9" style="651"/>
    <col min="13569" max="13586" width="2.625" style="651" customWidth="1"/>
    <col min="13587" max="13614" width="2.875" style="651" customWidth="1"/>
    <col min="13615" max="13638" width="2.625" style="651" customWidth="1"/>
    <col min="13639" max="13824" width="9" style="651"/>
    <col min="13825" max="13842" width="2.625" style="651" customWidth="1"/>
    <col min="13843" max="13870" width="2.875" style="651" customWidth="1"/>
    <col min="13871" max="13894" width="2.625" style="651" customWidth="1"/>
    <col min="13895" max="14080" width="9" style="651"/>
    <col min="14081" max="14098" width="2.625" style="651" customWidth="1"/>
    <col min="14099" max="14126" width="2.875" style="651" customWidth="1"/>
    <col min="14127" max="14150" width="2.625" style="651" customWidth="1"/>
    <col min="14151" max="14336" width="9" style="651"/>
    <col min="14337" max="14354" width="2.625" style="651" customWidth="1"/>
    <col min="14355" max="14382" width="2.875" style="651" customWidth="1"/>
    <col min="14383" max="14406" width="2.625" style="651" customWidth="1"/>
    <col min="14407" max="14592" width="9" style="651"/>
    <col min="14593" max="14610" width="2.625" style="651" customWidth="1"/>
    <col min="14611" max="14638" width="2.875" style="651" customWidth="1"/>
    <col min="14639" max="14662" width="2.625" style="651" customWidth="1"/>
    <col min="14663" max="14848" width="9" style="651"/>
    <col min="14849" max="14866" width="2.625" style="651" customWidth="1"/>
    <col min="14867" max="14894" width="2.875" style="651" customWidth="1"/>
    <col min="14895" max="14918" width="2.625" style="651" customWidth="1"/>
    <col min="14919" max="15104" width="9" style="651"/>
    <col min="15105" max="15122" width="2.625" style="651" customWidth="1"/>
    <col min="15123" max="15150" width="2.875" style="651" customWidth="1"/>
    <col min="15151" max="15174" width="2.625" style="651" customWidth="1"/>
    <col min="15175" max="15360" width="9" style="651"/>
    <col min="15361" max="15378" width="2.625" style="651" customWidth="1"/>
    <col min="15379" max="15406" width="2.875" style="651" customWidth="1"/>
    <col min="15407" max="15430" width="2.625" style="651" customWidth="1"/>
    <col min="15431" max="15616" width="9" style="651"/>
    <col min="15617" max="15634" width="2.625" style="651" customWidth="1"/>
    <col min="15635" max="15662" width="2.875" style="651" customWidth="1"/>
    <col min="15663" max="15686" width="2.625" style="651" customWidth="1"/>
    <col min="15687" max="15872" width="9" style="651"/>
    <col min="15873" max="15890" width="2.625" style="651" customWidth="1"/>
    <col min="15891" max="15918" width="2.875" style="651" customWidth="1"/>
    <col min="15919" max="15942" width="2.625" style="651" customWidth="1"/>
    <col min="15943" max="16128" width="9" style="651"/>
    <col min="16129" max="16146" width="2.625" style="651" customWidth="1"/>
    <col min="16147" max="16174" width="2.875" style="651" customWidth="1"/>
    <col min="16175" max="16198" width="2.625" style="651" customWidth="1"/>
    <col min="16199" max="16384" width="9" style="651"/>
  </cols>
  <sheetData>
    <row r="1" spans="1:55" ht="21" customHeight="1">
      <c r="A1" s="649"/>
      <c r="B1" s="649" t="s">
        <v>211</v>
      </c>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c r="AC1" s="650"/>
      <c r="AD1" s="650"/>
      <c r="AE1" s="650"/>
      <c r="AF1" s="650"/>
      <c r="AG1" s="650"/>
      <c r="AH1" s="650"/>
      <c r="AI1" s="650"/>
      <c r="AJ1" s="650"/>
      <c r="AK1" s="650"/>
      <c r="AL1" s="650"/>
      <c r="AM1" s="650"/>
      <c r="AN1" s="650"/>
      <c r="AO1" s="650"/>
      <c r="AP1" s="650"/>
      <c r="AQ1" s="650"/>
      <c r="AR1" s="650"/>
      <c r="AS1" s="650"/>
      <c r="AT1" s="650"/>
      <c r="AU1" s="650"/>
      <c r="AV1" s="650"/>
      <c r="AW1" s="650"/>
    </row>
    <row r="2" spans="1:55" ht="21" customHeight="1">
      <c r="A2" s="652" t="s">
        <v>212</v>
      </c>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c r="AO2" s="652"/>
      <c r="AP2" s="652"/>
      <c r="AQ2" s="652"/>
      <c r="AR2" s="652"/>
      <c r="AS2" s="652"/>
      <c r="AT2" s="652"/>
      <c r="AU2" s="652"/>
      <c r="AV2" s="652"/>
      <c r="AW2" s="652"/>
      <c r="AX2" s="652"/>
      <c r="AY2" s="652"/>
      <c r="AZ2" s="652"/>
      <c r="BA2" s="652"/>
      <c r="BB2" s="652"/>
      <c r="BC2" s="652"/>
    </row>
    <row r="3" spans="1:55" s="653" customFormat="1" ht="21" customHeight="1" thickBot="1">
      <c r="A3" s="593"/>
    </row>
    <row r="4" spans="1:55" s="653" customFormat="1" ht="21" customHeight="1" thickBot="1">
      <c r="A4" s="654" t="s">
        <v>213</v>
      </c>
      <c r="B4" s="655"/>
      <c r="C4" s="655"/>
      <c r="D4" s="655"/>
      <c r="E4" s="655"/>
      <c r="F4" s="655"/>
      <c r="G4" s="655"/>
      <c r="H4" s="655"/>
      <c r="I4" s="655"/>
      <c r="J4" s="655"/>
      <c r="K4" s="655"/>
      <c r="L4" s="655"/>
      <c r="M4" s="655"/>
      <c r="N4" s="655"/>
      <c r="O4" s="655"/>
      <c r="P4" s="655"/>
      <c r="Q4" s="655"/>
      <c r="R4" s="655"/>
      <c r="S4" s="656"/>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658"/>
    </row>
    <row r="5" spans="1:55" s="653" customFormat="1" ht="21" customHeight="1" thickBot="1">
      <c r="A5" s="659" t="s">
        <v>214</v>
      </c>
      <c r="B5" s="660"/>
      <c r="C5" s="660"/>
      <c r="D5" s="660"/>
      <c r="E5" s="660"/>
      <c r="F5" s="660"/>
      <c r="G5" s="660"/>
      <c r="H5" s="656"/>
      <c r="I5" s="657"/>
      <c r="J5" s="657"/>
      <c r="K5" s="657"/>
      <c r="L5" s="657"/>
      <c r="M5" s="657"/>
      <c r="N5" s="657"/>
      <c r="O5" s="657"/>
      <c r="P5" s="657"/>
      <c r="Q5" s="657"/>
      <c r="R5" s="657"/>
      <c r="S5" s="657"/>
      <c r="T5" s="657"/>
      <c r="U5" s="657"/>
      <c r="V5" s="657"/>
      <c r="W5" s="657"/>
      <c r="X5" s="657"/>
      <c r="Y5" s="657"/>
      <c r="Z5" s="661"/>
      <c r="AA5" s="656" t="s">
        <v>215</v>
      </c>
      <c r="AB5" s="657"/>
      <c r="AC5" s="657"/>
      <c r="AD5" s="657"/>
      <c r="AE5" s="657"/>
      <c r="AF5" s="657"/>
      <c r="AG5" s="657"/>
      <c r="AH5" s="657"/>
      <c r="AI5" s="657"/>
      <c r="AJ5" s="657"/>
      <c r="AK5" s="662"/>
      <c r="AL5" s="657"/>
      <c r="AM5" s="657"/>
      <c r="AN5" s="657"/>
      <c r="AO5" s="657"/>
      <c r="AP5" s="657"/>
      <c r="AQ5" s="657"/>
      <c r="AR5" s="657"/>
      <c r="AS5" s="657"/>
      <c r="AT5" s="657"/>
      <c r="AU5" s="657"/>
      <c r="AV5" s="657"/>
      <c r="AW5" s="657"/>
      <c r="AX5" s="657"/>
      <c r="AY5" s="657"/>
      <c r="AZ5" s="657"/>
      <c r="BA5" s="657"/>
      <c r="BB5" s="657"/>
      <c r="BC5" s="658"/>
    </row>
    <row r="6" spans="1:55" s="653" customFormat="1" ht="21" customHeight="1" thickBot="1">
      <c r="A6" s="659" t="s">
        <v>216</v>
      </c>
      <c r="B6" s="660"/>
      <c r="C6" s="660"/>
      <c r="D6" s="660"/>
      <c r="E6" s="660"/>
      <c r="F6" s="660"/>
      <c r="G6" s="660"/>
      <c r="H6" s="656"/>
      <c r="I6" s="657"/>
      <c r="J6" s="657"/>
      <c r="K6" s="657"/>
      <c r="L6" s="657"/>
      <c r="M6" s="657"/>
      <c r="N6" s="657"/>
      <c r="O6" s="657"/>
      <c r="P6" s="657"/>
      <c r="Q6" s="657"/>
      <c r="R6" s="657"/>
      <c r="S6" s="657"/>
      <c r="T6" s="657"/>
      <c r="U6" s="657"/>
      <c r="V6" s="657"/>
      <c r="W6" s="657"/>
      <c r="X6" s="657"/>
      <c r="Y6" s="657"/>
      <c r="Z6" s="661"/>
      <c r="AA6" s="656" t="s">
        <v>217</v>
      </c>
      <c r="AB6" s="657"/>
      <c r="AC6" s="657"/>
      <c r="AD6" s="657"/>
      <c r="AE6" s="657"/>
      <c r="AF6" s="657"/>
      <c r="AG6" s="657"/>
      <c r="AH6" s="657"/>
      <c r="AI6" s="657"/>
      <c r="AJ6" s="657"/>
      <c r="AK6" s="662"/>
      <c r="AL6" s="657"/>
      <c r="AM6" s="657"/>
      <c r="AN6" s="657"/>
      <c r="AO6" s="657"/>
      <c r="AP6" s="657"/>
      <c r="AQ6" s="657"/>
      <c r="AR6" s="657"/>
      <c r="AS6" s="657"/>
      <c r="AT6" s="657"/>
      <c r="AU6" s="657"/>
      <c r="AV6" s="657"/>
      <c r="AW6" s="657"/>
      <c r="AX6" s="657"/>
      <c r="AY6" s="657"/>
      <c r="AZ6" s="657"/>
      <c r="BA6" s="657"/>
      <c r="BB6" s="657"/>
      <c r="BC6" s="658"/>
    </row>
    <row r="7" spans="1:55" s="653" customFormat="1" ht="21" customHeight="1" thickBot="1">
      <c r="A7" s="663" t="s">
        <v>218</v>
      </c>
      <c r="B7" s="664"/>
      <c r="C7" s="664"/>
      <c r="D7" s="664"/>
      <c r="E7" s="664"/>
      <c r="F7" s="664"/>
      <c r="G7" s="665" t="s">
        <v>219</v>
      </c>
      <c r="H7" s="665"/>
      <c r="I7" s="665"/>
      <c r="J7" s="665"/>
      <c r="K7" s="665"/>
      <c r="L7" s="666" t="s">
        <v>220</v>
      </c>
      <c r="M7" s="667"/>
      <c r="N7" s="667"/>
      <c r="O7" s="667"/>
      <c r="P7" s="667"/>
      <c r="Q7" s="668"/>
      <c r="R7" s="669"/>
      <c r="S7" s="663" t="s">
        <v>221</v>
      </c>
      <c r="T7" s="664"/>
      <c r="U7" s="664"/>
      <c r="V7" s="664"/>
      <c r="W7" s="664"/>
      <c r="X7" s="664"/>
      <c r="Y7" s="670"/>
      <c r="Z7" s="663" t="s">
        <v>222</v>
      </c>
      <c r="AA7" s="664"/>
      <c r="AB7" s="664"/>
      <c r="AC7" s="664"/>
      <c r="AD7" s="664"/>
      <c r="AE7" s="664"/>
      <c r="AF7" s="670"/>
      <c r="AG7" s="663" t="s">
        <v>223</v>
      </c>
      <c r="AH7" s="664"/>
      <c r="AI7" s="664"/>
      <c r="AJ7" s="664"/>
      <c r="AK7" s="664"/>
      <c r="AL7" s="664"/>
      <c r="AM7" s="670"/>
      <c r="AN7" s="671" t="s">
        <v>224</v>
      </c>
      <c r="AO7" s="664"/>
      <c r="AP7" s="664"/>
      <c r="AQ7" s="664"/>
      <c r="AR7" s="664"/>
      <c r="AS7" s="664"/>
      <c r="AT7" s="670"/>
      <c r="AU7" s="672" t="s">
        <v>225</v>
      </c>
      <c r="AV7" s="665"/>
      <c r="AW7" s="665"/>
      <c r="AX7" s="665" t="s">
        <v>226</v>
      </c>
      <c r="AY7" s="665"/>
      <c r="AZ7" s="665"/>
      <c r="BA7" s="665" t="s">
        <v>227</v>
      </c>
      <c r="BB7" s="665"/>
      <c r="BC7" s="673"/>
    </row>
    <row r="8" spans="1:55" s="653" customFormat="1" ht="21" customHeight="1">
      <c r="A8" s="674"/>
      <c r="B8" s="675"/>
      <c r="C8" s="675"/>
      <c r="D8" s="675"/>
      <c r="E8" s="675"/>
      <c r="F8" s="675"/>
      <c r="G8" s="676"/>
      <c r="H8" s="676"/>
      <c r="I8" s="676"/>
      <c r="J8" s="676"/>
      <c r="K8" s="676"/>
      <c r="L8" s="677"/>
      <c r="M8" s="678"/>
      <c r="N8" s="678"/>
      <c r="O8" s="678"/>
      <c r="P8" s="678"/>
      <c r="Q8" s="663" t="s">
        <v>228</v>
      </c>
      <c r="R8" s="664"/>
      <c r="S8" s="679">
        <v>1</v>
      </c>
      <c r="T8" s="680">
        <v>2</v>
      </c>
      <c r="U8" s="680">
        <v>3</v>
      </c>
      <c r="V8" s="680">
        <v>4</v>
      </c>
      <c r="W8" s="680">
        <v>5</v>
      </c>
      <c r="X8" s="680">
        <v>6</v>
      </c>
      <c r="Y8" s="681">
        <v>7</v>
      </c>
      <c r="Z8" s="682">
        <v>8</v>
      </c>
      <c r="AA8" s="680">
        <v>9</v>
      </c>
      <c r="AB8" s="680">
        <v>10</v>
      </c>
      <c r="AC8" s="680">
        <v>11</v>
      </c>
      <c r="AD8" s="680">
        <v>12</v>
      </c>
      <c r="AE8" s="680">
        <v>13</v>
      </c>
      <c r="AF8" s="681">
        <v>14</v>
      </c>
      <c r="AG8" s="682">
        <v>15</v>
      </c>
      <c r="AH8" s="680">
        <v>16</v>
      </c>
      <c r="AI8" s="680">
        <v>17</v>
      </c>
      <c r="AJ8" s="680">
        <v>18</v>
      </c>
      <c r="AK8" s="680">
        <v>19</v>
      </c>
      <c r="AL8" s="680">
        <v>20</v>
      </c>
      <c r="AM8" s="681">
        <v>21</v>
      </c>
      <c r="AN8" s="679">
        <v>22</v>
      </c>
      <c r="AO8" s="680">
        <v>23</v>
      </c>
      <c r="AP8" s="680">
        <v>24</v>
      </c>
      <c r="AQ8" s="680">
        <v>25</v>
      </c>
      <c r="AR8" s="680">
        <v>26</v>
      </c>
      <c r="AS8" s="680">
        <v>27</v>
      </c>
      <c r="AT8" s="681">
        <v>28</v>
      </c>
      <c r="AU8" s="683"/>
      <c r="AV8" s="676"/>
      <c r="AW8" s="676"/>
      <c r="AX8" s="676"/>
      <c r="AY8" s="676"/>
      <c r="AZ8" s="676"/>
      <c r="BA8" s="676"/>
      <c r="BB8" s="676"/>
      <c r="BC8" s="684"/>
    </row>
    <row r="9" spans="1:55" s="653" customFormat="1" ht="21" customHeight="1" thickBot="1">
      <c r="A9" s="674"/>
      <c r="B9" s="675"/>
      <c r="C9" s="675"/>
      <c r="D9" s="675"/>
      <c r="E9" s="675"/>
      <c r="F9" s="675"/>
      <c r="G9" s="676"/>
      <c r="H9" s="676"/>
      <c r="I9" s="676"/>
      <c r="J9" s="676"/>
      <c r="K9" s="676"/>
      <c r="L9" s="685"/>
      <c r="M9" s="686"/>
      <c r="N9" s="686"/>
      <c r="O9" s="686"/>
      <c r="P9" s="686"/>
      <c r="Q9" s="687" t="s">
        <v>229</v>
      </c>
      <c r="R9" s="688"/>
      <c r="S9" s="679"/>
      <c r="T9" s="680"/>
      <c r="U9" s="680"/>
      <c r="V9" s="680"/>
      <c r="W9" s="680"/>
      <c r="X9" s="680"/>
      <c r="Y9" s="681"/>
      <c r="Z9" s="682"/>
      <c r="AA9" s="680"/>
      <c r="AB9" s="680"/>
      <c r="AC9" s="680"/>
      <c r="AD9" s="680"/>
      <c r="AE9" s="680"/>
      <c r="AF9" s="681"/>
      <c r="AG9" s="682"/>
      <c r="AH9" s="680"/>
      <c r="AI9" s="680"/>
      <c r="AJ9" s="680"/>
      <c r="AK9" s="680"/>
      <c r="AL9" s="680"/>
      <c r="AM9" s="681"/>
      <c r="AN9" s="679"/>
      <c r="AO9" s="680"/>
      <c r="AP9" s="680"/>
      <c r="AQ9" s="680"/>
      <c r="AR9" s="680"/>
      <c r="AS9" s="680"/>
      <c r="AT9" s="681"/>
      <c r="AU9" s="683"/>
      <c r="AV9" s="676"/>
      <c r="AW9" s="676"/>
      <c r="AX9" s="676"/>
      <c r="AY9" s="676"/>
      <c r="AZ9" s="676"/>
      <c r="BA9" s="676"/>
      <c r="BB9" s="676"/>
      <c r="BC9" s="684"/>
    </row>
    <row r="10" spans="1:55" s="653" customFormat="1" ht="21" customHeight="1">
      <c r="A10" s="689" t="s">
        <v>193</v>
      </c>
      <c r="B10" s="690"/>
      <c r="C10" s="690"/>
      <c r="D10" s="690"/>
      <c r="E10" s="690"/>
      <c r="F10" s="691"/>
      <c r="G10" s="692"/>
      <c r="H10" s="692"/>
      <c r="I10" s="692"/>
      <c r="J10" s="692"/>
      <c r="K10" s="692"/>
      <c r="L10" s="675"/>
      <c r="M10" s="675"/>
      <c r="N10" s="675"/>
      <c r="O10" s="675"/>
      <c r="P10" s="675"/>
      <c r="Q10" s="693"/>
      <c r="R10" s="694"/>
      <c r="S10" s="682"/>
      <c r="T10" s="695"/>
      <c r="U10" s="695"/>
      <c r="V10" s="695"/>
      <c r="W10" s="695"/>
      <c r="X10" s="680"/>
      <c r="Y10" s="681"/>
      <c r="Z10" s="682"/>
      <c r="AA10" s="695"/>
      <c r="AB10" s="695"/>
      <c r="AC10" s="695"/>
      <c r="AD10" s="695"/>
      <c r="AE10" s="680"/>
      <c r="AF10" s="681"/>
      <c r="AG10" s="682"/>
      <c r="AH10" s="695"/>
      <c r="AI10" s="695"/>
      <c r="AJ10" s="695"/>
      <c r="AK10" s="695"/>
      <c r="AL10" s="680"/>
      <c r="AM10" s="681"/>
      <c r="AN10" s="679"/>
      <c r="AO10" s="695"/>
      <c r="AP10" s="695"/>
      <c r="AQ10" s="695"/>
      <c r="AR10" s="695"/>
      <c r="AS10" s="680"/>
      <c r="AT10" s="681"/>
      <c r="AU10" s="686">
        <f>SUM(S10:AT10)</f>
        <v>0</v>
      </c>
      <c r="AV10" s="686"/>
      <c r="AW10" s="696"/>
      <c r="AX10" s="697">
        <f>ROUNDDOWN(AU10/4,1)</f>
        <v>0</v>
      </c>
      <c r="AY10" s="698"/>
      <c r="AZ10" s="699"/>
      <c r="BA10" s="697" t="e">
        <f>ROUNDDOWN(AX10/AU25,1)</f>
        <v>#DIV/0!</v>
      </c>
      <c r="BB10" s="698"/>
      <c r="BC10" s="700"/>
    </row>
    <row r="11" spans="1:55" s="653" customFormat="1" ht="21" customHeight="1">
      <c r="A11" s="701"/>
      <c r="B11" s="702"/>
      <c r="C11" s="702"/>
      <c r="D11" s="702"/>
      <c r="E11" s="702"/>
      <c r="F11" s="703"/>
      <c r="G11" s="704"/>
      <c r="H11" s="704"/>
      <c r="I11" s="704"/>
      <c r="J11" s="704"/>
      <c r="K11" s="704"/>
      <c r="L11" s="693"/>
      <c r="M11" s="693"/>
      <c r="N11" s="693"/>
      <c r="O11" s="693"/>
      <c r="P11" s="693"/>
      <c r="Q11" s="693"/>
      <c r="R11" s="685"/>
      <c r="S11" s="705"/>
      <c r="T11" s="706"/>
      <c r="U11" s="706"/>
      <c r="V11" s="706"/>
      <c r="W11" s="706"/>
      <c r="X11" s="707"/>
      <c r="Y11" s="708"/>
      <c r="Z11" s="705"/>
      <c r="AA11" s="706"/>
      <c r="AB11" s="706"/>
      <c r="AC11" s="706"/>
      <c r="AD11" s="706"/>
      <c r="AE11" s="707"/>
      <c r="AF11" s="708"/>
      <c r="AG11" s="705"/>
      <c r="AH11" s="706"/>
      <c r="AI11" s="706"/>
      <c r="AJ11" s="706"/>
      <c r="AK11" s="706"/>
      <c r="AL11" s="707"/>
      <c r="AM11" s="708"/>
      <c r="AN11" s="709"/>
      <c r="AO11" s="706"/>
      <c r="AP11" s="706"/>
      <c r="AQ11" s="706"/>
      <c r="AR11" s="706"/>
      <c r="AS11" s="707"/>
      <c r="AT11" s="708"/>
      <c r="AU11" s="686">
        <f>SUM(S11:AT11)</f>
        <v>0</v>
      </c>
      <c r="AV11" s="686"/>
      <c r="AW11" s="696"/>
      <c r="AX11" s="710">
        <f>ROUNDDOWN(AU11/4,1)</f>
        <v>0</v>
      </c>
      <c r="AY11" s="711"/>
      <c r="AZ11" s="712"/>
      <c r="BA11" s="710" t="e">
        <f>ROUNDDOWN(AX11/AU25,1)</f>
        <v>#DIV/0!</v>
      </c>
      <c r="BB11" s="711"/>
      <c r="BC11" s="713"/>
    </row>
    <row r="12" spans="1:55" s="653" customFormat="1" ht="21" customHeight="1" thickBot="1">
      <c r="A12" s="714"/>
      <c r="B12" s="715"/>
      <c r="C12" s="715"/>
      <c r="D12" s="715"/>
      <c r="E12" s="715"/>
      <c r="F12" s="716"/>
      <c r="G12" s="717"/>
      <c r="H12" s="717"/>
      <c r="I12" s="717"/>
      <c r="J12" s="717"/>
      <c r="K12" s="717"/>
      <c r="L12" s="688"/>
      <c r="M12" s="688"/>
      <c r="N12" s="688"/>
      <c r="O12" s="688"/>
      <c r="P12" s="688"/>
      <c r="Q12" s="688"/>
      <c r="R12" s="718"/>
      <c r="S12" s="719"/>
      <c r="T12" s="720"/>
      <c r="U12" s="720"/>
      <c r="V12" s="720"/>
      <c r="W12" s="720"/>
      <c r="X12" s="720"/>
      <c r="Y12" s="721"/>
      <c r="Z12" s="719"/>
      <c r="AA12" s="720"/>
      <c r="AB12" s="720"/>
      <c r="AC12" s="720"/>
      <c r="AD12" s="720"/>
      <c r="AE12" s="720"/>
      <c r="AF12" s="721"/>
      <c r="AG12" s="719"/>
      <c r="AH12" s="720"/>
      <c r="AI12" s="720"/>
      <c r="AJ12" s="720"/>
      <c r="AK12" s="720"/>
      <c r="AL12" s="720"/>
      <c r="AM12" s="721"/>
      <c r="AN12" s="722"/>
      <c r="AO12" s="720"/>
      <c r="AP12" s="720"/>
      <c r="AQ12" s="720"/>
      <c r="AR12" s="720"/>
      <c r="AS12" s="720"/>
      <c r="AT12" s="721"/>
      <c r="AU12" s="723">
        <f>SUM(S12:AT12)</f>
        <v>0</v>
      </c>
      <c r="AV12" s="724"/>
      <c r="AW12" s="725"/>
      <c r="AX12" s="726">
        <f>ROUNDDOWN(AU12/4,1)</f>
        <v>0</v>
      </c>
      <c r="AY12" s="727"/>
      <c r="AZ12" s="728"/>
      <c r="BA12" s="710" t="e">
        <f>ROUNDDOWN(AX12/AU25,1)</f>
        <v>#DIV/0!</v>
      </c>
      <c r="BB12" s="711"/>
      <c r="BC12" s="713"/>
    </row>
    <row r="13" spans="1:55" s="653" customFormat="1" ht="12" customHeight="1" thickBot="1">
      <c r="A13" s="729"/>
      <c r="B13" s="729"/>
      <c r="C13" s="729"/>
      <c r="D13" s="729"/>
      <c r="E13" s="729"/>
      <c r="F13" s="729"/>
      <c r="G13" s="715"/>
      <c r="H13" s="715"/>
      <c r="I13" s="715"/>
      <c r="J13" s="715"/>
      <c r="K13" s="715"/>
      <c r="L13" s="729"/>
      <c r="M13" s="729"/>
      <c r="N13" s="729"/>
      <c r="O13" s="729"/>
      <c r="P13" s="729"/>
      <c r="Q13" s="729"/>
      <c r="R13" s="729"/>
      <c r="S13" s="730"/>
      <c r="T13" s="730"/>
      <c r="U13" s="730"/>
      <c r="V13" s="730"/>
      <c r="W13" s="730"/>
      <c r="X13" s="730"/>
      <c r="Y13" s="730"/>
      <c r="Z13" s="730"/>
      <c r="AA13" s="730"/>
      <c r="AB13" s="730"/>
      <c r="AC13" s="730"/>
      <c r="AD13" s="730"/>
      <c r="AE13" s="730"/>
      <c r="AF13" s="730"/>
      <c r="AG13" s="730"/>
      <c r="AH13" s="730"/>
      <c r="AI13" s="730"/>
      <c r="AJ13" s="730"/>
      <c r="AK13" s="730"/>
      <c r="AL13" s="730"/>
      <c r="AM13" s="730"/>
      <c r="AN13" s="730"/>
      <c r="AO13" s="730"/>
      <c r="AP13" s="730"/>
      <c r="AQ13" s="730"/>
      <c r="AR13" s="730"/>
      <c r="AS13" s="730"/>
      <c r="AT13" s="730"/>
      <c r="AU13" s="731"/>
      <c r="AV13" s="731"/>
      <c r="AW13" s="731"/>
      <c r="AX13" s="731"/>
      <c r="AY13" s="731"/>
      <c r="AZ13" s="731"/>
      <c r="BA13" s="731"/>
      <c r="BB13" s="731"/>
      <c r="BC13" s="731"/>
    </row>
    <row r="14" spans="1:55" s="653" customFormat="1" ht="21" customHeight="1">
      <c r="A14" s="732"/>
      <c r="B14" s="733"/>
      <c r="C14" s="733"/>
      <c r="D14" s="733"/>
      <c r="E14" s="733"/>
      <c r="F14" s="671"/>
      <c r="G14" s="734"/>
      <c r="H14" s="735"/>
      <c r="I14" s="735"/>
      <c r="J14" s="735"/>
      <c r="K14" s="736"/>
      <c r="L14" s="737"/>
      <c r="M14" s="733"/>
      <c r="N14" s="733"/>
      <c r="O14" s="733"/>
      <c r="P14" s="733"/>
      <c r="Q14" s="733"/>
      <c r="R14" s="738"/>
      <c r="S14" s="739"/>
      <c r="T14" s="740"/>
      <c r="U14" s="740"/>
      <c r="V14" s="740"/>
      <c r="W14" s="740"/>
      <c r="X14" s="740"/>
      <c r="Y14" s="741"/>
      <c r="Z14" s="739"/>
      <c r="AA14" s="740"/>
      <c r="AB14" s="740"/>
      <c r="AC14" s="740"/>
      <c r="AD14" s="740"/>
      <c r="AE14" s="740"/>
      <c r="AF14" s="741"/>
      <c r="AG14" s="739"/>
      <c r="AH14" s="740"/>
      <c r="AI14" s="740"/>
      <c r="AJ14" s="740"/>
      <c r="AK14" s="740"/>
      <c r="AL14" s="740"/>
      <c r="AM14" s="741"/>
      <c r="AN14" s="739"/>
      <c r="AO14" s="740"/>
      <c r="AP14" s="740"/>
      <c r="AQ14" s="740"/>
      <c r="AR14" s="740"/>
      <c r="AS14" s="740"/>
      <c r="AT14" s="741"/>
      <c r="AU14" s="733">
        <f t="shared" ref="AU14:AU23" si="0">SUM(S14:AT14)</f>
        <v>0</v>
      </c>
      <c r="AV14" s="733"/>
      <c r="AW14" s="671"/>
      <c r="AX14" s="742">
        <f>ROUNDDOWN(AU14/4,1)</f>
        <v>0</v>
      </c>
      <c r="AY14" s="743"/>
      <c r="AZ14" s="744"/>
      <c r="BA14" s="745"/>
      <c r="BB14" s="746"/>
      <c r="BC14" s="747"/>
    </row>
    <row r="15" spans="1:55" s="653" customFormat="1" ht="21" customHeight="1">
      <c r="A15" s="689"/>
      <c r="B15" s="690"/>
      <c r="C15" s="690"/>
      <c r="D15" s="690"/>
      <c r="E15" s="690"/>
      <c r="F15" s="691"/>
      <c r="G15" s="748"/>
      <c r="H15" s="702"/>
      <c r="I15" s="702"/>
      <c r="J15" s="702"/>
      <c r="K15" s="703"/>
      <c r="L15" s="749"/>
      <c r="M15" s="690"/>
      <c r="N15" s="690"/>
      <c r="O15" s="690"/>
      <c r="P15" s="690"/>
      <c r="Q15" s="690"/>
      <c r="R15" s="750"/>
      <c r="S15" s="751"/>
      <c r="T15" s="752"/>
      <c r="U15" s="752"/>
      <c r="V15" s="752"/>
      <c r="W15" s="752"/>
      <c r="X15" s="753"/>
      <c r="Y15" s="754"/>
      <c r="Z15" s="751"/>
      <c r="AA15" s="753"/>
      <c r="AB15" s="753"/>
      <c r="AC15" s="753"/>
      <c r="AD15" s="753"/>
      <c r="AE15" s="753"/>
      <c r="AF15" s="754"/>
      <c r="AG15" s="751"/>
      <c r="AH15" s="753"/>
      <c r="AI15" s="753"/>
      <c r="AJ15" s="753"/>
      <c r="AK15" s="753"/>
      <c r="AL15" s="753"/>
      <c r="AM15" s="754"/>
      <c r="AN15" s="755"/>
      <c r="AO15" s="753"/>
      <c r="AP15" s="753"/>
      <c r="AQ15" s="753"/>
      <c r="AR15" s="753"/>
      <c r="AS15" s="753"/>
      <c r="AT15" s="754"/>
      <c r="AU15" s="690">
        <f t="shared" si="0"/>
        <v>0</v>
      </c>
      <c r="AV15" s="690"/>
      <c r="AW15" s="691"/>
      <c r="AX15" s="697">
        <f t="shared" ref="AX15:AX23" si="1">ROUND(AU15/4,1)</f>
        <v>0</v>
      </c>
      <c r="AY15" s="698"/>
      <c r="AZ15" s="699"/>
      <c r="BA15" s="756"/>
      <c r="BB15" s="757"/>
      <c r="BC15" s="758"/>
    </row>
    <row r="16" spans="1:55" s="653" customFormat="1" ht="21" customHeight="1">
      <c r="A16" s="689"/>
      <c r="B16" s="690"/>
      <c r="C16" s="690"/>
      <c r="D16" s="690"/>
      <c r="E16" s="690"/>
      <c r="F16" s="691"/>
      <c r="G16" s="748"/>
      <c r="H16" s="702"/>
      <c r="I16" s="702"/>
      <c r="J16" s="702"/>
      <c r="K16" s="703"/>
      <c r="L16" s="749"/>
      <c r="M16" s="690"/>
      <c r="N16" s="690"/>
      <c r="O16" s="690"/>
      <c r="P16" s="690"/>
      <c r="Q16" s="690"/>
      <c r="R16" s="750"/>
      <c r="S16" s="751"/>
      <c r="T16" s="752"/>
      <c r="U16" s="752"/>
      <c r="V16" s="752"/>
      <c r="W16" s="752"/>
      <c r="X16" s="753"/>
      <c r="Y16" s="754"/>
      <c r="Z16" s="751"/>
      <c r="AA16" s="753"/>
      <c r="AB16" s="753"/>
      <c r="AC16" s="753"/>
      <c r="AD16" s="753"/>
      <c r="AE16" s="753"/>
      <c r="AF16" s="754"/>
      <c r="AG16" s="751"/>
      <c r="AH16" s="753"/>
      <c r="AI16" s="753"/>
      <c r="AJ16" s="753"/>
      <c r="AK16" s="753"/>
      <c r="AL16" s="753"/>
      <c r="AM16" s="754"/>
      <c r="AN16" s="755"/>
      <c r="AO16" s="753"/>
      <c r="AP16" s="753"/>
      <c r="AQ16" s="753"/>
      <c r="AR16" s="753"/>
      <c r="AS16" s="753"/>
      <c r="AT16" s="754"/>
      <c r="AU16" s="690">
        <f t="shared" si="0"/>
        <v>0</v>
      </c>
      <c r="AV16" s="690"/>
      <c r="AW16" s="691"/>
      <c r="AX16" s="697">
        <f t="shared" si="1"/>
        <v>0</v>
      </c>
      <c r="AY16" s="698"/>
      <c r="AZ16" s="699"/>
      <c r="BA16" s="756"/>
      <c r="BB16" s="757"/>
      <c r="BC16" s="758"/>
    </row>
    <row r="17" spans="1:56" s="653" customFormat="1" ht="21" customHeight="1">
      <c r="A17" s="689"/>
      <c r="B17" s="690"/>
      <c r="C17" s="690"/>
      <c r="D17" s="690"/>
      <c r="E17" s="690"/>
      <c r="F17" s="691"/>
      <c r="G17" s="748"/>
      <c r="H17" s="702"/>
      <c r="I17" s="702"/>
      <c r="J17" s="702"/>
      <c r="K17" s="703"/>
      <c r="L17" s="749"/>
      <c r="M17" s="690"/>
      <c r="N17" s="690"/>
      <c r="O17" s="690"/>
      <c r="P17" s="690"/>
      <c r="Q17" s="690"/>
      <c r="R17" s="750"/>
      <c r="S17" s="751"/>
      <c r="T17" s="752"/>
      <c r="U17" s="752"/>
      <c r="V17" s="752"/>
      <c r="W17" s="752"/>
      <c r="X17" s="753"/>
      <c r="Y17" s="754"/>
      <c r="Z17" s="751"/>
      <c r="AA17" s="753"/>
      <c r="AB17" s="753"/>
      <c r="AC17" s="753"/>
      <c r="AD17" s="753"/>
      <c r="AE17" s="753"/>
      <c r="AF17" s="754"/>
      <c r="AG17" s="751"/>
      <c r="AH17" s="753"/>
      <c r="AI17" s="753"/>
      <c r="AJ17" s="753"/>
      <c r="AK17" s="753"/>
      <c r="AL17" s="753"/>
      <c r="AM17" s="754"/>
      <c r="AN17" s="755"/>
      <c r="AO17" s="753"/>
      <c r="AP17" s="753"/>
      <c r="AQ17" s="753"/>
      <c r="AR17" s="753"/>
      <c r="AS17" s="753"/>
      <c r="AT17" s="754"/>
      <c r="AU17" s="690">
        <f t="shared" si="0"/>
        <v>0</v>
      </c>
      <c r="AV17" s="690"/>
      <c r="AW17" s="691"/>
      <c r="AX17" s="697">
        <f t="shared" si="1"/>
        <v>0</v>
      </c>
      <c r="AY17" s="698"/>
      <c r="AZ17" s="699"/>
      <c r="BA17" s="756"/>
      <c r="BB17" s="757"/>
      <c r="BC17" s="758"/>
    </row>
    <row r="18" spans="1:56" s="653" customFormat="1" ht="21" customHeight="1">
      <c r="A18" s="689"/>
      <c r="B18" s="690"/>
      <c r="C18" s="690"/>
      <c r="D18" s="690"/>
      <c r="E18" s="690"/>
      <c r="F18" s="691"/>
      <c r="G18" s="748"/>
      <c r="H18" s="702"/>
      <c r="I18" s="702"/>
      <c r="J18" s="702"/>
      <c r="K18" s="703"/>
      <c r="L18" s="749"/>
      <c r="M18" s="690"/>
      <c r="N18" s="690"/>
      <c r="O18" s="690"/>
      <c r="P18" s="690"/>
      <c r="Q18" s="690"/>
      <c r="R18" s="750"/>
      <c r="S18" s="751"/>
      <c r="T18" s="753"/>
      <c r="U18" s="753"/>
      <c r="V18" s="753"/>
      <c r="W18" s="753"/>
      <c r="X18" s="753"/>
      <c r="Y18" s="754"/>
      <c r="Z18" s="751"/>
      <c r="AA18" s="753"/>
      <c r="AB18" s="753"/>
      <c r="AC18" s="753"/>
      <c r="AD18" s="753"/>
      <c r="AE18" s="753"/>
      <c r="AF18" s="754"/>
      <c r="AG18" s="751"/>
      <c r="AH18" s="753"/>
      <c r="AI18" s="753"/>
      <c r="AJ18" s="753"/>
      <c r="AK18" s="753"/>
      <c r="AL18" s="753"/>
      <c r="AM18" s="754"/>
      <c r="AN18" s="755"/>
      <c r="AO18" s="753"/>
      <c r="AP18" s="753"/>
      <c r="AQ18" s="753"/>
      <c r="AR18" s="753"/>
      <c r="AS18" s="753"/>
      <c r="AT18" s="754"/>
      <c r="AU18" s="690">
        <f t="shared" si="0"/>
        <v>0</v>
      </c>
      <c r="AV18" s="690"/>
      <c r="AW18" s="691"/>
      <c r="AX18" s="697">
        <f t="shared" si="1"/>
        <v>0</v>
      </c>
      <c r="AY18" s="698"/>
      <c r="AZ18" s="699"/>
      <c r="BA18" s="756"/>
      <c r="BB18" s="757"/>
      <c r="BC18" s="758"/>
    </row>
    <row r="19" spans="1:56" s="653" customFormat="1" ht="21" customHeight="1">
      <c r="A19" s="689"/>
      <c r="B19" s="690"/>
      <c r="C19" s="690"/>
      <c r="D19" s="690"/>
      <c r="E19" s="690"/>
      <c r="F19" s="691"/>
      <c r="G19" s="748"/>
      <c r="H19" s="702"/>
      <c r="I19" s="702"/>
      <c r="J19" s="702"/>
      <c r="K19" s="703"/>
      <c r="L19" s="749"/>
      <c r="M19" s="690"/>
      <c r="N19" s="690"/>
      <c r="O19" s="690"/>
      <c r="P19" s="690"/>
      <c r="Q19" s="690"/>
      <c r="R19" s="750"/>
      <c r="S19" s="751"/>
      <c r="T19" s="753"/>
      <c r="U19" s="753"/>
      <c r="V19" s="753"/>
      <c r="W19" s="753"/>
      <c r="X19" s="753"/>
      <c r="Y19" s="754"/>
      <c r="Z19" s="751"/>
      <c r="AA19" s="753"/>
      <c r="AB19" s="753"/>
      <c r="AC19" s="753"/>
      <c r="AD19" s="753"/>
      <c r="AE19" s="753"/>
      <c r="AF19" s="754"/>
      <c r="AG19" s="751"/>
      <c r="AH19" s="753"/>
      <c r="AI19" s="753"/>
      <c r="AJ19" s="753"/>
      <c r="AK19" s="753"/>
      <c r="AL19" s="753"/>
      <c r="AM19" s="754"/>
      <c r="AN19" s="755"/>
      <c r="AO19" s="753"/>
      <c r="AP19" s="753"/>
      <c r="AQ19" s="753"/>
      <c r="AR19" s="753"/>
      <c r="AS19" s="753"/>
      <c r="AT19" s="754"/>
      <c r="AU19" s="690">
        <f t="shared" si="0"/>
        <v>0</v>
      </c>
      <c r="AV19" s="690"/>
      <c r="AW19" s="691"/>
      <c r="AX19" s="697">
        <f t="shared" si="1"/>
        <v>0</v>
      </c>
      <c r="AY19" s="698"/>
      <c r="AZ19" s="699"/>
      <c r="BA19" s="756"/>
      <c r="BB19" s="757"/>
      <c r="BC19" s="758"/>
    </row>
    <row r="20" spans="1:56" s="653" customFormat="1" ht="21" customHeight="1">
      <c r="A20" s="689"/>
      <c r="B20" s="690"/>
      <c r="C20" s="690"/>
      <c r="D20" s="690"/>
      <c r="E20" s="690"/>
      <c r="F20" s="691"/>
      <c r="G20" s="749"/>
      <c r="H20" s="690"/>
      <c r="I20" s="690"/>
      <c r="J20" s="690"/>
      <c r="K20" s="691"/>
      <c r="L20" s="749"/>
      <c r="M20" s="690"/>
      <c r="N20" s="690"/>
      <c r="O20" s="690"/>
      <c r="P20" s="690"/>
      <c r="Q20" s="690"/>
      <c r="R20" s="750"/>
      <c r="S20" s="751"/>
      <c r="T20" s="753"/>
      <c r="U20" s="753"/>
      <c r="V20" s="753"/>
      <c r="W20" s="753"/>
      <c r="X20" s="753"/>
      <c r="Y20" s="754"/>
      <c r="Z20" s="751"/>
      <c r="AA20" s="753"/>
      <c r="AB20" s="753"/>
      <c r="AC20" s="753"/>
      <c r="AD20" s="753"/>
      <c r="AE20" s="753"/>
      <c r="AF20" s="754"/>
      <c r="AG20" s="751"/>
      <c r="AH20" s="753"/>
      <c r="AI20" s="753"/>
      <c r="AJ20" s="753"/>
      <c r="AK20" s="753"/>
      <c r="AL20" s="753"/>
      <c r="AM20" s="754"/>
      <c r="AN20" s="755"/>
      <c r="AO20" s="753"/>
      <c r="AP20" s="753"/>
      <c r="AQ20" s="753"/>
      <c r="AR20" s="753"/>
      <c r="AS20" s="753"/>
      <c r="AT20" s="754"/>
      <c r="AU20" s="690">
        <f t="shared" si="0"/>
        <v>0</v>
      </c>
      <c r="AV20" s="690"/>
      <c r="AW20" s="691"/>
      <c r="AX20" s="697">
        <f t="shared" si="1"/>
        <v>0</v>
      </c>
      <c r="AY20" s="698"/>
      <c r="AZ20" s="699"/>
      <c r="BA20" s="756"/>
      <c r="BB20" s="757"/>
      <c r="BC20" s="758"/>
    </row>
    <row r="21" spans="1:56" s="653" customFormat="1" ht="21" customHeight="1">
      <c r="A21" s="689"/>
      <c r="B21" s="690"/>
      <c r="C21" s="690"/>
      <c r="D21" s="690"/>
      <c r="E21" s="690"/>
      <c r="F21" s="691"/>
      <c r="G21" s="749"/>
      <c r="H21" s="690"/>
      <c r="I21" s="690"/>
      <c r="J21" s="690"/>
      <c r="K21" s="691"/>
      <c r="L21" s="749"/>
      <c r="M21" s="690"/>
      <c r="N21" s="690"/>
      <c r="O21" s="690"/>
      <c r="P21" s="690"/>
      <c r="Q21" s="690"/>
      <c r="R21" s="750"/>
      <c r="S21" s="751"/>
      <c r="T21" s="753"/>
      <c r="U21" s="753"/>
      <c r="V21" s="753"/>
      <c r="W21" s="753"/>
      <c r="X21" s="753"/>
      <c r="Y21" s="754"/>
      <c r="Z21" s="751"/>
      <c r="AA21" s="753"/>
      <c r="AB21" s="753"/>
      <c r="AC21" s="753"/>
      <c r="AD21" s="753"/>
      <c r="AE21" s="753"/>
      <c r="AF21" s="754"/>
      <c r="AG21" s="751"/>
      <c r="AH21" s="753"/>
      <c r="AI21" s="753"/>
      <c r="AJ21" s="753"/>
      <c r="AK21" s="753"/>
      <c r="AL21" s="753"/>
      <c r="AM21" s="754"/>
      <c r="AN21" s="755"/>
      <c r="AO21" s="753"/>
      <c r="AP21" s="753"/>
      <c r="AQ21" s="753"/>
      <c r="AR21" s="753"/>
      <c r="AS21" s="753"/>
      <c r="AT21" s="754"/>
      <c r="AU21" s="690">
        <f t="shared" si="0"/>
        <v>0</v>
      </c>
      <c r="AV21" s="690"/>
      <c r="AW21" s="691"/>
      <c r="AX21" s="697">
        <f t="shared" si="1"/>
        <v>0</v>
      </c>
      <c r="AY21" s="698"/>
      <c r="AZ21" s="699"/>
      <c r="BA21" s="756"/>
      <c r="BB21" s="757"/>
      <c r="BC21" s="758"/>
    </row>
    <row r="22" spans="1:56" s="653" customFormat="1" ht="21" customHeight="1">
      <c r="A22" s="674"/>
      <c r="B22" s="675"/>
      <c r="C22" s="675"/>
      <c r="D22" s="675"/>
      <c r="E22" s="675"/>
      <c r="F22" s="675"/>
      <c r="G22" s="692"/>
      <c r="H22" s="692"/>
      <c r="I22" s="692"/>
      <c r="J22" s="692"/>
      <c r="K22" s="692"/>
      <c r="L22" s="675"/>
      <c r="M22" s="675"/>
      <c r="N22" s="675"/>
      <c r="O22" s="675"/>
      <c r="P22" s="675"/>
      <c r="Q22" s="675"/>
      <c r="R22" s="749"/>
      <c r="S22" s="751"/>
      <c r="T22" s="752"/>
      <c r="U22" s="752"/>
      <c r="V22" s="752"/>
      <c r="W22" s="752"/>
      <c r="X22" s="753"/>
      <c r="Y22" s="754"/>
      <c r="Z22" s="751"/>
      <c r="AA22" s="753"/>
      <c r="AB22" s="753"/>
      <c r="AC22" s="753"/>
      <c r="AD22" s="753"/>
      <c r="AE22" s="753"/>
      <c r="AF22" s="754"/>
      <c r="AG22" s="751"/>
      <c r="AH22" s="753"/>
      <c r="AI22" s="753"/>
      <c r="AJ22" s="753"/>
      <c r="AK22" s="753"/>
      <c r="AL22" s="753"/>
      <c r="AM22" s="754"/>
      <c r="AN22" s="755"/>
      <c r="AO22" s="753"/>
      <c r="AP22" s="753"/>
      <c r="AQ22" s="753"/>
      <c r="AR22" s="753"/>
      <c r="AS22" s="753"/>
      <c r="AT22" s="754"/>
      <c r="AU22" s="690">
        <f t="shared" si="0"/>
        <v>0</v>
      </c>
      <c r="AV22" s="690"/>
      <c r="AW22" s="691"/>
      <c r="AX22" s="697">
        <f t="shared" si="1"/>
        <v>0</v>
      </c>
      <c r="AY22" s="698"/>
      <c r="AZ22" s="699"/>
      <c r="BA22" s="756"/>
      <c r="BB22" s="757"/>
      <c r="BC22" s="758"/>
    </row>
    <row r="23" spans="1:56" s="653" customFormat="1" ht="21" customHeight="1" thickBot="1">
      <c r="A23" s="674"/>
      <c r="B23" s="675"/>
      <c r="C23" s="675"/>
      <c r="D23" s="675"/>
      <c r="E23" s="675"/>
      <c r="F23" s="675"/>
      <c r="G23" s="675"/>
      <c r="H23" s="675"/>
      <c r="I23" s="675"/>
      <c r="J23" s="675"/>
      <c r="K23" s="675"/>
      <c r="L23" s="675"/>
      <c r="M23" s="675"/>
      <c r="N23" s="675"/>
      <c r="O23" s="675"/>
      <c r="P23" s="675"/>
      <c r="Q23" s="675"/>
      <c r="R23" s="749"/>
      <c r="S23" s="751"/>
      <c r="T23" s="753"/>
      <c r="U23" s="753"/>
      <c r="V23" s="753"/>
      <c r="W23" s="753"/>
      <c r="X23" s="753"/>
      <c r="Y23" s="754"/>
      <c r="Z23" s="751"/>
      <c r="AA23" s="753"/>
      <c r="AB23" s="753"/>
      <c r="AC23" s="753"/>
      <c r="AD23" s="753"/>
      <c r="AE23" s="753"/>
      <c r="AF23" s="754"/>
      <c r="AG23" s="751"/>
      <c r="AH23" s="753"/>
      <c r="AI23" s="753"/>
      <c r="AJ23" s="753"/>
      <c r="AK23" s="753"/>
      <c r="AL23" s="753"/>
      <c r="AM23" s="754"/>
      <c r="AN23" s="755"/>
      <c r="AO23" s="753"/>
      <c r="AP23" s="753"/>
      <c r="AQ23" s="753"/>
      <c r="AR23" s="753"/>
      <c r="AS23" s="753"/>
      <c r="AT23" s="754"/>
      <c r="AU23" s="759">
        <f t="shared" si="0"/>
        <v>0</v>
      </c>
      <c r="AV23" s="759"/>
      <c r="AW23" s="760"/>
      <c r="AX23" s="761">
        <f t="shared" si="1"/>
        <v>0</v>
      </c>
      <c r="AY23" s="762"/>
      <c r="AZ23" s="763"/>
      <c r="BA23" s="764"/>
      <c r="BB23" s="765"/>
      <c r="BC23" s="766"/>
    </row>
    <row r="24" spans="1:56" s="653" customFormat="1" ht="21" customHeight="1" thickBot="1">
      <c r="A24" s="662" t="s">
        <v>151</v>
      </c>
      <c r="B24" s="657"/>
      <c r="C24" s="657"/>
      <c r="D24" s="657"/>
      <c r="E24" s="657"/>
      <c r="F24" s="657"/>
      <c r="G24" s="657"/>
      <c r="H24" s="657"/>
      <c r="I24" s="657"/>
      <c r="J24" s="657"/>
      <c r="K24" s="657"/>
      <c r="L24" s="657"/>
      <c r="M24" s="657"/>
      <c r="N24" s="657"/>
      <c r="O24" s="657"/>
      <c r="P24" s="657"/>
      <c r="Q24" s="657"/>
      <c r="R24" s="658"/>
      <c r="S24" s="767">
        <f t="shared" ref="S24:AT24" si="2">SUM(S14:S23)</f>
        <v>0</v>
      </c>
      <c r="T24" s="768">
        <f t="shared" si="2"/>
        <v>0</v>
      </c>
      <c r="U24" s="768">
        <f t="shared" si="2"/>
        <v>0</v>
      </c>
      <c r="V24" s="768">
        <f t="shared" si="2"/>
        <v>0</v>
      </c>
      <c r="W24" s="768">
        <f t="shared" si="2"/>
        <v>0</v>
      </c>
      <c r="X24" s="768">
        <f t="shared" si="2"/>
        <v>0</v>
      </c>
      <c r="Y24" s="769">
        <f t="shared" si="2"/>
        <v>0</v>
      </c>
      <c r="Z24" s="767">
        <f t="shared" si="2"/>
        <v>0</v>
      </c>
      <c r="AA24" s="768">
        <f t="shared" si="2"/>
        <v>0</v>
      </c>
      <c r="AB24" s="768">
        <f t="shared" si="2"/>
        <v>0</v>
      </c>
      <c r="AC24" s="768">
        <f t="shared" si="2"/>
        <v>0</v>
      </c>
      <c r="AD24" s="768">
        <f t="shared" si="2"/>
        <v>0</v>
      </c>
      <c r="AE24" s="768">
        <f t="shared" si="2"/>
        <v>0</v>
      </c>
      <c r="AF24" s="769">
        <f t="shared" si="2"/>
        <v>0</v>
      </c>
      <c r="AG24" s="767">
        <f t="shared" si="2"/>
        <v>0</v>
      </c>
      <c r="AH24" s="768">
        <f t="shared" si="2"/>
        <v>0</v>
      </c>
      <c r="AI24" s="768">
        <f t="shared" si="2"/>
        <v>0</v>
      </c>
      <c r="AJ24" s="768">
        <f t="shared" si="2"/>
        <v>0</v>
      </c>
      <c r="AK24" s="768">
        <f t="shared" si="2"/>
        <v>0</v>
      </c>
      <c r="AL24" s="768">
        <f t="shared" si="2"/>
        <v>0</v>
      </c>
      <c r="AM24" s="769">
        <f t="shared" si="2"/>
        <v>0</v>
      </c>
      <c r="AN24" s="767">
        <f t="shared" si="2"/>
        <v>0</v>
      </c>
      <c r="AO24" s="768">
        <f t="shared" si="2"/>
        <v>0</v>
      </c>
      <c r="AP24" s="768">
        <f t="shared" si="2"/>
        <v>0</v>
      </c>
      <c r="AQ24" s="768">
        <f t="shared" si="2"/>
        <v>0</v>
      </c>
      <c r="AR24" s="768">
        <f t="shared" si="2"/>
        <v>0</v>
      </c>
      <c r="AS24" s="768">
        <f t="shared" si="2"/>
        <v>0</v>
      </c>
      <c r="AT24" s="769">
        <f t="shared" si="2"/>
        <v>0</v>
      </c>
      <c r="AU24" s="770">
        <f>SUM(AU14:AW23)</f>
        <v>0</v>
      </c>
      <c r="AV24" s="771"/>
      <c r="AW24" s="772"/>
      <c r="AX24" s="773">
        <f>ROUNDDOWN(AU24/4,1)</f>
        <v>0</v>
      </c>
      <c r="AY24" s="774"/>
      <c r="AZ24" s="775"/>
      <c r="BA24" s="773" t="e">
        <f>ROUNDDOWN(AX24/AU25,1)</f>
        <v>#DIV/0!</v>
      </c>
      <c r="BB24" s="774"/>
      <c r="BC24" s="776"/>
    </row>
    <row r="25" spans="1:56" s="653" customFormat="1" ht="21" customHeight="1" thickBot="1">
      <c r="A25" s="662" t="s">
        <v>230</v>
      </c>
      <c r="B25" s="657"/>
      <c r="C25" s="657"/>
      <c r="D25" s="657"/>
      <c r="E25" s="657"/>
      <c r="F25" s="657"/>
      <c r="G25" s="657"/>
      <c r="H25" s="657"/>
      <c r="I25" s="657"/>
      <c r="J25" s="657"/>
      <c r="K25" s="657"/>
      <c r="L25" s="657"/>
      <c r="M25" s="657"/>
      <c r="N25" s="657"/>
      <c r="O25" s="657"/>
      <c r="P25" s="657"/>
      <c r="Q25" s="657"/>
      <c r="R25" s="657"/>
      <c r="S25" s="729"/>
      <c r="T25" s="729"/>
      <c r="U25" s="729"/>
      <c r="V25" s="729"/>
      <c r="W25" s="729"/>
      <c r="X25" s="729"/>
      <c r="Y25" s="729"/>
      <c r="Z25" s="729"/>
      <c r="AA25" s="729"/>
      <c r="AB25" s="729"/>
      <c r="AC25" s="729"/>
      <c r="AD25" s="729"/>
      <c r="AE25" s="729"/>
      <c r="AF25" s="729"/>
      <c r="AG25" s="729"/>
      <c r="AH25" s="729"/>
      <c r="AI25" s="729"/>
      <c r="AJ25" s="729"/>
      <c r="AK25" s="729"/>
      <c r="AL25" s="729"/>
      <c r="AM25" s="729"/>
      <c r="AN25" s="729"/>
      <c r="AO25" s="729"/>
      <c r="AP25" s="729"/>
      <c r="AQ25" s="729"/>
      <c r="AR25" s="729"/>
      <c r="AS25" s="729"/>
      <c r="AT25" s="777"/>
      <c r="AU25" s="662"/>
      <c r="AV25" s="657"/>
      <c r="AW25" s="657"/>
      <c r="AX25" s="657"/>
      <c r="AY25" s="657"/>
      <c r="AZ25" s="657"/>
      <c r="BA25" s="657"/>
      <c r="BB25" s="657"/>
      <c r="BC25" s="658"/>
    </row>
    <row r="26" spans="1:56" ht="21" customHeight="1">
      <c r="A26" s="778" t="s">
        <v>231</v>
      </c>
      <c r="B26" s="778"/>
      <c r="C26" s="778"/>
      <c r="D26" s="778"/>
      <c r="E26" s="778"/>
      <c r="F26" s="778"/>
      <c r="G26" s="778"/>
      <c r="H26" s="778"/>
      <c r="I26" s="778"/>
      <c r="J26" s="778"/>
      <c r="K26" s="778"/>
      <c r="L26" s="778"/>
      <c r="M26" s="778"/>
      <c r="N26" s="778"/>
      <c r="O26" s="778"/>
      <c r="P26" s="778"/>
      <c r="Q26" s="778"/>
      <c r="R26" s="778"/>
      <c r="S26" s="778"/>
      <c r="T26" s="778"/>
      <c r="U26" s="778"/>
      <c r="V26" s="778"/>
      <c r="W26" s="778"/>
      <c r="X26" s="778"/>
      <c r="Y26" s="778"/>
      <c r="Z26" s="778"/>
      <c r="AA26" s="778"/>
      <c r="AB26" s="778"/>
      <c r="AC26" s="778"/>
      <c r="AD26" s="778"/>
      <c r="AE26" s="778"/>
      <c r="AF26" s="778"/>
      <c r="AG26" s="778"/>
      <c r="AH26" s="778"/>
      <c r="AI26" s="778"/>
      <c r="AJ26" s="778"/>
      <c r="AK26" s="778"/>
      <c r="AL26" s="778"/>
      <c r="AM26" s="778"/>
      <c r="AN26" s="778"/>
      <c r="AO26" s="778"/>
      <c r="AP26" s="778"/>
      <c r="AQ26" s="778"/>
      <c r="AR26" s="778"/>
      <c r="AS26" s="778"/>
      <c r="AT26" s="778"/>
      <c r="AU26" s="778"/>
      <c r="AV26" s="778"/>
      <c r="AW26" s="778"/>
      <c r="AX26" s="778"/>
      <c r="AY26" s="778"/>
      <c r="AZ26" s="778"/>
      <c r="BA26" s="778"/>
      <c r="BB26" s="778"/>
      <c r="BC26" s="778"/>
      <c r="BD26" s="778"/>
    </row>
    <row r="27" spans="1:56" ht="26.25" customHeight="1">
      <c r="A27" s="779" t="s">
        <v>232</v>
      </c>
      <c r="B27" s="779"/>
      <c r="C27" s="779"/>
      <c r="D27" s="779"/>
      <c r="E27" s="779"/>
      <c r="F27" s="779"/>
      <c r="G27" s="779"/>
      <c r="H27" s="779"/>
      <c r="I27" s="779"/>
      <c r="J27" s="779"/>
      <c r="K27" s="779"/>
      <c r="L27" s="779"/>
      <c r="M27" s="779"/>
      <c r="N27" s="779"/>
      <c r="O27" s="779"/>
      <c r="P27" s="779"/>
      <c r="Q27" s="779"/>
      <c r="R27" s="779"/>
      <c r="S27" s="779"/>
      <c r="T27" s="779"/>
      <c r="U27" s="779"/>
      <c r="V27" s="779"/>
      <c r="W27" s="779"/>
      <c r="X27" s="779"/>
      <c r="Y27" s="779"/>
      <c r="Z27" s="779"/>
      <c r="AA27" s="779"/>
      <c r="AB27" s="779"/>
      <c r="AC27" s="779"/>
      <c r="AD27" s="779"/>
      <c r="AE27" s="779"/>
      <c r="AF27" s="779"/>
      <c r="AG27" s="779"/>
      <c r="AH27" s="779"/>
      <c r="AI27" s="779"/>
      <c r="AJ27" s="779"/>
      <c r="AK27" s="779"/>
      <c r="AL27" s="779"/>
      <c r="AM27" s="779"/>
      <c r="AN27" s="779"/>
      <c r="AO27" s="779"/>
      <c r="AP27" s="779"/>
      <c r="AQ27" s="779"/>
      <c r="AR27" s="779"/>
      <c r="AS27" s="779"/>
      <c r="AT27" s="779"/>
      <c r="AU27" s="779"/>
      <c r="AV27" s="779"/>
      <c r="AW27" s="779"/>
      <c r="AX27" s="779"/>
      <c r="AY27" s="779"/>
      <c r="AZ27" s="779"/>
      <c r="BA27" s="779"/>
      <c r="BB27" s="779"/>
      <c r="BC27" s="779"/>
      <c r="BD27" s="779"/>
    </row>
    <row r="28" spans="1:56" ht="26.25" customHeight="1">
      <c r="A28" s="780" t="s">
        <v>233</v>
      </c>
      <c r="B28" s="778"/>
      <c r="C28" s="778"/>
      <c r="D28" s="778"/>
      <c r="E28" s="778"/>
      <c r="F28" s="778"/>
      <c r="G28" s="778"/>
      <c r="H28" s="778"/>
      <c r="I28" s="778"/>
      <c r="J28" s="778"/>
      <c r="K28" s="778"/>
      <c r="L28" s="778"/>
      <c r="M28" s="778"/>
      <c r="N28" s="778"/>
      <c r="O28" s="778"/>
      <c r="P28" s="778"/>
      <c r="Q28" s="778"/>
      <c r="R28" s="778"/>
      <c r="S28" s="778"/>
      <c r="T28" s="778"/>
      <c r="U28" s="778"/>
      <c r="V28" s="778"/>
      <c r="W28" s="778"/>
      <c r="X28" s="778"/>
      <c r="Y28" s="778"/>
      <c r="Z28" s="778"/>
      <c r="AA28" s="778"/>
      <c r="AB28" s="778"/>
      <c r="AC28" s="778"/>
      <c r="AD28" s="778"/>
      <c r="AE28" s="778"/>
      <c r="AF28" s="778"/>
      <c r="AG28" s="778"/>
      <c r="AH28" s="778"/>
      <c r="AI28" s="778"/>
      <c r="AJ28" s="778"/>
      <c r="AK28" s="778"/>
      <c r="AL28" s="778"/>
      <c r="AM28" s="778"/>
      <c r="AN28" s="778"/>
      <c r="AO28" s="778"/>
      <c r="AP28" s="778"/>
      <c r="AQ28" s="778"/>
      <c r="AR28" s="778"/>
      <c r="AS28" s="778"/>
      <c r="AT28" s="778"/>
      <c r="AU28" s="778"/>
      <c r="AV28" s="778"/>
      <c r="AW28" s="778"/>
      <c r="AX28" s="778"/>
      <c r="AY28" s="778"/>
      <c r="AZ28" s="778"/>
      <c r="BA28" s="778"/>
      <c r="BB28" s="778"/>
      <c r="BC28" s="778"/>
      <c r="BD28" s="778"/>
    </row>
    <row r="29" spans="1:56" ht="26.25" customHeight="1">
      <c r="A29" s="779" t="s">
        <v>234</v>
      </c>
      <c r="B29" s="779"/>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79"/>
      <c r="AD29" s="779"/>
      <c r="AE29" s="779"/>
      <c r="AF29" s="779"/>
      <c r="AG29" s="779"/>
      <c r="AH29" s="779"/>
      <c r="AI29" s="779"/>
      <c r="AJ29" s="779"/>
      <c r="AK29" s="779"/>
      <c r="AL29" s="779"/>
      <c r="AM29" s="779"/>
      <c r="AN29" s="779"/>
      <c r="AO29" s="779"/>
      <c r="AP29" s="779"/>
      <c r="AQ29" s="779"/>
      <c r="AR29" s="779"/>
      <c r="AS29" s="779"/>
      <c r="AT29" s="779"/>
      <c r="AU29" s="779"/>
      <c r="AV29" s="779"/>
      <c r="AW29" s="779"/>
      <c r="AX29" s="779"/>
      <c r="AY29" s="779"/>
      <c r="AZ29" s="779"/>
      <c r="BA29" s="779"/>
      <c r="BB29" s="779"/>
      <c r="BC29" s="779"/>
      <c r="BD29" s="779"/>
    </row>
    <row r="30" spans="1:56" ht="21" customHeight="1">
      <c r="A30" s="650"/>
      <c r="B30" s="650"/>
      <c r="C30" s="650"/>
      <c r="D30" s="650"/>
      <c r="E30" s="650"/>
      <c r="F30" s="650"/>
      <c r="G30" s="650"/>
      <c r="H30" s="650"/>
      <c r="I30" s="650"/>
      <c r="J30" s="650"/>
      <c r="K30" s="650"/>
      <c r="L30" s="650"/>
      <c r="M30" s="650"/>
      <c r="N30" s="650"/>
      <c r="O30" s="650"/>
      <c r="P30" s="650"/>
      <c r="Q30" s="650"/>
      <c r="R30" s="650"/>
      <c r="S30" s="650"/>
      <c r="T30" s="650"/>
      <c r="U30" s="650"/>
      <c r="V30" s="650"/>
      <c r="W30" s="650"/>
      <c r="X30" s="650"/>
      <c r="Y30" s="650"/>
      <c r="Z30" s="650"/>
      <c r="AA30" s="650"/>
      <c r="AB30" s="650"/>
      <c r="AC30" s="650"/>
      <c r="AD30" s="650"/>
      <c r="AE30" s="650"/>
      <c r="AF30" s="650"/>
      <c r="AG30" s="650"/>
      <c r="AH30" s="650"/>
      <c r="AI30" s="650"/>
      <c r="AJ30" s="650"/>
      <c r="AK30" s="650"/>
      <c r="AL30" s="650"/>
      <c r="AM30" s="650"/>
      <c r="AN30" s="650"/>
      <c r="AO30" s="650"/>
      <c r="AP30" s="650"/>
      <c r="AQ30" s="650"/>
      <c r="AR30" s="650"/>
      <c r="AS30" s="650"/>
      <c r="AT30" s="650"/>
      <c r="AU30" s="650"/>
      <c r="AV30" s="650"/>
      <c r="AW30" s="650"/>
    </row>
    <row r="31" spans="1:56" ht="21" customHeight="1">
      <c r="A31" s="652" t="s">
        <v>235</v>
      </c>
      <c r="B31" s="652"/>
      <c r="C31" s="652"/>
      <c r="D31" s="652"/>
      <c r="E31" s="652"/>
      <c r="F31" s="652"/>
      <c r="G31" s="652"/>
      <c r="H31" s="652"/>
      <c r="I31" s="652"/>
      <c r="J31" s="652"/>
      <c r="K31" s="652"/>
      <c r="L31" s="652"/>
      <c r="M31" s="652"/>
      <c r="N31" s="652"/>
      <c r="O31" s="652"/>
      <c r="P31" s="652"/>
      <c r="Q31" s="652"/>
      <c r="R31" s="652"/>
      <c r="S31" s="652"/>
      <c r="T31" s="652"/>
      <c r="U31" s="652"/>
      <c r="V31" s="652"/>
      <c r="W31" s="652"/>
      <c r="X31" s="652"/>
      <c r="Y31" s="652"/>
      <c r="Z31" s="652"/>
      <c r="AA31" s="652"/>
      <c r="AB31" s="652"/>
      <c r="AC31" s="652"/>
      <c r="AD31" s="652"/>
      <c r="AE31" s="652"/>
      <c r="AF31" s="652"/>
      <c r="AG31" s="652"/>
      <c r="AH31" s="652"/>
      <c r="AI31" s="652"/>
      <c r="AJ31" s="652"/>
      <c r="AK31" s="652"/>
      <c r="AL31" s="652"/>
      <c r="AM31" s="652"/>
      <c r="AN31" s="652"/>
      <c r="AO31" s="652"/>
      <c r="AP31" s="652"/>
      <c r="AQ31" s="652"/>
      <c r="AR31" s="652"/>
      <c r="AS31" s="652"/>
      <c r="AT31" s="652"/>
      <c r="AU31" s="652"/>
      <c r="AV31" s="652"/>
      <c r="AW31" s="652"/>
      <c r="AX31" s="652"/>
      <c r="AY31" s="652"/>
      <c r="AZ31" s="652"/>
      <c r="BA31" s="652"/>
      <c r="BB31" s="652"/>
      <c r="BC31" s="652"/>
    </row>
    <row r="32" spans="1:56" ht="21" customHeight="1" thickBot="1">
      <c r="A32" s="593"/>
      <c r="B32" s="651"/>
      <c r="C32" s="651"/>
      <c r="D32" s="651"/>
    </row>
    <row r="33" spans="1:55" s="653" customFormat="1" ht="21" customHeight="1" thickBot="1">
      <c r="A33" s="654" t="s">
        <v>213</v>
      </c>
      <c r="B33" s="655"/>
      <c r="C33" s="655"/>
      <c r="D33" s="655"/>
      <c r="E33" s="655"/>
      <c r="F33" s="655"/>
      <c r="G33" s="655"/>
      <c r="H33" s="655"/>
      <c r="I33" s="655"/>
      <c r="J33" s="655"/>
      <c r="K33" s="655"/>
      <c r="L33" s="655"/>
      <c r="M33" s="655"/>
      <c r="N33" s="655"/>
      <c r="O33" s="655"/>
      <c r="P33" s="655"/>
      <c r="Q33" s="655"/>
      <c r="R33" s="655"/>
      <c r="S33" s="656" t="s">
        <v>236</v>
      </c>
      <c r="T33" s="657"/>
      <c r="U33" s="657"/>
      <c r="V33" s="657"/>
      <c r="W33" s="657"/>
      <c r="X33" s="657"/>
      <c r="Y33" s="657"/>
      <c r="Z33" s="657"/>
      <c r="AA33" s="657"/>
      <c r="AB33" s="657"/>
      <c r="AC33" s="657"/>
      <c r="AD33" s="657"/>
      <c r="AE33" s="657"/>
      <c r="AF33" s="657"/>
      <c r="AG33" s="657"/>
      <c r="AH33" s="657"/>
      <c r="AI33" s="657"/>
      <c r="AJ33" s="657"/>
      <c r="AK33" s="657"/>
      <c r="AL33" s="657"/>
      <c r="AM33" s="657"/>
      <c r="AN33" s="657"/>
      <c r="AO33" s="657"/>
      <c r="AP33" s="657"/>
      <c r="AQ33" s="657"/>
      <c r="AR33" s="657"/>
      <c r="AS33" s="657"/>
      <c r="AT33" s="657"/>
      <c r="AU33" s="657"/>
      <c r="AV33" s="657"/>
      <c r="AW33" s="657"/>
      <c r="AX33" s="657"/>
      <c r="AY33" s="657"/>
      <c r="AZ33" s="657"/>
      <c r="BA33" s="657"/>
      <c r="BB33" s="657"/>
      <c r="BC33" s="658"/>
    </row>
    <row r="34" spans="1:55" s="653" customFormat="1" ht="21" customHeight="1" thickBot="1">
      <c r="A34" s="659" t="s">
        <v>214</v>
      </c>
      <c r="B34" s="660"/>
      <c r="C34" s="660"/>
      <c r="D34" s="660"/>
      <c r="E34" s="660"/>
      <c r="F34" s="660"/>
      <c r="G34" s="660"/>
      <c r="H34" s="656" t="s">
        <v>237</v>
      </c>
      <c r="I34" s="657"/>
      <c r="J34" s="657"/>
      <c r="K34" s="657"/>
      <c r="L34" s="657"/>
      <c r="M34" s="657"/>
      <c r="N34" s="657"/>
      <c r="O34" s="657"/>
      <c r="P34" s="657"/>
      <c r="Q34" s="657"/>
      <c r="R34" s="657"/>
      <c r="S34" s="657"/>
      <c r="T34" s="657"/>
      <c r="U34" s="657"/>
      <c r="V34" s="657"/>
      <c r="W34" s="657"/>
      <c r="X34" s="657"/>
      <c r="Y34" s="657"/>
      <c r="Z34" s="661"/>
      <c r="AA34" s="656" t="s">
        <v>215</v>
      </c>
      <c r="AB34" s="657"/>
      <c r="AC34" s="657"/>
      <c r="AD34" s="657"/>
      <c r="AE34" s="657"/>
      <c r="AF34" s="657"/>
      <c r="AG34" s="657"/>
      <c r="AH34" s="657"/>
      <c r="AI34" s="657"/>
      <c r="AJ34" s="657"/>
      <c r="AK34" s="662" t="s">
        <v>238</v>
      </c>
      <c r="AL34" s="657"/>
      <c r="AM34" s="657"/>
      <c r="AN34" s="657"/>
      <c r="AO34" s="657"/>
      <c r="AP34" s="657"/>
      <c r="AQ34" s="657"/>
      <c r="AR34" s="657"/>
      <c r="AS34" s="657"/>
      <c r="AT34" s="657"/>
      <c r="AU34" s="657"/>
      <c r="AV34" s="657"/>
      <c r="AW34" s="657"/>
      <c r="AX34" s="657"/>
      <c r="AY34" s="657"/>
      <c r="AZ34" s="657"/>
      <c r="BA34" s="657"/>
      <c r="BB34" s="657"/>
      <c r="BC34" s="658"/>
    </row>
    <row r="35" spans="1:55" s="653" customFormat="1" ht="21" customHeight="1" thickBot="1">
      <c r="A35" s="659" t="s">
        <v>216</v>
      </c>
      <c r="B35" s="660"/>
      <c r="C35" s="660"/>
      <c r="D35" s="660"/>
      <c r="E35" s="660"/>
      <c r="F35" s="660"/>
      <c r="G35" s="660"/>
      <c r="H35" s="656" t="s">
        <v>239</v>
      </c>
      <c r="I35" s="657"/>
      <c r="J35" s="657"/>
      <c r="K35" s="657"/>
      <c r="L35" s="657"/>
      <c r="M35" s="657"/>
      <c r="N35" s="657"/>
      <c r="O35" s="657"/>
      <c r="P35" s="657"/>
      <c r="Q35" s="657"/>
      <c r="R35" s="657"/>
      <c r="S35" s="657"/>
      <c r="T35" s="657"/>
      <c r="U35" s="657"/>
      <c r="V35" s="657"/>
      <c r="W35" s="657"/>
      <c r="X35" s="657"/>
      <c r="Y35" s="657"/>
      <c r="Z35" s="661"/>
      <c r="AA35" s="656" t="s">
        <v>217</v>
      </c>
      <c r="AB35" s="657"/>
      <c r="AC35" s="657"/>
      <c r="AD35" s="657"/>
      <c r="AE35" s="657"/>
      <c r="AF35" s="657"/>
      <c r="AG35" s="657"/>
      <c r="AH35" s="657"/>
      <c r="AI35" s="657"/>
      <c r="AJ35" s="657"/>
      <c r="AK35" s="662" t="s">
        <v>240</v>
      </c>
      <c r="AL35" s="657"/>
      <c r="AM35" s="657"/>
      <c r="AN35" s="657"/>
      <c r="AO35" s="657"/>
      <c r="AP35" s="657"/>
      <c r="AQ35" s="657"/>
      <c r="AR35" s="657"/>
      <c r="AS35" s="657"/>
      <c r="AT35" s="657"/>
      <c r="AU35" s="657"/>
      <c r="AV35" s="657"/>
      <c r="AW35" s="657"/>
      <c r="AX35" s="657"/>
      <c r="AY35" s="657"/>
      <c r="AZ35" s="657"/>
      <c r="BA35" s="657"/>
      <c r="BB35" s="657"/>
      <c r="BC35" s="658"/>
    </row>
    <row r="36" spans="1:55" s="653" customFormat="1" ht="21" customHeight="1" thickBot="1">
      <c r="A36" s="663" t="s">
        <v>218</v>
      </c>
      <c r="B36" s="664"/>
      <c r="C36" s="664"/>
      <c r="D36" s="664"/>
      <c r="E36" s="664"/>
      <c r="F36" s="664"/>
      <c r="G36" s="665" t="s">
        <v>219</v>
      </c>
      <c r="H36" s="665"/>
      <c r="I36" s="665"/>
      <c r="J36" s="665"/>
      <c r="K36" s="665"/>
      <c r="L36" s="666" t="s">
        <v>220</v>
      </c>
      <c r="M36" s="667"/>
      <c r="N36" s="667"/>
      <c r="O36" s="667"/>
      <c r="P36" s="667"/>
      <c r="Q36" s="668"/>
      <c r="R36" s="669"/>
      <c r="S36" s="663" t="s">
        <v>221</v>
      </c>
      <c r="T36" s="664"/>
      <c r="U36" s="664"/>
      <c r="V36" s="664"/>
      <c r="W36" s="664"/>
      <c r="X36" s="664"/>
      <c r="Y36" s="670"/>
      <c r="Z36" s="663" t="s">
        <v>222</v>
      </c>
      <c r="AA36" s="664"/>
      <c r="AB36" s="664"/>
      <c r="AC36" s="664"/>
      <c r="AD36" s="664"/>
      <c r="AE36" s="664"/>
      <c r="AF36" s="670"/>
      <c r="AG36" s="663" t="s">
        <v>223</v>
      </c>
      <c r="AH36" s="664"/>
      <c r="AI36" s="664"/>
      <c r="AJ36" s="664"/>
      <c r="AK36" s="664"/>
      <c r="AL36" s="664"/>
      <c r="AM36" s="670"/>
      <c r="AN36" s="671" t="s">
        <v>224</v>
      </c>
      <c r="AO36" s="664"/>
      <c r="AP36" s="664"/>
      <c r="AQ36" s="664"/>
      <c r="AR36" s="664"/>
      <c r="AS36" s="664"/>
      <c r="AT36" s="670"/>
      <c r="AU36" s="672" t="s">
        <v>225</v>
      </c>
      <c r="AV36" s="665"/>
      <c r="AW36" s="665"/>
      <c r="AX36" s="665" t="s">
        <v>226</v>
      </c>
      <c r="AY36" s="665"/>
      <c r="AZ36" s="665"/>
      <c r="BA36" s="665" t="s">
        <v>227</v>
      </c>
      <c r="BB36" s="665"/>
      <c r="BC36" s="673"/>
    </row>
    <row r="37" spans="1:55" s="653" customFormat="1" ht="21" customHeight="1">
      <c r="A37" s="674"/>
      <c r="B37" s="675"/>
      <c r="C37" s="675"/>
      <c r="D37" s="675"/>
      <c r="E37" s="675"/>
      <c r="F37" s="675"/>
      <c r="G37" s="676"/>
      <c r="H37" s="676"/>
      <c r="I37" s="676"/>
      <c r="J37" s="676"/>
      <c r="K37" s="676"/>
      <c r="L37" s="677"/>
      <c r="M37" s="678"/>
      <c r="N37" s="678"/>
      <c r="O37" s="678"/>
      <c r="P37" s="678"/>
      <c r="Q37" s="663" t="s">
        <v>228</v>
      </c>
      <c r="R37" s="664"/>
      <c r="S37" s="679">
        <v>1</v>
      </c>
      <c r="T37" s="680">
        <v>2</v>
      </c>
      <c r="U37" s="680">
        <v>3</v>
      </c>
      <c r="V37" s="680">
        <v>4</v>
      </c>
      <c r="W37" s="680">
        <v>5</v>
      </c>
      <c r="X37" s="680">
        <v>6</v>
      </c>
      <c r="Y37" s="681">
        <v>7</v>
      </c>
      <c r="Z37" s="682">
        <v>8</v>
      </c>
      <c r="AA37" s="680">
        <v>9</v>
      </c>
      <c r="AB37" s="680">
        <v>10</v>
      </c>
      <c r="AC37" s="680">
        <v>11</v>
      </c>
      <c r="AD37" s="680">
        <v>12</v>
      </c>
      <c r="AE37" s="680">
        <v>13</v>
      </c>
      <c r="AF37" s="681">
        <v>14</v>
      </c>
      <c r="AG37" s="682">
        <v>15</v>
      </c>
      <c r="AH37" s="680">
        <v>16</v>
      </c>
      <c r="AI37" s="680">
        <v>17</v>
      </c>
      <c r="AJ37" s="680">
        <v>18</v>
      </c>
      <c r="AK37" s="680">
        <v>19</v>
      </c>
      <c r="AL37" s="680">
        <v>20</v>
      </c>
      <c r="AM37" s="681">
        <v>21</v>
      </c>
      <c r="AN37" s="679">
        <v>22</v>
      </c>
      <c r="AO37" s="680">
        <v>23</v>
      </c>
      <c r="AP37" s="680">
        <v>24</v>
      </c>
      <c r="AQ37" s="680">
        <v>25</v>
      </c>
      <c r="AR37" s="680">
        <v>26</v>
      </c>
      <c r="AS37" s="680">
        <v>27</v>
      </c>
      <c r="AT37" s="681">
        <v>28</v>
      </c>
      <c r="AU37" s="683"/>
      <c r="AV37" s="676"/>
      <c r="AW37" s="676"/>
      <c r="AX37" s="676"/>
      <c r="AY37" s="676"/>
      <c r="AZ37" s="676"/>
      <c r="BA37" s="676"/>
      <c r="BB37" s="676"/>
      <c r="BC37" s="684"/>
    </row>
    <row r="38" spans="1:55" s="653" customFormat="1" ht="21" customHeight="1" thickBot="1">
      <c r="A38" s="674"/>
      <c r="B38" s="675"/>
      <c r="C38" s="675"/>
      <c r="D38" s="675"/>
      <c r="E38" s="675"/>
      <c r="F38" s="675"/>
      <c r="G38" s="676"/>
      <c r="H38" s="676"/>
      <c r="I38" s="676"/>
      <c r="J38" s="676"/>
      <c r="K38" s="676"/>
      <c r="L38" s="685"/>
      <c r="M38" s="686"/>
      <c r="N38" s="686"/>
      <c r="O38" s="686"/>
      <c r="P38" s="686"/>
      <c r="Q38" s="687" t="s">
        <v>229</v>
      </c>
      <c r="R38" s="688"/>
      <c r="S38" s="679" t="s">
        <v>241</v>
      </c>
      <c r="T38" s="680" t="s">
        <v>242</v>
      </c>
      <c r="U38" s="679" t="s">
        <v>243</v>
      </c>
      <c r="V38" s="680" t="s">
        <v>244</v>
      </c>
      <c r="W38" s="679" t="s">
        <v>245</v>
      </c>
      <c r="X38" s="680" t="s">
        <v>246</v>
      </c>
      <c r="Y38" s="781" t="s">
        <v>247</v>
      </c>
      <c r="Z38" s="682" t="s">
        <v>241</v>
      </c>
      <c r="AA38" s="680" t="s">
        <v>242</v>
      </c>
      <c r="AB38" s="679" t="s">
        <v>243</v>
      </c>
      <c r="AC38" s="680" t="s">
        <v>244</v>
      </c>
      <c r="AD38" s="679" t="s">
        <v>245</v>
      </c>
      <c r="AE38" s="680" t="s">
        <v>246</v>
      </c>
      <c r="AF38" s="782" t="s">
        <v>247</v>
      </c>
      <c r="AG38" s="679" t="s">
        <v>241</v>
      </c>
      <c r="AH38" s="680" t="s">
        <v>242</v>
      </c>
      <c r="AI38" s="679" t="s">
        <v>243</v>
      </c>
      <c r="AJ38" s="680" t="s">
        <v>244</v>
      </c>
      <c r="AK38" s="679" t="s">
        <v>245</v>
      </c>
      <c r="AL38" s="680" t="s">
        <v>246</v>
      </c>
      <c r="AM38" s="781" t="s">
        <v>247</v>
      </c>
      <c r="AN38" s="682" t="s">
        <v>241</v>
      </c>
      <c r="AO38" s="680" t="s">
        <v>242</v>
      </c>
      <c r="AP38" s="679" t="s">
        <v>243</v>
      </c>
      <c r="AQ38" s="680" t="s">
        <v>244</v>
      </c>
      <c r="AR38" s="679" t="s">
        <v>245</v>
      </c>
      <c r="AS38" s="680" t="s">
        <v>246</v>
      </c>
      <c r="AT38" s="782" t="s">
        <v>247</v>
      </c>
      <c r="AU38" s="683"/>
      <c r="AV38" s="676"/>
      <c r="AW38" s="676"/>
      <c r="AX38" s="676"/>
      <c r="AY38" s="676"/>
      <c r="AZ38" s="676"/>
      <c r="BA38" s="676"/>
      <c r="BB38" s="676"/>
      <c r="BC38" s="684"/>
    </row>
    <row r="39" spans="1:55" s="653" customFormat="1" ht="21" customHeight="1">
      <c r="A39" s="689" t="s">
        <v>193</v>
      </c>
      <c r="B39" s="690"/>
      <c r="C39" s="690"/>
      <c r="D39" s="690"/>
      <c r="E39" s="690"/>
      <c r="F39" s="691"/>
      <c r="G39" s="692" t="s">
        <v>248</v>
      </c>
      <c r="H39" s="692"/>
      <c r="I39" s="692"/>
      <c r="J39" s="692"/>
      <c r="K39" s="692"/>
      <c r="L39" s="675" t="s">
        <v>202</v>
      </c>
      <c r="M39" s="675"/>
      <c r="N39" s="675"/>
      <c r="O39" s="675"/>
      <c r="P39" s="675"/>
      <c r="Q39" s="693"/>
      <c r="R39" s="694"/>
      <c r="S39" s="682">
        <v>8</v>
      </c>
      <c r="T39" s="695">
        <v>8</v>
      </c>
      <c r="U39" s="695"/>
      <c r="V39" s="695"/>
      <c r="W39" s="695">
        <v>8</v>
      </c>
      <c r="X39" s="680">
        <v>8</v>
      </c>
      <c r="Y39" s="681">
        <v>8</v>
      </c>
      <c r="Z39" s="682">
        <v>8</v>
      </c>
      <c r="AA39" s="695"/>
      <c r="AB39" s="695">
        <v>8</v>
      </c>
      <c r="AC39" s="695"/>
      <c r="AD39" s="695">
        <v>8</v>
      </c>
      <c r="AE39" s="680">
        <v>8</v>
      </c>
      <c r="AF39" s="681"/>
      <c r="AG39" s="682"/>
      <c r="AH39" s="695">
        <v>8</v>
      </c>
      <c r="AI39" s="695">
        <v>8</v>
      </c>
      <c r="AJ39" s="695">
        <v>8</v>
      </c>
      <c r="AK39" s="695">
        <v>8</v>
      </c>
      <c r="AL39" s="680">
        <v>8</v>
      </c>
      <c r="AM39" s="681">
        <v>8</v>
      </c>
      <c r="AN39" s="679">
        <v>8</v>
      </c>
      <c r="AO39" s="695">
        <v>8</v>
      </c>
      <c r="AP39" s="695"/>
      <c r="AQ39" s="695"/>
      <c r="AR39" s="695">
        <v>8</v>
      </c>
      <c r="AS39" s="680">
        <v>8</v>
      </c>
      <c r="AT39" s="681">
        <v>8</v>
      </c>
      <c r="AU39" s="686">
        <f>SUM(S39:AT39)</f>
        <v>160</v>
      </c>
      <c r="AV39" s="686"/>
      <c r="AW39" s="696"/>
      <c r="AX39" s="697">
        <f>ROUNDDOWN(AU39/4,1)</f>
        <v>40</v>
      </c>
      <c r="AY39" s="698"/>
      <c r="AZ39" s="699"/>
      <c r="BA39" s="697">
        <f>ROUNDDOWN(AX39/AU54,1)</f>
        <v>1</v>
      </c>
      <c r="BB39" s="698"/>
      <c r="BC39" s="700"/>
    </row>
    <row r="40" spans="1:55" s="653" customFormat="1" ht="21" customHeight="1">
      <c r="A40" s="701" t="s">
        <v>249</v>
      </c>
      <c r="B40" s="702"/>
      <c r="C40" s="702"/>
      <c r="D40" s="702"/>
      <c r="E40" s="702"/>
      <c r="F40" s="703"/>
      <c r="G40" s="692" t="s">
        <v>250</v>
      </c>
      <c r="H40" s="692"/>
      <c r="I40" s="692"/>
      <c r="J40" s="692"/>
      <c r="K40" s="692"/>
      <c r="L40" s="693" t="s">
        <v>195</v>
      </c>
      <c r="M40" s="693"/>
      <c r="N40" s="693"/>
      <c r="O40" s="693"/>
      <c r="P40" s="693"/>
      <c r="Q40" s="693"/>
      <c r="R40" s="685"/>
      <c r="S40" s="705">
        <v>8</v>
      </c>
      <c r="T40" s="706">
        <v>8</v>
      </c>
      <c r="U40" s="706"/>
      <c r="V40" s="706"/>
      <c r="W40" s="706">
        <v>8</v>
      </c>
      <c r="X40" s="707">
        <v>8</v>
      </c>
      <c r="Y40" s="708">
        <v>8</v>
      </c>
      <c r="Z40" s="705">
        <v>8</v>
      </c>
      <c r="AA40" s="706">
        <v>8</v>
      </c>
      <c r="AB40" s="706"/>
      <c r="AC40" s="706"/>
      <c r="AD40" s="706">
        <v>8</v>
      </c>
      <c r="AE40" s="707">
        <v>8</v>
      </c>
      <c r="AF40" s="708">
        <v>8</v>
      </c>
      <c r="AG40" s="705">
        <v>8</v>
      </c>
      <c r="AH40" s="706">
        <v>8</v>
      </c>
      <c r="AI40" s="706"/>
      <c r="AJ40" s="706"/>
      <c r="AK40" s="706">
        <v>8</v>
      </c>
      <c r="AL40" s="707">
        <v>8</v>
      </c>
      <c r="AM40" s="708">
        <v>8</v>
      </c>
      <c r="AN40" s="709">
        <v>8</v>
      </c>
      <c r="AO40" s="706">
        <v>8</v>
      </c>
      <c r="AP40" s="706"/>
      <c r="AQ40" s="706"/>
      <c r="AR40" s="706">
        <v>8</v>
      </c>
      <c r="AS40" s="707">
        <v>8</v>
      </c>
      <c r="AT40" s="708">
        <v>8</v>
      </c>
      <c r="AU40" s="686">
        <f>SUM(S40:AT40)</f>
        <v>160</v>
      </c>
      <c r="AV40" s="686"/>
      <c r="AW40" s="696"/>
      <c r="AX40" s="710">
        <f>ROUNDDOWN(AU40/4,1)</f>
        <v>40</v>
      </c>
      <c r="AY40" s="711"/>
      <c r="AZ40" s="712"/>
      <c r="BA40" s="710">
        <f>ROUNDDOWN(AX40/AU54,1)</f>
        <v>1</v>
      </c>
      <c r="BB40" s="711"/>
      <c r="BC40" s="713"/>
    </row>
    <row r="41" spans="1:55" s="653" customFormat="1" ht="21" customHeight="1" thickBot="1">
      <c r="A41" s="714" t="s">
        <v>249</v>
      </c>
      <c r="B41" s="715"/>
      <c r="C41" s="715"/>
      <c r="D41" s="715"/>
      <c r="E41" s="715"/>
      <c r="F41" s="716"/>
      <c r="G41" s="717" t="s">
        <v>248</v>
      </c>
      <c r="H41" s="717"/>
      <c r="I41" s="717"/>
      <c r="J41" s="717"/>
      <c r="K41" s="717"/>
      <c r="L41" s="688" t="s">
        <v>203</v>
      </c>
      <c r="M41" s="688"/>
      <c r="N41" s="688"/>
      <c r="O41" s="688"/>
      <c r="P41" s="688"/>
      <c r="Q41" s="688"/>
      <c r="R41" s="718"/>
      <c r="S41" s="719">
        <v>3</v>
      </c>
      <c r="T41" s="720">
        <v>3</v>
      </c>
      <c r="U41" s="720">
        <v>3</v>
      </c>
      <c r="V41" s="720"/>
      <c r="W41" s="720"/>
      <c r="X41" s="720">
        <v>3</v>
      </c>
      <c r="Y41" s="721">
        <v>3</v>
      </c>
      <c r="Z41" s="719">
        <v>3</v>
      </c>
      <c r="AA41" s="720">
        <v>3</v>
      </c>
      <c r="AB41" s="720">
        <v>3</v>
      </c>
      <c r="AC41" s="720"/>
      <c r="AD41" s="720"/>
      <c r="AE41" s="720">
        <v>3</v>
      </c>
      <c r="AF41" s="721">
        <v>3</v>
      </c>
      <c r="AG41" s="719">
        <v>3</v>
      </c>
      <c r="AH41" s="720">
        <v>3</v>
      </c>
      <c r="AI41" s="720">
        <v>3</v>
      </c>
      <c r="AJ41" s="720"/>
      <c r="AK41" s="720"/>
      <c r="AL41" s="720">
        <v>3</v>
      </c>
      <c r="AM41" s="721">
        <v>3</v>
      </c>
      <c r="AN41" s="722">
        <v>3</v>
      </c>
      <c r="AO41" s="720">
        <v>3</v>
      </c>
      <c r="AP41" s="720">
        <v>3</v>
      </c>
      <c r="AQ41" s="720"/>
      <c r="AR41" s="720"/>
      <c r="AS41" s="720">
        <v>3</v>
      </c>
      <c r="AT41" s="721">
        <v>3</v>
      </c>
      <c r="AU41" s="723">
        <f>SUM(S41:AT41)</f>
        <v>60</v>
      </c>
      <c r="AV41" s="724"/>
      <c r="AW41" s="725"/>
      <c r="AX41" s="726">
        <f>ROUNDDOWN(AU41/4,1)</f>
        <v>15</v>
      </c>
      <c r="AY41" s="727"/>
      <c r="AZ41" s="728"/>
      <c r="BA41" s="710">
        <f>ROUNDDOWN(AX41/AU54,1)</f>
        <v>0.3</v>
      </c>
      <c r="BB41" s="711"/>
      <c r="BC41" s="713"/>
    </row>
    <row r="42" spans="1:55" s="653" customFormat="1" ht="12" customHeight="1" thickBot="1">
      <c r="A42" s="729"/>
      <c r="B42" s="729"/>
      <c r="C42" s="729"/>
      <c r="D42" s="729"/>
      <c r="E42" s="729"/>
      <c r="F42" s="729"/>
      <c r="G42" s="715"/>
      <c r="H42" s="715"/>
      <c r="I42" s="715"/>
      <c r="J42" s="715"/>
      <c r="K42" s="715"/>
      <c r="L42" s="729"/>
      <c r="M42" s="729"/>
      <c r="N42" s="729"/>
      <c r="O42" s="729"/>
      <c r="P42" s="729"/>
      <c r="Q42" s="729"/>
      <c r="R42" s="729"/>
      <c r="S42" s="730"/>
      <c r="T42" s="730"/>
      <c r="U42" s="730"/>
      <c r="V42" s="730"/>
      <c r="W42" s="730"/>
      <c r="X42" s="730"/>
      <c r="Y42" s="730"/>
      <c r="Z42" s="730"/>
      <c r="AA42" s="730"/>
      <c r="AB42" s="730"/>
      <c r="AC42" s="730"/>
      <c r="AD42" s="730"/>
      <c r="AE42" s="730"/>
      <c r="AF42" s="730"/>
      <c r="AG42" s="730"/>
      <c r="AH42" s="730"/>
      <c r="AI42" s="730"/>
      <c r="AJ42" s="730"/>
      <c r="AK42" s="730"/>
      <c r="AL42" s="730"/>
      <c r="AM42" s="730"/>
      <c r="AN42" s="730"/>
      <c r="AO42" s="730"/>
      <c r="AP42" s="730"/>
      <c r="AQ42" s="730"/>
      <c r="AR42" s="730"/>
      <c r="AS42" s="730"/>
      <c r="AT42" s="730"/>
      <c r="AU42" s="731"/>
      <c r="AV42" s="731"/>
      <c r="AW42" s="731"/>
      <c r="AX42" s="731"/>
      <c r="AY42" s="731"/>
      <c r="AZ42" s="731"/>
      <c r="BA42" s="731"/>
      <c r="BB42" s="731"/>
      <c r="BC42" s="731"/>
    </row>
    <row r="43" spans="1:55" s="653" customFormat="1" ht="21" customHeight="1">
      <c r="A43" s="732" t="s">
        <v>200</v>
      </c>
      <c r="B43" s="733"/>
      <c r="C43" s="733"/>
      <c r="D43" s="733"/>
      <c r="E43" s="733"/>
      <c r="F43" s="671"/>
      <c r="G43" s="692" t="s">
        <v>250</v>
      </c>
      <c r="H43" s="692"/>
      <c r="I43" s="692"/>
      <c r="J43" s="692"/>
      <c r="K43" s="692"/>
      <c r="L43" s="737" t="s">
        <v>251</v>
      </c>
      <c r="M43" s="733"/>
      <c r="N43" s="733"/>
      <c r="O43" s="733"/>
      <c r="P43" s="733"/>
      <c r="Q43" s="733"/>
      <c r="R43" s="738"/>
      <c r="S43" s="739">
        <v>8</v>
      </c>
      <c r="T43" s="740"/>
      <c r="U43" s="740"/>
      <c r="V43" s="740"/>
      <c r="W43" s="740">
        <v>8</v>
      </c>
      <c r="X43" s="740">
        <v>8</v>
      </c>
      <c r="Y43" s="741">
        <v>8</v>
      </c>
      <c r="Z43" s="739">
        <v>8</v>
      </c>
      <c r="AA43" s="740">
        <v>8</v>
      </c>
      <c r="AB43" s="740"/>
      <c r="AC43" s="740">
        <v>8</v>
      </c>
      <c r="AD43" s="740">
        <v>8</v>
      </c>
      <c r="AE43" s="740">
        <v>8</v>
      </c>
      <c r="AF43" s="741">
        <v>8</v>
      </c>
      <c r="AG43" s="739"/>
      <c r="AH43" s="740"/>
      <c r="AI43" s="740">
        <v>8</v>
      </c>
      <c r="AJ43" s="740">
        <v>8</v>
      </c>
      <c r="AK43" s="740">
        <v>8</v>
      </c>
      <c r="AL43" s="740">
        <v>8</v>
      </c>
      <c r="AM43" s="741">
        <v>8</v>
      </c>
      <c r="AN43" s="739">
        <v>8</v>
      </c>
      <c r="AO43" s="740"/>
      <c r="AP43" s="740"/>
      <c r="AQ43" s="740">
        <v>8</v>
      </c>
      <c r="AR43" s="740">
        <v>8</v>
      </c>
      <c r="AS43" s="740">
        <v>8</v>
      </c>
      <c r="AT43" s="741">
        <v>8</v>
      </c>
      <c r="AU43" s="733">
        <f t="shared" ref="AU43:AU52" si="3">SUM(S43:AT43)</f>
        <v>160</v>
      </c>
      <c r="AV43" s="733"/>
      <c r="AW43" s="671"/>
      <c r="AX43" s="742">
        <f>ROUNDDOWN(AU43/4,1)</f>
        <v>40</v>
      </c>
      <c r="AY43" s="743"/>
      <c r="AZ43" s="744"/>
      <c r="BA43" s="745"/>
      <c r="BB43" s="746"/>
      <c r="BC43" s="747"/>
    </row>
    <row r="44" spans="1:55" s="653" customFormat="1" ht="21" customHeight="1">
      <c r="A44" s="689" t="s">
        <v>200</v>
      </c>
      <c r="B44" s="690"/>
      <c r="C44" s="690"/>
      <c r="D44" s="690"/>
      <c r="E44" s="690"/>
      <c r="F44" s="691"/>
      <c r="G44" s="692" t="s">
        <v>250</v>
      </c>
      <c r="H44" s="692"/>
      <c r="I44" s="692"/>
      <c r="J44" s="692"/>
      <c r="K44" s="692"/>
      <c r="L44" s="749" t="s">
        <v>252</v>
      </c>
      <c r="M44" s="690"/>
      <c r="N44" s="690"/>
      <c r="O44" s="690"/>
      <c r="P44" s="690"/>
      <c r="Q44" s="690"/>
      <c r="R44" s="750"/>
      <c r="S44" s="751">
        <v>8</v>
      </c>
      <c r="T44" s="752">
        <v>8</v>
      </c>
      <c r="U44" s="752"/>
      <c r="V44" s="752"/>
      <c r="W44" s="752">
        <v>8</v>
      </c>
      <c r="X44" s="753">
        <v>8</v>
      </c>
      <c r="Y44" s="754">
        <v>8</v>
      </c>
      <c r="Z44" s="751">
        <v>8</v>
      </c>
      <c r="AA44" s="753">
        <v>8</v>
      </c>
      <c r="AB44" s="753"/>
      <c r="AC44" s="753"/>
      <c r="AD44" s="753">
        <v>8</v>
      </c>
      <c r="AE44" s="753">
        <v>8</v>
      </c>
      <c r="AF44" s="754">
        <v>8</v>
      </c>
      <c r="AG44" s="751">
        <v>8</v>
      </c>
      <c r="AH44" s="753">
        <v>8</v>
      </c>
      <c r="AI44" s="753"/>
      <c r="AJ44" s="753"/>
      <c r="AK44" s="753">
        <v>8</v>
      </c>
      <c r="AL44" s="753">
        <v>8</v>
      </c>
      <c r="AM44" s="754">
        <v>8</v>
      </c>
      <c r="AN44" s="755">
        <v>8</v>
      </c>
      <c r="AO44" s="753">
        <v>8</v>
      </c>
      <c r="AP44" s="753"/>
      <c r="AQ44" s="753"/>
      <c r="AR44" s="753">
        <v>8</v>
      </c>
      <c r="AS44" s="753">
        <v>8</v>
      </c>
      <c r="AT44" s="754">
        <v>8</v>
      </c>
      <c r="AU44" s="690">
        <f t="shared" si="3"/>
        <v>160</v>
      </c>
      <c r="AV44" s="690"/>
      <c r="AW44" s="691"/>
      <c r="AX44" s="697">
        <f t="shared" ref="AX44:AX52" si="4">ROUND(AU44/4,1)</f>
        <v>40</v>
      </c>
      <c r="AY44" s="698"/>
      <c r="AZ44" s="699"/>
      <c r="BA44" s="756"/>
      <c r="BB44" s="757"/>
      <c r="BC44" s="758"/>
    </row>
    <row r="45" spans="1:55" s="653" customFormat="1" ht="21" customHeight="1">
      <c r="A45" s="689" t="s">
        <v>200</v>
      </c>
      <c r="B45" s="690"/>
      <c r="C45" s="690"/>
      <c r="D45" s="690"/>
      <c r="E45" s="690"/>
      <c r="F45" s="691"/>
      <c r="G45" s="692" t="s">
        <v>250</v>
      </c>
      <c r="H45" s="692"/>
      <c r="I45" s="692"/>
      <c r="J45" s="692"/>
      <c r="K45" s="692"/>
      <c r="L45" s="749" t="s">
        <v>253</v>
      </c>
      <c r="M45" s="690"/>
      <c r="N45" s="690"/>
      <c r="O45" s="690"/>
      <c r="P45" s="690"/>
      <c r="Q45" s="690"/>
      <c r="R45" s="750"/>
      <c r="S45" s="751">
        <v>8</v>
      </c>
      <c r="T45" s="752"/>
      <c r="U45" s="752"/>
      <c r="V45" s="752">
        <v>8</v>
      </c>
      <c r="W45" s="752">
        <v>8</v>
      </c>
      <c r="X45" s="753">
        <v>8</v>
      </c>
      <c r="Y45" s="754">
        <v>8</v>
      </c>
      <c r="Z45" s="751">
        <v>8</v>
      </c>
      <c r="AA45" s="753"/>
      <c r="AB45" s="753"/>
      <c r="AC45" s="753"/>
      <c r="AD45" s="753">
        <v>8</v>
      </c>
      <c r="AE45" s="753">
        <v>8</v>
      </c>
      <c r="AF45" s="754">
        <v>8</v>
      </c>
      <c r="AG45" s="751">
        <v>8</v>
      </c>
      <c r="AH45" s="753"/>
      <c r="AI45" s="753"/>
      <c r="AJ45" s="753">
        <v>8</v>
      </c>
      <c r="AK45" s="753">
        <v>8</v>
      </c>
      <c r="AL45" s="753">
        <v>8</v>
      </c>
      <c r="AM45" s="754">
        <v>8</v>
      </c>
      <c r="AN45" s="755"/>
      <c r="AO45" s="753"/>
      <c r="AP45" s="753">
        <v>8</v>
      </c>
      <c r="AQ45" s="753">
        <v>8</v>
      </c>
      <c r="AR45" s="753">
        <v>8</v>
      </c>
      <c r="AS45" s="753">
        <v>8</v>
      </c>
      <c r="AT45" s="754"/>
      <c r="AU45" s="690">
        <f t="shared" si="3"/>
        <v>144</v>
      </c>
      <c r="AV45" s="690"/>
      <c r="AW45" s="691"/>
      <c r="AX45" s="697">
        <f t="shared" si="4"/>
        <v>36</v>
      </c>
      <c r="AY45" s="698"/>
      <c r="AZ45" s="699"/>
      <c r="BA45" s="756"/>
      <c r="BB45" s="757"/>
      <c r="BC45" s="758"/>
    </row>
    <row r="46" spans="1:55" s="653" customFormat="1" ht="21" customHeight="1">
      <c r="A46" s="689" t="s">
        <v>200</v>
      </c>
      <c r="B46" s="690"/>
      <c r="C46" s="690"/>
      <c r="D46" s="690"/>
      <c r="E46" s="690"/>
      <c r="F46" s="691"/>
      <c r="G46" s="692" t="s">
        <v>248</v>
      </c>
      <c r="H46" s="692"/>
      <c r="I46" s="692"/>
      <c r="J46" s="692"/>
      <c r="K46" s="692"/>
      <c r="L46" s="749" t="s">
        <v>203</v>
      </c>
      <c r="M46" s="690"/>
      <c r="N46" s="690"/>
      <c r="O46" s="690"/>
      <c r="P46" s="690"/>
      <c r="Q46" s="690"/>
      <c r="R46" s="750"/>
      <c r="S46" s="751">
        <v>5</v>
      </c>
      <c r="T46" s="752">
        <v>5</v>
      </c>
      <c r="U46" s="752">
        <v>5</v>
      </c>
      <c r="V46" s="752"/>
      <c r="W46" s="752"/>
      <c r="X46" s="753">
        <v>5</v>
      </c>
      <c r="Y46" s="754">
        <v>5</v>
      </c>
      <c r="Z46" s="751">
        <v>5</v>
      </c>
      <c r="AA46" s="753">
        <v>5</v>
      </c>
      <c r="AB46" s="753">
        <v>5</v>
      </c>
      <c r="AC46" s="753"/>
      <c r="AD46" s="753"/>
      <c r="AE46" s="753">
        <v>5</v>
      </c>
      <c r="AF46" s="754">
        <v>5</v>
      </c>
      <c r="AG46" s="751">
        <v>5</v>
      </c>
      <c r="AH46" s="753">
        <v>5</v>
      </c>
      <c r="AI46" s="753">
        <v>5</v>
      </c>
      <c r="AJ46" s="753"/>
      <c r="AK46" s="753"/>
      <c r="AL46" s="753">
        <v>5</v>
      </c>
      <c r="AM46" s="754">
        <v>5</v>
      </c>
      <c r="AN46" s="755">
        <v>5</v>
      </c>
      <c r="AO46" s="753">
        <v>5</v>
      </c>
      <c r="AP46" s="753">
        <v>5</v>
      </c>
      <c r="AQ46" s="753"/>
      <c r="AR46" s="753"/>
      <c r="AS46" s="753">
        <v>5</v>
      </c>
      <c r="AT46" s="754">
        <v>5</v>
      </c>
      <c r="AU46" s="690">
        <f t="shared" si="3"/>
        <v>100</v>
      </c>
      <c r="AV46" s="690"/>
      <c r="AW46" s="691"/>
      <c r="AX46" s="697">
        <f t="shared" si="4"/>
        <v>25</v>
      </c>
      <c r="AY46" s="698"/>
      <c r="AZ46" s="699"/>
      <c r="BA46" s="756"/>
      <c r="BB46" s="757"/>
      <c r="BC46" s="758"/>
    </row>
    <row r="47" spans="1:55" s="653" customFormat="1" ht="21" customHeight="1">
      <c r="A47" s="689" t="s">
        <v>200</v>
      </c>
      <c r="B47" s="690"/>
      <c r="C47" s="690"/>
      <c r="D47" s="690"/>
      <c r="E47" s="690"/>
      <c r="F47" s="691"/>
      <c r="G47" s="692" t="s">
        <v>250</v>
      </c>
      <c r="H47" s="692"/>
      <c r="I47" s="692"/>
      <c r="J47" s="692"/>
      <c r="K47" s="692"/>
      <c r="L47" s="749" t="s">
        <v>254</v>
      </c>
      <c r="M47" s="690"/>
      <c r="N47" s="690"/>
      <c r="O47" s="690"/>
      <c r="P47" s="690"/>
      <c r="Q47" s="690"/>
      <c r="R47" s="750"/>
      <c r="S47" s="751">
        <v>8</v>
      </c>
      <c r="T47" s="753">
        <v>8</v>
      </c>
      <c r="U47" s="753"/>
      <c r="V47" s="753"/>
      <c r="W47" s="753">
        <v>8</v>
      </c>
      <c r="X47" s="753">
        <v>8</v>
      </c>
      <c r="Y47" s="754">
        <v>8</v>
      </c>
      <c r="Z47" s="751">
        <v>8</v>
      </c>
      <c r="AA47" s="753">
        <v>8</v>
      </c>
      <c r="AB47" s="753"/>
      <c r="AC47" s="753"/>
      <c r="AD47" s="753">
        <v>8</v>
      </c>
      <c r="AE47" s="753">
        <v>8</v>
      </c>
      <c r="AF47" s="754">
        <v>8</v>
      </c>
      <c r="AG47" s="751">
        <v>8</v>
      </c>
      <c r="AH47" s="753">
        <v>8</v>
      </c>
      <c r="AI47" s="753"/>
      <c r="AJ47" s="753"/>
      <c r="AK47" s="753">
        <v>8</v>
      </c>
      <c r="AL47" s="753">
        <v>8</v>
      </c>
      <c r="AM47" s="754">
        <v>8</v>
      </c>
      <c r="AN47" s="755">
        <v>8</v>
      </c>
      <c r="AO47" s="753">
        <v>8</v>
      </c>
      <c r="AP47" s="753"/>
      <c r="AQ47" s="753">
        <v>8</v>
      </c>
      <c r="AR47" s="753">
        <v>8</v>
      </c>
      <c r="AS47" s="753">
        <v>8</v>
      </c>
      <c r="AT47" s="754"/>
      <c r="AU47" s="690">
        <f t="shared" si="3"/>
        <v>160</v>
      </c>
      <c r="AV47" s="690"/>
      <c r="AW47" s="691"/>
      <c r="AX47" s="697">
        <f t="shared" si="4"/>
        <v>40</v>
      </c>
      <c r="AY47" s="698"/>
      <c r="AZ47" s="699"/>
      <c r="BA47" s="756"/>
      <c r="BB47" s="757"/>
      <c r="BC47" s="758"/>
    </row>
    <row r="48" spans="1:55" s="653" customFormat="1" ht="21" customHeight="1">
      <c r="A48" s="689"/>
      <c r="B48" s="690"/>
      <c r="C48" s="690"/>
      <c r="D48" s="690"/>
      <c r="E48" s="690"/>
      <c r="F48" s="691"/>
      <c r="G48" s="748"/>
      <c r="H48" s="702"/>
      <c r="I48" s="702"/>
      <c r="J48" s="702"/>
      <c r="K48" s="703"/>
      <c r="L48" s="749"/>
      <c r="M48" s="690"/>
      <c r="N48" s="690"/>
      <c r="O48" s="690"/>
      <c r="P48" s="690"/>
      <c r="Q48" s="690"/>
      <c r="R48" s="750"/>
      <c r="S48" s="751"/>
      <c r="T48" s="753"/>
      <c r="U48" s="753"/>
      <c r="V48" s="753"/>
      <c r="W48" s="753"/>
      <c r="X48" s="753"/>
      <c r="Y48" s="754"/>
      <c r="Z48" s="751"/>
      <c r="AA48" s="753"/>
      <c r="AB48" s="753"/>
      <c r="AC48" s="753"/>
      <c r="AD48" s="753"/>
      <c r="AE48" s="753"/>
      <c r="AF48" s="754"/>
      <c r="AG48" s="751"/>
      <c r="AH48" s="753"/>
      <c r="AI48" s="753"/>
      <c r="AJ48" s="753"/>
      <c r="AK48" s="753"/>
      <c r="AL48" s="753"/>
      <c r="AM48" s="754"/>
      <c r="AN48" s="755"/>
      <c r="AO48" s="753"/>
      <c r="AP48" s="753"/>
      <c r="AQ48" s="753"/>
      <c r="AR48" s="753"/>
      <c r="AS48" s="753"/>
      <c r="AT48" s="754"/>
      <c r="AU48" s="690">
        <f t="shared" si="3"/>
        <v>0</v>
      </c>
      <c r="AV48" s="690"/>
      <c r="AW48" s="691"/>
      <c r="AX48" s="697">
        <f t="shared" si="4"/>
        <v>0</v>
      </c>
      <c r="AY48" s="698"/>
      <c r="AZ48" s="699"/>
      <c r="BA48" s="756"/>
      <c r="BB48" s="757"/>
      <c r="BC48" s="758"/>
    </row>
    <row r="49" spans="1:56" s="653" customFormat="1" ht="21" customHeight="1">
      <c r="A49" s="689"/>
      <c r="B49" s="690"/>
      <c r="C49" s="690"/>
      <c r="D49" s="690"/>
      <c r="E49" s="690"/>
      <c r="F49" s="691"/>
      <c r="G49" s="749"/>
      <c r="H49" s="690"/>
      <c r="I49" s="690"/>
      <c r="J49" s="690"/>
      <c r="K49" s="691"/>
      <c r="L49" s="749"/>
      <c r="M49" s="690"/>
      <c r="N49" s="690"/>
      <c r="O49" s="690"/>
      <c r="P49" s="690"/>
      <c r="Q49" s="690"/>
      <c r="R49" s="750"/>
      <c r="S49" s="751"/>
      <c r="T49" s="753"/>
      <c r="U49" s="753"/>
      <c r="V49" s="753"/>
      <c r="W49" s="753"/>
      <c r="X49" s="753"/>
      <c r="Y49" s="754"/>
      <c r="Z49" s="751"/>
      <c r="AA49" s="753"/>
      <c r="AB49" s="753"/>
      <c r="AC49" s="753"/>
      <c r="AD49" s="753"/>
      <c r="AE49" s="753"/>
      <c r="AF49" s="754"/>
      <c r="AG49" s="751"/>
      <c r="AH49" s="753"/>
      <c r="AI49" s="753"/>
      <c r="AJ49" s="753"/>
      <c r="AK49" s="753"/>
      <c r="AL49" s="753"/>
      <c r="AM49" s="754"/>
      <c r="AN49" s="755"/>
      <c r="AO49" s="753"/>
      <c r="AP49" s="753"/>
      <c r="AQ49" s="753"/>
      <c r="AR49" s="753"/>
      <c r="AS49" s="753"/>
      <c r="AT49" s="754"/>
      <c r="AU49" s="690">
        <f t="shared" si="3"/>
        <v>0</v>
      </c>
      <c r="AV49" s="690"/>
      <c r="AW49" s="691"/>
      <c r="AX49" s="697">
        <f t="shared" si="4"/>
        <v>0</v>
      </c>
      <c r="AY49" s="698"/>
      <c r="AZ49" s="699"/>
      <c r="BA49" s="756"/>
      <c r="BB49" s="757"/>
      <c r="BC49" s="758"/>
    </row>
    <row r="50" spans="1:56" s="653" customFormat="1" ht="21" customHeight="1">
      <c r="A50" s="689"/>
      <c r="B50" s="690"/>
      <c r="C50" s="690"/>
      <c r="D50" s="690"/>
      <c r="E50" s="690"/>
      <c r="F50" s="691"/>
      <c r="G50" s="749"/>
      <c r="H50" s="690"/>
      <c r="I50" s="690"/>
      <c r="J50" s="690"/>
      <c r="K50" s="691"/>
      <c r="L50" s="749"/>
      <c r="M50" s="690"/>
      <c r="N50" s="690"/>
      <c r="O50" s="690"/>
      <c r="P50" s="690"/>
      <c r="Q50" s="690"/>
      <c r="R50" s="750"/>
      <c r="S50" s="751"/>
      <c r="T50" s="753"/>
      <c r="U50" s="753"/>
      <c r="V50" s="753"/>
      <c r="W50" s="753"/>
      <c r="X50" s="753"/>
      <c r="Y50" s="754"/>
      <c r="Z50" s="751"/>
      <c r="AA50" s="753"/>
      <c r="AB50" s="753"/>
      <c r="AC50" s="753"/>
      <c r="AD50" s="753"/>
      <c r="AE50" s="753"/>
      <c r="AF50" s="754"/>
      <c r="AG50" s="751"/>
      <c r="AH50" s="753"/>
      <c r="AI50" s="753"/>
      <c r="AJ50" s="753"/>
      <c r="AK50" s="753"/>
      <c r="AL50" s="753"/>
      <c r="AM50" s="754"/>
      <c r="AN50" s="755"/>
      <c r="AO50" s="753"/>
      <c r="AP50" s="753"/>
      <c r="AQ50" s="753"/>
      <c r="AR50" s="753"/>
      <c r="AS50" s="753"/>
      <c r="AT50" s="754"/>
      <c r="AU50" s="690">
        <f t="shared" si="3"/>
        <v>0</v>
      </c>
      <c r="AV50" s="690"/>
      <c r="AW50" s="691"/>
      <c r="AX50" s="697">
        <f t="shared" si="4"/>
        <v>0</v>
      </c>
      <c r="AY50" s="698"/>
      <c r="AZ50" s="699"/>
      <c r="BA50" s="756"/>
      <c r="BB50" s="757"/>
      <c r="BC50" s="758"/>
    </row>
    <row r="51" spans="1:56" s="653" customFormat="1" ht="21" customHeight="1">
      <c r="A51" s="674"/>
      <c r="B51" s="675"/>
      <c r="C51" s="675"/>
      <c r="D51" s="675"/>
      <c r="E51" s="675"/>
      <c r="F51" s="675"/>
      <c r="G51" s="692"/>
      <c r="H51" s="692"/>
      <c r="I51" s="692"/>
      <c r="J51" s="692"/>
      <c r="K51" s="692"/>
      <c r="L51" s="675"/>
      <c r="M51" s="675"/>
      <c r="N51" s="675"/>
      <c r="O51" s="675"/>
      <c r="P51" s="675"/>
      <c r="Q51" s="675"/>
      <c r="R51" s="749"/>
      <c r="S51" s="751"/>
      <c r="T51" s="752"/>
      <c r="U51" s="752"/>
      <c r="V51" s="752"/>
      <c r="W51" s="752"/>
      <c r="X51" s="753"/>
      <c r="Y51" s="754"/>
      <c r="Z51" s="751"/>
      <c r="AA51" s="753"/>
      <c r="AB51" s="753"/>
      <c r="AC51" s="753"/>
      <c r="AD51" s="753"/>
      <c r="AE51" s="753"/>
      <c r="AF51" s="754"/>
      <c r="AG51" s="751"/>
      <c r="AH51" s="753"/>
      <c r="AI51" s="753"/>
      <c r="AJ51" s="753"/>
      <c r="AK51" s="753"/>
      <c r="AL51" s="753"/>
      <c r="AM51" s="754"/>
      <c r="AN51" s="755"/>
      <c r="AO51" s="753"/>
      <c r="AP51" s="753"/>
      <c r="AQ51" s="753"/>
      <c r="AR51" s="753"/>
      <c r="AS51" s="753"/>
      <c r="AT51" s="754"/>
      <c r="AU51" s="690">
        <f t="shared" si="3"/>
        <v>0</v>
      </c>
      <c r="AV51" s="690"/>
      <c r="AW51" s="691"/>
      <c r="AX51" s="697">
        <f t="shared" si="4"/>
        <v>0</v>
      </c>
      <c r="AY51" s="698"/>
      <c r="AZ51" s="699"/>
      <c r="BA51" s="756"/>
      <c r="BB51" s="757"/>
      <c r="BC51" s="758"/>
    </row>
    <row r="52" spans="1:56" s="653" customFormat="1" ht="21" customHeight="1" thickBot="1">
      <c r="A52" s="674"/>
      <c r="B52" s="675"/>
      <c r="C52" s="675"/>
      <c r="D52" s="675"/>
      <c r="E52" s="675"/>
      <c r="F52" s="675"/>
      <c r="G52" s="675"/>
      <c r="H52" s="675"/>
      <c r="I52" s="675"/>
      <c r="J52" s="675"/>
      <c r="K52" s="675"/>
      <c r="L52" s="675"/>
      <c r="M52" s="675"/>
      <c r="N52" s="675"/>
      <c r="O52" s="675"/>
      <c r="P52" s="675"/>
      <c r="Q52" s="675"/>
      <c r="R52" s="749"/>
      <c r="S52" s="751"/>
      <c r="T52" s="753"/>
      <c r="U52" s="753"/>
      <c r="V52" s="753"/>
      <c r="W52" s="753"/>
      <c r="X52" s="753"/>
      <c r="Y52" s="754"/>
      <c r="Z52" s="751"/>
      <c r="AA52" s="753"/>
      <c r="AB52" s="753"/>
      <c r="AC52" s="753"/>
      <c r="AD52" s="753"/>
      <c r="AE52" s="753"/>
      <c r="AF52" s="754"/>
      <c r="AG52" s="751"/>
      <c r="AH52" s="753"/>
      <c r="AI52" s="753"/>
      <c r="AJ52" s="753"/>
      <c r="AK52" s="753"/>
      <c r="AL52" s="753"/>
      <c r="AM52" s="754"/>
      <c r="AN52" s="755"/>
      <c r="AO52" s="753"/>
      <c r="AP52" s="753"/>
      <c r="AQ52" s="753"/>
      <c r="AR52" s="753"/>
      <c r="AS52" s="753"/>
      <c r="AT52" s="754"/>
      <c r="AU52" s="759">
        <f t="shared" si="3"/>
        <v>0</v>
      </c>
      <c r="AV52" s="759"/>
      <c r="AW52" s="760"/>
      <c r="AX52" s="761">
        <f t="shared" si="4"/>
        <v>0</v>
      </c>
      <c r="AY52" s="762"/>
      <c r="AZ52" s="763"/>
      <c r="BA52" s="764"/>
      <c r="BB52" s="765"/>
      <c r="BC52" s="766"/>
    </row>
    <row r="53" spans="1:56" s="653" customFormat="1" ht="21" customHeight="1" thickBot="1">
      <c r="A53" s="662" t="s">
        <v>151</v>
      </c>
      <c r="B53" s="657"/>
      <c r="C53" s="657"/>
      <c r="D53" s="657"/>
      <c r="E53" s="657"/>
      <c r="F53" s="657"/>
      <c r="G53" s="657"/>
      <c r="H53" s="657"/>
      <c r="I53" s="657"/>
      <c r="J53" s="657"/>
      <c r="K53" s="657"/>
      <c r="L53" s="657"/>
      <c r="M53" s="657"/>
      <c r="N53" s="657"/>
      <c r="O53" s="657"/>
      <c r="P53" s="657"/>
      <c r="Q53" s="657"/>
      <c r="R53" s="658"/>
      <c r="S53" s="767">
        <f t="shared" ref="S53:AT53" si="5">SUM(S43:S52)</f>
        <v>37</v>
      </c>
      <c r="T53" s="768">
        <f t="shared" si="5"/>
        <v>21</v>
      </c>
      <c r="U53" s="768">
        <f t="shared" si="5"/>
        <v>5</v>
      </c>
      <c r="V53" s="768">
        <f t="shared" si="5"/>
        <v>8</v>
      </c>
      <c r="W53" s="768">
        <f t="shared" si="5"/>
        <v>32</v>
      </c>
      <c r="X53" s="768">
        <f t="shared" si="5"/>
        <v>37</v>
      </c>
      <c r="Y53" s="769">
        <f t="shared" si="5"/>
        <v>37</v>
      </c>
      <c r="Z53" s="767">
        <f t="shared" si="5"/>
        <v>37</v>
      </c>
      <c r="AA53" s="768">
        <f t="shared" si="5"/>
        <v>29</v>
      </c>
      <c r="AB53" s="768">
        <f t="shared" si="5"/>
        <v>5</v>
      </c>
      <c r="AC53" s="768">
        <f t="shared" si="5"/>
        <v>8</v>
      </c>
      <c r="AD53" s="768">
        <f t="shared" si="5"/>
        <v>32</v>
      </c>
      <c r="AE53" s="768">
        <f t="shared" si="5"/>
        <v>37</v>
      </c>
      <c r="AF53" s="769">
        <f t="shared" si="5"/>
        <v>37</v>
      </c>
      <c r="AG53" s="767">
        <f t="shared" si="5"/>
        <v>29</v>
      </c>
      <c r="AH53" s="768">
        <f t="shared" si="5"/>
        <v>21</v>
      </c>
      <c r="AI53" s="768">
        <f t="shared" si="5"/>
        <v>13</v>
      </c>
      <c r="AJ53" s="768">
        <f t="shared" si="5"/>
        <v>16</v>
      </c>
      <c r="AK53" s="768">
        <f t="shared" si="5"/>
        <v>32</v>
      </c>
      <c r="AL53" s="768">
        <f t="shared" si="5"/>
        <v>37</v>
      </c>
      <c r="AM53" s="769">
        <f t="shared" si="5"/>
        <v>37</v>
      </c>
      <c r="AN53" s="767">
        <f t="shared" si="5"/>
        <v>29</v>
      </c>
      <c r="AO53" s="768">
        <f t="shared" si="5"/>
        <v>21</v>
      </c>
      <c r="AP53" s="768">
        <f t="shared" si="5"/>
        <v>13</v>
      </c>
      <c r="AQ53" s="768">
        <f t="shared" si="5"/>
        <v>24</v>
      </c>
      <c r="AR53" s="768">
        <f t="shared" si="5"/>
        <v>32</v>
      </c>
      <c r="AS53" s="768">
        <f t="shared" si="5"/>
        <v>37</v>
      </c>
      <c r="AT53" s="769">
        <f t="shared" si="5"/>
        <v>21</v>
      </c>
      <c r="AU53" s="770">
        <f>SUM(AU43:AW52)</f>
        <v>724</v>
      </c>
      <c r="AV53" s="771"/>
      <c r="AW53" s="772"/>
      <c r="AX53" s="773">
        <f>ROUNDDOWN(AU53/4,1)</f>
        <v>181</v>
      </c>
      <c r="AY53" s="774"/>
      <c r="AZ53" s="775"/>
      <c r="BA53" s="773">
        <f>ROUNDDOWN(AX53/AU54,1)</f>
        <v>4.5</v>
      </c>
      <c r="BB53" s="774"/>
      <c r="BC53" s="776"/>
    </row>
    <row r="54" spans="1:56" s="653" customFormat="1" ht="21" customHeight="1" thickBot="1">
      <c r="A54" s="662" t="s">
        <v>230</v>
      </c>
      <c r="B54" s="657"/>
      <c r="C54" s="657"/>
      <c r="D54" s="657"/>
      <c r="E54" s="657"/>
      <c r="F54" s="657"/>
      <c r="G54" s="657"/>
      <c r="H54" s="657"/>
      <c r="I54" s="657"/>
      <c r="J54" s="657"/>
      <c r="K54" s="657"/>
      <c r="L54" s="657"/>
      <c r="M54" s="657"/>
      <c r="N54" s="657"/>
      <c r="O54" s="657"/>
      <c r="P54" s="657"/>
      <c r="Q54" s="657"/>
      <c r="R54" s="657"/>
      <c r="S54" s="729"/>
      <c r="T54" s="729"/>
      <c r="U54" s="729"/>
      <c r="V54" s="729"/>
      <c r="W54" s="729"/>
      <c r="X54" s="729"/>
      <c r="Y54" s="729"/>
      <c r="Z54" s="729"/>
      <c r="AA54" s="729"/>
      <c r="AB54" s="729"/>
      <c r="AC54" s="729"/>
      <c r="AD54" s="729"/>
      <c r="AE54" s="729"/>
      <c r="AF54" s="729"/>
      <c r="AG54" s="729"/>
      <c r="AH54" s="729"/>
      <c r="AI54" s="729"/>
      <c r="AJ54" s="729"/>
      <c r="AK54" s="729"/>
      <c r="AL54" s="729"/>
      <c r="AM54" s="729"/>
      <c r="AN54" s="729"/>
      <c r="AO54" s="729"/>
      <c r="AP54" s="729"/>
      <c r="AQ54" s="729"/>
      <c r="AR54" s="729"/>
      <c r="AS54" s="729"/>
      <c r="AT54" s="777"/>
      <c r="AU54" s="662">
        <v>40</v>
      </c>
      <c r="AV54" s="657"/>
      <c r="AW54" s="657"/>
      <c r="AX54" s="657"/>
      <c r="AY54" s="657"/>
      <c r="AZ54" s="657"/>
      <c r="BA54" s="657"/>
      <c r="BB54" s="657"/>
      <c r="BC54" s="658"/>
    </row>
    <row r="55" spans="1:56" ht="21" customHeight="1">
      <c r="A55" s="778" t="s">
        <v>231</v>
      </c>
      <c r="B55" s="778"/>
      <c r="C55" s="778"/>
      <c r="D55" s="778"/>
      <c r="E55" s="778"/>
      <c r="F55" s="778"/>
      <c r="G55" s="778"/>
      <c r="H55" s="778"/>
      <c r="I55" s="778"/>
      <c r="J55" s="778"/>
      <c r="K55" s="778"/>
      <c r="L55" s="778"/>
      <c r="M55" s="778"/>
      <c r="N55" s="778"/>
      <c r="O55" s="778"/>
      <c r="P55" s="778"/>
      <c r="Q55" s="778"/>
      <c r="R55" s="778"/>
      <c r="S55" s="778"/>
      <c r="T55" s="778"/>
      <c r="U55" s="778"/>
      <c r="V55" s="778"/>
      <c r="W55" s="778"/>
      <c r="X55" s="778"/>
      <c r="Y55" s="778"/>
      <c r="Z55" s="778"/>
      <c r="AA55" s="778"/>
      <c r="AB55" s="778"/>
      <c r="AC55" s="778"/>
      <c r="AD55" s="778"/>
      <c r="AE55" s="778"/>
      <c r="AF55" s="778"/>
      <c r="AG55" s="778"/>
      <c r="AH55" s="778"/>
      <c r="AI55" s="778"/>
      <c r="AJ55" s="778"/>
      <c r="AK55" s="778"/>
      <c r="AL55" s="778"/>
      <c r="AM55" s="778"/>
      <c r="AN55" s="778"/>
      <c r="AO55" s="778"/>
      <c r="AP55" s="778"/>
      <c r="AQ55" s="778"/>
      <c r="AR55" s="778"/>
      <c r="AS55" s="778"/>
      <c r="AT55" s="778"/>
      <c r="AU55" s="778"/>
      <c r="AV55" s="778"/>
      <c r="AW55" s="778"/>
      <c r="AX55" s="778"/>
      <c r="AY55" s="778"/>
      <c r="AZ55" s="778"/>
      <c r="BA55" s="778"/>
      <c r="BB55" s="778"/>
      <c r="BC55" s="778"/>
      <c r="BD55" s="778"/>
    </row>
    <row r="56" spans="1:56" ht="26.25" customHeight="1">
      <c r="A56" s="779" t="s">
        <v>232</v>
      </c>
      <c r="B56" s="779"/>
      <c r="C56" s="779"/>
      <c r="D56" s="779"/>
      <c r="E56" s="779"/>
      <c r="F56" s="779"/>
      <c r="G56" s="779"/>
      <c r="H56" s="779"/>
      <c r="I56" s="779"/>
      <c r="J56" s="779"/>
      <c r="K56" s="779"/>
      <c r="L56" s="779"/>
      <c r="M56" s="779"/>
      <c r="N56" s="779"/>
      <c r="O56" s="779"/>
      <c r="P56" s="779"/>
      <c r="Q56" s="779"/>
      <c r="R56" s="779"/>
      <c r="S56" s="779"/>
      <c r="T56" s="779"/>
      <c r="U56" s="779"/>
      <c r="V56" s="779"/>
      <c r="W56" s="779"/>
      <c r="X56" s="779"/>
      <c r="Y56" s="779"/>
      <c r="Z56" s="779"/>
      <c r="AA56" s="779"/>
      <c r="AB56" s="779"/>
      <c r="AC56" s="779"/>
      <c r="AD56" s="779"/>
      <c r="AE56" s="779"/>
      <c r="AF56" s="779"/>
      <c r="AG56" s="779"/>
      <c r="AH56" s="779"/>
      <c r="AI56" s="779"/>
      <c r="AJ56" s="779"/>
      <c r="AK56" s="779"/>
      <c r="AL56" s="779"/>
      <c r="AM56" s="779"/>
      <c r="AN56" s="779"/>
      <c r="AO56" s="779"/>
      <c r="AP56" s="779"/>
      <c r="AQ56" s="779"/>
      <c r="AR56" s="779"/>
      <c r="AS56" s="779"/>
      <c r="AT56" s="779"/>
      <c r="AU56" s="779"/>
      <c r="AV56" s="779"/>
      <c r="AW56" s="779"/>
      <c r="AX56" s="779"/>
      <c r="AY56" s="779"/>
      <c r="AZ56" s="779"/>
      <c r="BA56" s="779"/>
      <c r="BB56" s="779"/>
      <c r="BC56" s="779"/>
      <c r="BD56" s="779"/>
    </row>
    <row r="57" spans="1:56" ht="26.25" customHeight="1">
      <c r="A57" s="780" t="s">
        <v>233</v>
      </c>
      <c r="B57" s="778"/>
      <c r="C57" s="778"/>
      <c r="D57" s="778"/>
      <c r="E57" s="778"/>
      <c r="F57" s="778"/>
      <c r="G57" s="778"/>
      <c r="H57" s="778"/>
      <c r="I57" s="778"/>
      <c r="J57" s="778"/>
      <c r="K57" s="778"/>
      <c r="L57" s="778"/>
      <c r="M57" s="778"/>
      <c r="N57" s="778"/>
      <c r="O57" s="778"/>
      <c r="P57" s="778"/>
      <c r="Q57" s="778"/>
      <c r="R57" s="778"/>
      <c r="S57" s="778"/>
      <c r="T57" s="778"/>
      <c r="U57" s="778"/>
      <c r="V57" s="778"/>
      <c r="W57" s="778"/>
      <c r="X57" s="778"/>
      <c r="Y57" s="778"/>
      <c r="Z57" s="778"/>
      <c r="AA57" s="778"/>
      <c r="AB57" s="778"/>
      <c r="AC57" s="778"/>
      <c r="AD57" s="778"/>
      <c r="AE57" s="778"/>
      <c r="AF57" s="778"/>
      <c r="AG57" s="778"/>
      <c r="AH57" s="778"/>
      <c r="AI57" s="778"/>
      <c r="AJ57" s="778"/>
      <c r="AK57" s="778"/>
      <c r="AL57" s="778"/>
      <c r="AM57" s="778"/>
      <c r="AN57" s="778"/>
      <c r="AO57" s="778"/>
      <c r="AP57" s="778"/>
      <c r="AQ57" s="778"/>
      <c r="AR57" s="778"/>
      <c r="AS57" s="778"/>
      <c r="AT57" s="778"/>
      <c r="AU57" s="778"/>
      <c r="AV57" s="778"/>
      <c r="AW57" s="778"/>
      <c r="AX57" s="778"/>
      <c r="AY57" s="778"/>
      <c r="AZ57" s="778"/>
      <c r="BA57" s="778"/>
      <c r="BB57" s="778"/>
      <c r="BC57" s="778"/>
      <c r="BD57" s="778"/>
    </row>
    <row r="58" spans="1:56" ht="26.25" customHeight="1">
      <c r="A58" s="779" t="s">
        <v>234</v>
      </c>
      <c r="B58" s="779"/>
      <c r="C58" s="779"/>
      <c r="D58" s="779"/>
      <c r="E58" s="779"/>
      <c r="F58" s="779"/>
      <c r="G58" s="779"/>
      <c r="H58" s="779"/>
      <c r="I58" s="779"/>
      <c r="J58" s="779"/>
      <c r="K58" s="779"/>
      <c r="L58" s="779"/>
      <c r="M58" s="779"/>
      <c r="N58" s="779"/>
      <c r="O58" s="779"/>
      <c r="P58" s="779"/>
      <c r="Q58" s="779"/>
      <c r="R58" s="779"/>
      <c r="S58" s="779"/>
      <c r="T58" s="779"/>
      <c r="U58" s="779"/>
      <c r="V58" s="779"/>
      <c r="W58" s="779"/>
      <c r="X58" s="779"/>
      <c r="Y58" s="779"/>
      <c r="Z58" s="779"/>
      <c r="AA58" s="779"/>
      <c r="AB58" s="779"/>
      <c r="AC58" s="779"/>
      <c r="AD58" s="779"/>
      <c r="AE58" s="779"/>
      <c r="AF58" s="779"/>
      <c r="AG58" s="779"/>
      <c r="AH58" s="779"/>
      <c r="AI58" s="779"/>
      <c r="AJ58" s="779"/>
      <c r="AK58" s="779"/>
      <c r="AL58" s="779"/>
      <c r="AM58" s="779"/>
      <c r="AN58" s="779"/>
      <c r="AO58" s="779"/>
      <c r="AP58" s="779"/>
      <c r="AQ58" s="779"/>
      <c r="AR58" s="779"/>
      <c r="AS58" s="779"/>
      <c r="AT58" s="779"/>
      <c r="AU58" s="779"/>
      <c r="AV58" s="779"/>
      <c r="AW58" s="779"/>
      <c r="AX58" s="779"/>
      <c r="AY58" s="779"/>
      <c r="AZ58" s="779"/>
      <c r="BA58" s="779"/>
      <c r="BB58" s="779"/>
      <c r="BC58" s="779"/>
      <c r="BD58" s="779"/>
    </row>
  </sheetData>
  <mergeCells count="228">
    <mergeCell ref="A55:BD55"/>
    <mergeCell ref="A56:BD56"/>
    <mergeCell ref="A57:BD57"/>
    <mergeCell ref="A58:BD58"/>
    <mergeCell ref="A53:R53"/>
    <mergeCell ref="AU53:AW53"/>
    <mergeCell ref="AX53:AZ53"/>
    <mergeCell ref="BA53:BC53"/>
    <mergeCell ref="A54:AT54"/>
    <mergeCell ref="AU54:BC54"/>
    <mergeCell ref="A52:F52"/>
    <mergeCell ref="G52:K52"/>
    <mergeCell ref="L52:R52"/>
    <mergeCell ref="AU52:AW52"/>
    <mergeCell ref="AX52:AZ52"/>
    <mergeCell ref="BA52:BC52"/>
    <mergeCell ref="A51:F51"/>
    <mergeCell ref="G51:K51"/>
    <mergeCell ref="L51:R51"/>
    <mergeCell ref="AU51:AW51"/>
    <mergeCell ref="AX51:AZ51"/>
    <mergeCell ref="BA51:BC51"/>
    <mergeCell ref="A50:F50"/>
    <mergeCell ref="G50:K50"/>
    <mergeCell ref="L50:R50"/>
    <mergeCell ref="AU50:AW50"/>
    <mergeCell ref="AX50:AZ50"/>
    <mergeCell ref="BA50:BC50"/>
    <mergeCell ref="A49:F49"/>
    <mergeCell ref="G49:K49"/>
    <mergeCell ref="L49:R49"/>
    <mergeCell ref="AU49:AW49"/>
    <mergeCell ref="AX49:AZ49"/>
    <mergeCell ref="BA49:BC49"/>
    <mergeCell ref="A48:F48"/>
    <mergeCell ref="G48:K48"/>
    <mergeCell ref="L48:R48"/>
    <mergeCell ref="AU48:AW48"/>
    <mergeCell ref="AX48:AZ48"/>
    <mergeCell ref="BA48:BC48"/>
    <mergeCell ref="A47:F47"/>
    <mergeCell ref="G47:K47"/>
    <mergeCell ref="L47:R47"/>
    <mergeCell ref="AU47:AW47"/>
    <mergeCell ref="AX47:AZ47"/>
    <mergeCell ref="BA47:BC47"/>
    <mergeCell ref="A46:F46"/>
    <mergeCell ref="G46:K46"/>
    <mergeCell ref="L46:R46"/>
    <mergeCell ref="AU46:AW46"/>
    <mergeCell ref="AX46:AZ46"/>
    <mergeCell ref="BA46:BC46"/>
    <mergeCell ref="A45:F45"/>
    <mergeCell ref="G45:K45"/>
    <mergeCell ref="L45:R45"/>
    <mergeCell ref="AU45:AW45"/>
    <mergeCell ref="AX45:AZ45"/>
    <mergeCell ref="BA45:BC45"/>
    <mergeCell ref="AU43:AW43"/>
    <mergeCell ref="AX43:AZ43"/>
    <mergeCell ref="BA43:BC43"/>
    <mergeCell ref="A44:F44"/>
    <mergeCell ref="G44:K44"/>
    <mergeCell ref="L44:R44"/>
    <mergeCell ref="AU44:AW44"/>
    <mergeCell ref="AX44:AZ44"/>
    <mergeCell ref="BA44:BC44"/>
    <mergeCell ref="A42:F42"/>
    <mergeCell ref="G42:K42"/>
    <mergeCell ref="L42:R42"/>
    <mergeCell ref="A43:F43"/>
    <mergeCell ref="G43:K43"/>
    <mergeCell ref="L43:R43"/>
    <mergeCell ref="A41:F41"/>
    <mergeCell ref="G41:K41"/>
    <mergeCell ref="L41:R41"/>
    <mergeCell ref="AU41:AW41"/>
    <mergeCell ref="AX41:AZ41"/>
    <mergeCell ref="BA41:BC41"/>
    <mergeCell ref="A40:F40"/>
    <mergeCell ref="G40:K40"/>
    <mergeCell ref="L40:R40"/>
    <mergeCell ref="AU40:AW40"/>
    <mergeCell ref="AX40:AZ40"/>
    <mergeCell ref="BA40:BC40"/>
    <mergeCell ref="A39:F39"/>
    <mergeCell ref="G39:K39"/>
    <mergeCell ref="L39:R39"/>
    <mergeCell ref="AU39:AW39"/>
    <mergeCell ref="AX39:AZ39"/>
    <mergeCell ref="BA39:BC39"/>
    <mergeCell ref="AN36:AT36"/>
    <mergeCell ref="AU36:AW38"/>
    <mergeCell ref="AX36:AZ38"/>
    <mergeCell ref="BA36:BC38"/>
    <mergeCell ref="Q37:R37"/>
    <mergeCell ref="Q38:R38"/>
    <mergeCell ref="A36:F38"/>
    <mergeCell ref="G36:K38"/>
    <mergeCell ref="L36:P38"/>
    <mergeCell ref="S36:Y36"/>
    <mergeCell ref="Z36:AF36"/>
    <mergeCell ref="AG36:AM36"/>
    <mergeCell ref="A34:G34"/>
    <mergeCell ref="H34:Z34"/>
    <mergeCell ref="AA34:AJ34"/>
    <mergeCell ref="AK34:BC34"/>
    <mergeCell ref="A35:G35"/>
    <mergeCell ref="H35:Z35"/>
    <mergeCell ref="AA35:AJ35"/>
    <mergeCell ref="AK35:BC35"/>
    <mergeCell ref="A26:BD26"/>
    <mergeCell ref="A27:BD27"/>
    <mergeCell ref="A28:BD28"/>
    <mergeCell ref="A29:BD29"/>
    <mergeCell ref="A31:BC31"/>
    <mergeCell ref="A33:R33"/>
    <mergeCell ref="S33:BC33"/>
    <mergeCell ref="A24:R24"/>
    <mergeCell ref="AU24:AW24"/>
    <mergeCell ref="AX24:AZ24"/>
    <mergeCell ref="BA24:BC24"/>
    <mergeCell ref="A25:AT25"/>
    <mergeCell ref="AU25:BC25"/>
    <mergeCell ref="A23:F23"/>
    <mergeCell ref="G23:K23"/>
    <mergeCell ref="L23:R23"/>
    <mergeCell ref="AU23:AW23"/>
    <mergeCell ref="AX23:AZ23"/>
    <mergeCell ref="BA23:BC23"/>
    <mergeCell ref="A22:F22"/>
    <mergeCell ref="G22:K22"/>
    <mergeCell ref="L22:R22"/>
    <mergeCell ref="AU22:AW22"/>
    <mergeCell ref="AX22:AZ22"/>
    <mergeCell ref="BA22:BC22"/>
    <mergeCell ref="A21:F21"/>
    <mergeCell ref="G21:K21"/>
    <mergeCell ref="L21:R21"/>
    <mergeCell ref="AU21:AW21"/>
    <mergeCell ref="AX21:AZ21"/>
    <mergeCell ref="BA21:BC21"/>
    <mergeCell ref="A20:F20"/>
    <mergeCell ref="G20:K20"/>
    <mergeCell ref="L20:R20"/>
    <mergeCell ref="AU20:AW20"/>
    <mergeCell ref="AX20:AZ20"/>
    <mergeCell ref="BA20:BC20"/>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U14:AW14"/>
    <mergeCell ref="AX14:AZ14"/>
    <mergeCell ref="BA14:BC14"/>
    <mergeCell ref="A15:F15"/>
    <mergeCell ref="G15:K15"/>
    <mergeCell ref="L15:R15"/>
    <mergeCell ref="AU15:AW15"/>
    <mergeCell ref="AX15:AZ15"/>
    <mergeCell ref="BA15:BC15"/>
    <mergeCell ref="A13:F13"/>
    <mergeCell ref="G13:K13"/>
    <mergeCell ref="L13:R13"/>
    <mergeCell ref="A14:F14"/>
    <mergeCell ref="G14:K14"/>
    <mergeCell ref="L14:R14"/>
    <mergeCell ref="A12:F12"/>
    <mergeCell ref="G12:K12"/>
    <mergeCell ref="L12:R12"/>
    <mergeCell ref="AU12:AW12"/>
    <mergeCell ref="AX12:AZ12"/>
    <mergeCell ref="BA12:BC12"/>
    <mergeCell ref="A11:F11"/>
    <mergeCell ref="G11:K11"/>
    <mergeCell ref="L11:R11"/>
    <mergeCell ref="AU11:AW11"/>
    <mergeCell ref="AX11:AZ11"/>
    <mergeCell ref="BA11:BC11"/>
    <mergeCell ref="A10:F10"/>
    <mergeCell ref="G10:K10"/>
    <mergeCell ref="L10:R10"/>
    <mergeCell ref="AU10:AW10"/>
    <mergeCell ref="AX10:AZ10"/>
    <mergeCell ref="BA10:BC10"/>
    <mergeCell ref="AN7:AT7"/>
    <mergeCell ref="AU7:AW9"/>
    <mergeCell ref="AX7:AZ9"/>
    <mergeCell ref="BA7:BC9"/>
    <mergeCell ref="Q8:R8"/>
    <mergeCell ref="Q9:R9"/>
    <mergeCell ref="A6:G6"/>
    <mergeCell ref="H6:Z6"/>
    <mergeCell ref="AA6:AJ6"/>
    <mergeCell ref="AK6:BC6"/>
    <mergeCell ref="A7:F9"/>
    <mergeCell ref="G7:K9"/>
    <mergeCell ref="L7:P9"/>
    <mergeCell ref="S7:Y7"/>
    <mergeCell ref="Z7:AF7"/>
    <mergeCell ref="AG7:AM7"/>
    <mergeCell ref="A2:BC2"/>
    <mergeCell ref="A4:R4"/>
    <mergeCell ref="S4:BC4"/>
    <mergeCell ref="A5:G5"/>
    <mergeCell ref="H5:Z5"/>
    <mergeCell ref="AA5:AJ5"/>
    <mergeCell ref="AK5:BC5"/>
  </mergeCells>
  <phoneticPr fontId="3"/>
  <pageMargins left="0.62992125984251968" right="0.47244094488188981" top="0.74803149606299213" bottom="0.74803149606299213" header="0.51181102362204722" footer="0.51181102362204722"/>
  <pageSetup paperSize="9" scale="80" orientation="landscape" r:id="rId1"/>
  <headerFooter alignWithMargins="0">
    <oddHeader>&amp;L(添付資料）</oddHeader>
    <oddFooter>&amp;C短期入所-4</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DH77"/>
  <sheetViews>
    <sheetView view="pageBreakPreview" zoomScale="70" zoomScaleSheetLayoutView="70" workbookViewId="0">
      <selection activeCell="BU4" sqref="BU4"/>
    </sheetView>
  </sheetViews>
  <sheetFormatPr defaultColWidth="9" defaultRowHeight="21" customHeight="1"/>
  <cols>
    <col min="1" max="1" width="3.75" style="2" customWidth="1"/>
    <col min="2" max="2" width="3" style="2" customWidth="1"/>
    <col min="3" max="3" width="5.375" style="2" customWidth="1"/>
    <col min="4" max="7" width="3.5" style="1" customWidth="1"/>
    <col min="8" max="64" width="3.5" style="2" customWidth="1"/>
    <col min="65" max="65" width="3.375" style="2" customWidth="1"/>
    <col min="66" max="68" width="3.25" style="2" customWidth="1"/>
    <col min="69" max="76" width="3.375" style="2" customWidth="1"/>
    <col min="77" max="78" width="7.625" style="2" customWidth="1"/>
    <col min="79" max="80" width="2.625" style="2" customWidth="1"/>
    <col min="81" max="16384" width="9" style="2"/>
  </cols>
  <sheetData>
    <row r="1" spans="2:112" ht="21" customHeight="1">
      <c r="B1" s="1"/>
      <c r="C1" s="1"/>
      <c r="G1" s="2"/>
      <c r="W1" s="2" t="s">
        <v>0</v>
      </c>
      <c r="AK1" s="3"/>
      <c r="AO1" s="4"/>
      <c r="AZ1" s="4"/>
      <c r="BA1" s="4"/>
      <c r="BB1" s="4"/>
      <c r="BC1" s="4"/>
      <c r="BD1" s="4"/>
      <c r="BE1" s="4"/>
      <c r="BF1" s="4"/>
      <c r="BG1" s="4"/>
      <c r="BH1" s="4"/>
      <c r="BI1" s="4"/>
      <c r="BJ1" s="4"/>
      <c r="BK1" s="4"/>
      <c r="BL1" s="4"/>
      <c r="BM1" s="4"/>
      <c r="BN1" s="4"/>
      <c r="BO1" s="4"/>
      <c r="BP1" s="4"/>
      <c r="BQ1" s="4"/>
      <c r="BR1" s="4"/>
      <c r="BS1" s="3"/>
      <c r="BT1" s="3"/>
      <c r="BU1" s="3"/>
      <c r="BV1" s="3"/>
      <c r="BW1" s="3"/>
      <c r="BX1" s="3"/>
      <c r="BY1" s="3"/>
      <c r="BZ1" s="3"/>
      <c r="CA1" s="3"/>
      <c r="CB1" s="3"/>
      <c r="CC1" s="3"/>
      <c r="CD1" s="3"/>
      <c r="CE1" s="3"/>
    </row>
    <row r="2" spans="2:112" ht="21" customHeight="1">
      <c r="B2" s="1"/>
      <c r="C2" s="1"/>
      <c r="G2" s="2"/>
      <c r="Y2" s="2">
        <v>-1</v>
      </c>
      <c r="AO2" s="192" t="s">
        <v>1</v>
      </c>
      <c r="AP2" s="192"/>
      <c r="AQ2" s="192"/>
      <c r="AR2" s="192"/>
      <c r="AS2" s="192"/>
      <c r="AT2" s="192"/>
      <c r="AU2" s="192"/>
      <c r="AV2" s="192"/>
      <c r="AW2" s="193"/>
      <c r="AX2" s="194"/>
      <c r="AY2" s="194"/>
      <c r="AZ2" s="194"/>
      <c r="BA2" s="194"/>
      <c r="BB2" s="194"/>
      <c r="BC2" s="194"/>
      <c r="BD2" s="194"/>
      <c r="BE2" s="194"/>
      <c r="BF2" s="194"/>
      <c r="BG2" s="194"/>
      <c r="BH2" s="194"/>
      <c r="BI2" s="194"/>
      <c r="BJ2" s="194"/>
      <c r="BK2" s="194"/>
      <c r="BL2" s="194"/>
      <c r="BM2" s="194"/>
      <c r="BN2" s="194"/>
      <c r="BO2" s="194"/>
      <c r="BP2" s="194"/>
      <c r="BQ2" s="194"/>
      <c r="BR2" s="195"/>
      <c r="BS2" s="5"/>
      <c r="BT2" s="5"/>
      <c r="BU2" s="5"/>
      <c r="BV2" s="5"/>
      <c r="BW2" s="5"/>
      <c r="BX2" s="5"/>
      <c r="BY2" s="5"/>
      <c r="CA2" s="5"/>
      <c r="CB2" s="5"/>
      <c r="CC2" s="5"/>
      <c r="CD2" s="5"/>
      <c r="CE2" s="5"/>
    </row>
    <row r="3" spans="2:112" ht="21" customHeight="1">
      <c r="B3" s="1"/>
      <c r="C3" s="1"/>
      <c r="G3" s="2"/>
      <c r="AO3" s="192" t="s">
        <v>2</v>
      </c>
      <c r="AP3" s="192"/>
      <c r="AQ3" s="192"/>
      <c r="AR3" s="192"/>
      <c r="AS3" s="192"/>
      <c r="AT3" s="192"/>
      <c r="AU3" s="192"/>
      <c r="AV3" s="192"/>
      <c r="AW3" s="196"/>
      <c r="AX3" s="196"/>
      <c r="AY3" s="196"/>
      <c r="AZ3" s="196"/>
      <c r="BA3" s="196"/>
      <c r="BB3" s="196"/>
      <c r="BC3" s="196"/>
      <c r="BD3" s="196"/>
      <c r="BE3" s="196"/>
      <c r="BF3" s="196"/>
      <c r="BG3" s="196"/>
      <c r="BH3" s="196"/>
      <c r="BI3" s="196"/>
      <c r="BJ3" s="196"/>
      <c r="BK3" s="197" t="s">
        <v>3</v>
      </c>
      <c r="BL3" s="198"/>
      <c r="BM3" s="198"/>
      <c r="BN3" s="199"/>
      <c r="BO3" s="200"/>
      <c r="BP3" s="201"/>
      <c r="BQ3" s="201"/>
      <c r="BR3" s="202"/>
      <c r="BS3" s="5"/>
      <c r="BT3" s="5"/>
      <c r="BU3" s="5"/>
      <c r="BV3" s="5"/>
      <c r="BW3" s="5"/>
      <c r="BX3" s="5"/>
      <c r="BY3" s="5"/>
      <c r="CA3" s="5"/>
      <c r="CB3" s="5"/>
      <c r="CC3" s="5"/>
      <c r="CD3" s="5"/>
      <c r="CE3" s="5"/>
    </row>
    <row r="4" spans="2:112" ht="21" customHeight="1">
      <c r="B4" s="1"/>
      <c r="C4" s="6"/>
      <c r="D4" s="211" t="s">
        <v>4</v>
      </c>
      <c r="E4" s="211"/>
      <c r="F4" s="211"/>
      <c r="G4" s="211"/>
      <c r="H4" s="211"/>
      <c r="I4" s="211"/>
      <c r="J4" s="211"/>
      <c r="K4" s="7"/>
      <c r="L4" s="7"/>
      <c r="M4" s="8"/>
      <c r="N4" s="8"/>
      <c r="O4" s="8"/>
      <c r="P4" s="8"/>
      <c r="Q4" s="8"/>
      <c r="R4" s="8"/>
      <c r="S4" s="8"/>
      <c r="T4" s="8"/>
      <c r="U4" s="9"/>
      <c r="V4" s="10"/>
      <c r="W4" s="11"/>
      <c r="X4" s="12"/>
      <c r="Y4" s="12"/>
      <c r="Z4" s="13" t="s">
        <v>5</v>
      </c>
      <c r="AA4" s="14"/>
      <c r="CA4" s="203"/>
      <c r="CB4" s="203"/>
      <c r="CC4" s="203"/>
      <c r="CD4" s="203"/>
      <c r="CE4" s="203"/>
      <c r="CF4" s="203"/>
      <c r="CG4" s="203"/>
      <c r="CH4" s="212"/>
      <c r="CI4" s="212"/>
      <c r="CJ4" s="212"/>
      <c r="CK4" s="212"/>
      <c r="CL4" s="203"/>
      <c r="CM4" s="203"/>
      <c r="CN4" s="203"/>
      <c r="CO4" s="203"/>
      <c r="CP4" s="203"/>
      <c r="CQ4" s="203"/>
      <c r="CR4" s="203"/>
      <c r="CS4" s="203"/>
      <c r="CT4" s="203"/>
      <c r="CU4" s="203"/>
      <c r="CV4" s="203"/>
      <c r="CW4" s="203"/>
      <c r="CX4" s="203"/>
      <c r="CY4" s="203"/>
      <c r="CZ4" s="203"/>
      <c r="DA4" s="203"/>
      <c r="DB4" s="203"/>
      <c r="DC4" s="203"/>
      <c r="DD4" s="203"/>
      <c r="DE4" s="203"/>
      <c r="DF4" s="203"/>
      <c r="DG4" s="203"/>
      <c r="DH4" s="203"/>
    </row>
    <row r="5" spans="2:112" ht="27.75" customHeight="1">
      <c r="B5" s="1"/>
      <c r="C5" s="6"/>
      <c r="D5" s="204"/>
      <c r="E5" s="204"/>
      <c r="F5" s="204"/>
      <c r="G5" s="205" t="s">
        <v>6</v>
      </c>
      <c r="H5" s="205"/>
      <c r="I5" s="205"/>
      <c r="J5" s="205"/>
      <c r="K5" s="205"/>
      <c r="L5" s="205"/>
      <c r="M5" s="205"/>
      <c r="N5" s="205"/>
      <c r="O5" s="205"/>
      <c r="P5" s="205"/>
      <c r="Q5" s="205"/>
      <c r="R5" s="205"/>
      <c r="S5" s="205"/>
      <c r="T5" s="206"/>
      <c r="U5" s="9"/>
      <c r="V5" s="9"/>
      <c r="W5" s="11"/>
      <c r="X5" s="12"/>
      <c r="Y5" s="12"/>
      <c r="Z5" s="207"/>
      <c r="AA5" s="205"/>
      <c r="AB5" s="205"/>
      <c r="AC5" s="205"/>
      <c r="AD5" s="205"/>
      <c r="AE5" s="205"/>
      <c r="AF5" s="206"/>
      <c r="AG5" s="208" t="s">
        <v>7</v>
      </c>
      <c r="AH5" s="209"/>
      <c r="AI5" s="209"/>
      <c r="AJ5" s="210"/>
      <c r="AK5" s="207" t="s">
        <v>8</v>
      </c>
      <c r="AL5" s="205"/>
      <c r="AM5" s="205"/>
      <c r="AN5" s="206"/>
      <c r="AO5" s="207" t="s">
        <v>9</v>
      </c>
      <c r="AP5" s="205"/>
      <c r="AQ5" s="205"/>
      <c r="AR5" s="206"/>
      <c r="AS5" s="207" t="s">
        <v>10</v>
      </c>
      <c r="AT5" s="205"/>
      <c r="AU5" s="205"/>
      <c r="AV5" s="206"/>
      <c r="AW5" s="207" t="s">
        <v>11</v>
      </c>
      <c r="AX5" s="205"/>
      <c r="AY5" s="205"/>
      <c r="AZ5" s="206"/>
      <c r="BA5" s="207" t="s">
        <v>12</v>
      </c>
      <c r="BB5" s="205"/>
      <c r="BC5" s="205"/>
      <c r="BD5" s="206"/>
      <c r="BE5" s="207" t="s">
        <v>13</v>
      </c>
      <c r="BF5" s="205"/>
      <c r="BG5" s="206"/>
      <c r="BK5" s="15"/>
      <c r="BL5" s="15"/>
      <c r="BM5" s="15"/>
      <c r="BN5" s="15"/>
      <c r="BO5" s="16"/>
      <c r="BP5" s="17"/>
      <c r="BQ5" s="18"/>
      <c r="BR5" s="18"/>
      <c r="BS5" s="18"/>
      <c r="CA5" s="212"/>
      <c r="CB5" s="212"/>
      <c r="CC5" s="212"/>
      <c r="CD5" s="212"/>
      <c r="CE5" s="212"/>
      <c r="CF5" s="212"/>
      <c r="CG5" s="212"/>
      <c r="CH5" s="213"/>
      <c r="CI5" s="213"/>
      <c r="CJ5" s="213"/>
      <c r="CK5" s="213"/>
      <c r="CL5" s="213"/>
      <c r="CM5" s="213"/>
      <c r="CN5" s="213"/>
      <c r="CO5" s="213"/>
      <c r="CP5" s="213"/>
      <c r="CQ5" s="213"/>
      <c r="CR5" s="213"/>
      <c r="CS5" s="213"/>
      <c r="CT5" s="213"/>
      <c r="CU5" s="213"/>
      <c r="CV5" s="213"/>
      <c r="CW5" s="213"/>
      <c r="CX5" s="213"/>
      <c r="CY5" s="213"/>
      <c r="CZ5" s="213"/>
      <c r="DA5" s="213"/>
      <c r="DB5" s="213"/>
      <c r="DC5" s="213"/>
      <c r="DD5" s="213"/>
      <c r="DE5" s="213"/>
      <c r="DF5" s="214"/>
      <c r="DG5" s="214"/>
      <c r="DH5" s="214"/>
    </row>
    <row r="6" spans="2:112" ht="21" customHeight="1">
      <c r="B6" s="1"/>
      <c r="C6" s="6"/>
      <c r="D6" s="204"/>
      <c r="E6" s="204"/>
      <c r="F6" s="204"/>
      <c r="G6" s="205" t="s">
        <v>14</v>
      </c>
      <c r="H6" s="205"/>
      <c r="I6" s="205"/>
      <c r="J6" s="205"/>
      <c r="K6" s="205"/>
      <c r="L6" s="205"/>
      <c r="M6" s="205"/>
      <c r="N6" s="205"/>
      <c r="O6" s="205"/>
      <c r="P6" s="205"/>
      <c r="Q6" s="205"/>
      <c r="R6" s="205"/>
      <c r="S6" s="205"/>
      <c r="T6" s="206"/>
      <c r="U6" s="9"/>
      <c r="V6" s="9"/>
      <c r="W6" s="11"/>
      <c r="X6" s="12"/>
      <c r="Y6" s="12"/>
      <c r="Z6" s="215" t="s">
        <v>15</v>
      </c>
      <c r="AA6" s="216"/>
      <c r="AB6" s="216"/>
      <c r="AC6" s="216"/>
      <c r="AD6" s="216"/>
      <c r="AE6" s="216"/>
      <c r="AF6" s="217"/>
      <c r="AG6" s="218"/>
      <c r="AH6" s="219"/>
      <c r="AI6" s="219"/>
      <c r="AJ6" s="220"/>
      <c r="AK6" s="218"/>
      <c r="AL6" s="219"/>
      <c r="AM6" s="219"/>
      <c r="AN6" s="220"/>
      <c r="AO6" s="218"/>
      <c r="AP6" s="219"/>
      <c r="AQ6" s="219"/>
      <c r="AR6" s="220"/>
      <c r="AS6" s="218"/>
      <c r="AT6" s="219"/>
      <c r="AU6" s="219"/>
      <c r="AV6" s="220"/>
      <c r="AW6" s="218"/>
      <c r="AX6" s="219"/>
      <c r="AY6" s="219"/>
      <c r="AZ6" s="220"/>
      <c r="BA6" s="218"/>
      <c r="BB6" s="219"/>
      <c r="BC6" s="219"/>
      <c r="BD6" s="220"/>
      <c r="BE6" s="225">
        <f>SUM(AG6:BD6)</f>
        <v>0</v>
      </c>
      <c r="BF6" s="226"/>
      <c r="BG6" s="227"/>
      <c r="BL6" s="19"/>
      <c r="BM6" s="19"/>
      <c r="BN6" s="19"/>
      <c r="BW6" s="20"/>
      <c r="CC6" s="19"/>
      <c r="CD6" s="19"/>
      <c r="CE6" s="19"/>
      <c r="CL6" s="221"/>
      <c r="CM6" s="221"/>
      <c r="CN6" s="221"/>
      <c r="CO6" s="221"/>
      <c r="CP6" s="221"/>
      <c r="CQ6" s="221"/>
      <c r="CR6" s="221"/>
      <c r="CS6" s="221"/>
      <c r="CT6" s="213"/>
      <c r="CU6" s="213"/>
      <c r="CV6" s="213"/>
      <c r="CW6" s="213"/>
      <c r="CX6" s="213"/>
      <c r="CY6" s="213"/>
      <c r="CZ6" s="213"/>
      <c r="DA6" s="213"/>
      <c r="DB6" s="213"/>
      <c r="DC6" s="213"/>
      <c r="DD6" s="213"/>
      <c r="DE6" s="213"/>
      <c r="DF6" s="214"/>
      <c r="DG6" s="214"/>
      <c r="DH6" s="214"/>
    </row>
    <row r="7" spans="2:112" ht="21" customHeight="1">
      <c r="B7" s="1"/>
      <c r="C7" s="6"/>
      <c r="D7" s="204"/>
      <c r="E7" s="204"/>
      <c r="F7" s="204"/>
      <c r="G7" s="205" t="s">
        <v>16</v>
      </c>
      <c r="H7" s="205"/>
      <c r="I7" s="205"/>
      <c r="J7" s="205"/>
      <c r="K7" s="205"/>
      <c r="L7" s="205"/>
      <c r="M7" s="205"/>
      <c r="N7" s="205"/>
      <c r="O7" s="205"/>
      <c r="P7" s="205"/>
      <c r="Q7" s="205"/>
      <c r="R7" s="205"/>
      <c r="S7" s="205"/>
      <c r="T7" s="206"/>
      <c r="U7" s="21"/>
      <c r="V7" s="9"/>
      <c r="W7" s="11"/>
      <c r="X7" s="12"/>
      <c r="Y7" s="12"/>
      <c r="Z7" s="22" t="s">
        <v>17</v>
      </c>
      <c r="AA7" s="208" t="s">
        <v>18</v>
      </c>
      <c r="AB7" s="209"/>
      <c r="AC7" s="209"/>
      <c r="AD7" s="209"/>
      <c r="AE7" s="209"/>
      <c r="AF7" s="210"/>
      <c r="AG7" s="222"/>
      <c r="AH7" s="223"/>
      <c r="AI7" s="223"/>
      <c r="AJ7" s="224"/>
      <c r="AK7" s="222"/>
      <c r="AL7" s="223"/>
      <c r="AM7" s="223"/>
      <c r="AN7" s="224"/>
      <c r="AO7" s="222"/>
      <c r="AP7" s="223"/>
      <c r="AQ7" s="223"/>
      <c r="AR7" s="224"/>
      <c r="AS7" s="218"/>
      <c r="AT7" s="219"/>
      <c r="AU7" s="219"/>
      <c r="AV7" s="220"/>
      <c r="AW7" s="218"/>
      <c r="AX7" s="219"/>
      <c r="AY7" s="219"/>
      <c r="AZ7" s="220"/>
      <c r="BA7" s="218"/>
      <c r="BB7" s="219"/>
      <c r="BC7" s="219"/>
      <c r="BD7" s="220"/>
      <c r="BE7" s="225">
        <f>SUM(AG7:BD7)</f>
        <v>0</v>
      </c>
      <c r="BF7" s="226"/>
      <c r="BG7" s="227"/>
      <c r="CB7" s="203"/>
      <c r="CC7" s="203"/>
      <c r="CD7" s="203"/>
      <c r="CE7" s="203"/>
      <c r="CF7" s="203"/>
      <c r="CG7" s="203"/>
      <c r="CH7" s="203"/>
      <c r="CI7" s="229"/>
      <c r="CJ7" s="229"/>
      <c r="CK7" s="229"/>
      <c r="CL7" s="213"/>
      <c r="CM7" s="213"/>
      <c r="CN7" s="213"/>
      <c r="CO7" s="213"/>
      <c r="CP7" s="213"/>
      <c r="CQ7" s="213"/>
      <c r="CR7" s="213"/>
      <c r="CS7" s="213"/>
      <c r="CT7" s="213"/>
      <c r="CU7" s="213"/>
      <c r="CV7" s="213"/>
      <c r="CW7" s="213"/>
      <c r="CX7" s="213"/>
      <c r="CY7" s="213"/>
      <c r="CZ7" s="213"/>
      <c r="DA7" s="213"/>
      <c r="DB7" s="213"/>
      <c r="DC7" s="213"/>
      <c r="DD7" s="213"/>
      <c r="DE7" s="213"/>
      <c r="DF7" s="214"/>
      <c r="DG7" s="214"/>
      <c r="DH7" s="214"/>
    </row>
    <row r="8" spans="2:112" ht="21" customHeight="1">
      <c r="B8" s="12"/>
      <c r="C8" s="23"/>
      <c r="D8" s="8"/>
      <c r="E8" s="8"/>
      <c r="F8" s="8"/>
      <c r="G8" s="8"/>
      <c r="H8" s="8"/>
      <c r="I8" s="8"/>
      <c r="J8" s="8"/>
      <c r="K8" s="8"/>
      <c r="L8" s="24" t="str">
        <f>IF(COUNTIF(D5:F7,"○")&gt;1,"いずれか１つを選択してください。","")</f>
        <v/>
      </c>
      <c r="M8" s="8"/>
      <c r="N8" s="8"/>
      <c r="O8" s="8"/>
      <c r="P8" s="8"/>
      <c r="Q8" s="8"/>
      <c r="R8" s="8"/>
      <c r="S8" s="8"/>
      <c r="T8" s="8"/>
      <c r="U8" s="25"/>
      <c r="V8" s="25"/>
      <c r="W8" s="11"/>
      <c r="X8" s="12"/>
      <c r="Y8" s="12"/>
      <c r="Z8" s="208" t="s">
        <v>19</v>
      </c>
      <c r="AA8" s="209"/>
      <c r="AB8" s="209"/>
      <c r="AC8" s="209"/>
      <c r="AD8" s="209"/>
      <c r="AE8" s="209"/>
      <c r="AF8" s="210"/>
      <c r="AG8" s="218"/>
      <c r="AH8" s="219"/>
      <c r="AI8" s="219"/>
      <c r="AJ8" s="220"/>
      <c r="AK8" s="218"/>
      <c r="AL8" s="219"/>
      <c r="AM8" s="219"/>
      <c r="AN8" s="220"/>
      <c r="AO8" s="218"/>
      <c r="AP8" s="219"/>
      <c r="AQ8" s="219"/>
      <c r="AR8" s="220"/>
      <c r="AS8" s="218"/>
      <c r="AT8" s="219"/>
      <c r="AU8" s="219"/>
      <c r="AV8" s="220"/>
      <c r="AW8" s="218"/>
      <c r="AX8" s="219"/>
      <c r="AY8" s="219"/>
      <c r="AZ8" s="220"/>
      <c r="BA8" s="218"/>
      <c r="BB8" s="219"/>
      <c r="BC8" s="219"/>
      <c r="BD8" s="220"/>
      <c r="BE8" s="225">
        <f>SUM(AG8:BD8)</f>
        <v>0</v>
      </c>
      <c r="BF8" s="226"/>
      <c r="BG8" s="227"/>
      <c r="BU8" s="20"/>
      <c r="BW8" s="228"/>
      <c r="BX8" s="228"/>
      <c r="BY8" s="228"/>
      <c r="BZ8" s="228"/>
      <c r="CA8" s="228"/>
      <c r="CB8" s="232"/>
      <c r="CC8" s="232"/>
      <c r="CD8" s="232"/>
      <c r="CE8" s="232"/>
      <c r="CF8" s="232"/>
      <c r="CG8" s="232"/>
      <c r="CH8" s="232"/>
      <c r="CI8" s="229"/>
      <c r="CJ8" s="229"/>
      <c r="CK8" s="229"/>
      <c r="CL8" s="214"/>
      <c r="CM8" s="214"/>
      <c r="CN8" s="214"/>
      <c r="CO8" s="214"/>
      <c r="CP8" s="214"/>
      <c r="CQ8" s="214"/>
      <c r="CR8" s="214"/>
      <c r="CS8" s="214"/>
      <c r="CT8" s="214"/>
      <c r="CU8" s="214"/>
      <c r="CV8" s="214"/>
      <c r="CW8" s="214"/>
      <c r="CX8" s="214"/>
      <c r="CY8" s="214"/>
      <c r="CZ8" s="214"/>
      <c r="DA8" s="214"/>
      <c r="DB8" s="214"/>
      <c r="DC8" s="214"/>
      <c r="DD8" s="214"/>
      <c r="DE8" s="214"/>
      <c r="DF8" s="214"/>
      <c r="DG8" s="214"/>
      <c r="DH8" s="214"/>
    </row>
    <row r="9" spans="2:112" ht="21" customHeight="1">
      <c r="B9" s="12"/>
      <c r="C9" s="23"/>
      <c r="D9" s="8"/>
      <c r="E9" s="25"/>
      <c r="F9" s="9"/>
      <c r="G9" s="9"/>
      <c r="H9" s="9"/>
      <c r="I9" s="9"/>
      <c r="J9" s="9"/>
      <c r="K9" s="9"/>
      <c r="L9" s="9"/>
      <c r="M9" s="9"/>
      <c r="N9" s="9"/>
      <c r="O9" s="9"/>
      <c r="P9" s="9"/>
      <c r="Q9" s="9"/>
      <c r="R9" s="9"/>
      <c r="S9" s="9"/>
      <c r="T9" s="9"/>
      <c r="U9" s="9"/>
      <c r="V9" s="25"/>
      <c r="W9" s="11"/>
      <c r="X9" s="12"/>
      <c r="Y9" s="12"/>
      <c r="Z9" s="208" t="s">
        <v>13</v>
      </c>
      <c r="AA9" s="209"/>
      <c r="AB9" s="209"/>
      <c r="AC9" s="209"/>
      <c r="AD9" s="209"/>
      <c r="AE9" s="209"/>
      <c r="AF9" s="210"/>
      <c r="AG9" s="225">
        <f>AG6+AG8</f>
        <v>0</v>
      </c>
      <c r="AH9" s="226"/>
      <c r="AI9" s="226"/>
      <c r="AJ9" s="227"/>
      <c r="AK9" s="225">
        <f>AK6+AK8</f>
        <v>0</v>
      </c>
      <c r="AL9" s="226"/>
      <c r="AM9" s="226"/>
      <c r="AN9" s="227"/>
      <c r="AO9" s="225">
        <f>AO6+AO8</f>
        <v>0</v>
      </c>
      <c r="AP9" s="226"/>
      <c r="AQ9" s="226"/>
      <c r="AR9" s="227"/>
      <c r="AS9" s="225">
        <f>AS6+AS8</f>
        <v>0</v>
      </c>
      <c r="AT9" s="226"/>
      <c r="AU9" s="226"/>
      <c r="AV9" s="227"/>
      <c r="AW9" s="225">
        <f>AW6+AW8</f>
        <v>0</v>
      </c>
      <c r="AX9" s="226"/>
      <c r="AY9" s="226"/>
      <c r="AZ9" s="227"/>
      <c r="BA9" s="225">
        <f>BA6+BA8</f>
        <v>0</v>
      </c>
      <c r="BB9" s="226"/>
      <c r="BC9" s="226"/>
      <c r="BD9" s="227"/>
      <c r="BE9" s="225">
        <f>BE6+BE8</f>
        <v>0</v>
      </c>
      <c r="BF9" s="226"/>
      <c r="BG9" s="227"/>
      <c r="BW9" s="203"/>
      <c r="BX9" s="203"/>
      <c r="BY9" s="203"/>
      <c r="BZ9" s="203"/>
      <c r="CA9" s="203"/>
      <c r="CB9" s="230"/>
      <c r="CC9" s="230"/>
      <c r="CD9" s="230"/>
      <c r="CE9" s="230"/>
      <c r="CF9" s="231"/>
      <c r="CG9" s="231"/>
      <c r="CH9" s="231"/>
      <c r="CI9" s="231"/>
      <c r="CJ9" s="231"/>
      <c r="CK9" s="231"/>
    </row>
    <row r="10" spans="2:112" ht="21" customHeight="1">
      <c r="B10" s="12"/>
      <c r="C10" s="23"/>
      <c r="D10" s="8"/>
      <c r="E10" s="25"/>
      <c r="F10" s="9"/>
      <c r="G10" s="9"/>
      <c r="H10" s="9"/>
      <c r="I10" s="9"/>
      <c r="J10" s="9"/>
      <c r="K10" s="9"/>
      <c r="L10" s="9"/>
      <c r="M10" s="9"/>
      <c r="N10" s="9"/>
      <c r="O10" s="9"/>
      <c r="P10" s="9"/>
      <c r="Q10" s="9"/>
      <c r="R10" s="9"/>
      <c r="S10" s="9"/>
      <c r="T10" s="9"/>
      <c r="U10" s="9"/>
      <c r="V10" s="25"/>
      <c r="W10" s="26"/>
      <c r="X10" s="12"/>
      <c r="Y10" s="12"/>
      <c r="Z10" s="12"/>
      <c r="AA10" s="12"/>
      <c r="BG10" s="27" t="str">
        <f>IF(AND(BE9&lt;&gt;BO3,D12="○"),"「事業者名簿」の定員数と想定される利用者数が一致しません。","")</f>
        <v/>
      </c>
      <c r="BK10" s="15"/>
      <c r="BL10" s="15"/>
      <c r="BM10" s="15"/>
      <c r="BN10" s="15"/>
      <c r="BO10" s="16"/>
      <c r="BP10" s="17"/>
      <c r="BQ10" s="18"/>
      <c r="BR10" s="18"/>
      <c r="BS10" s="18"/>
      <c r="BW10" s="203"/>
      <c r="BX10" s="203"/>
      <c r="BY10" s="203"/>
      <c r="BZ10" s="203"/>
      <c r="CA10" s="203"/>
      <c r="CB10" s="230"/>
      <c r="CC10" s="230"/>
      <c r="CD10" s="230"/>
      <c r="CE10" s="230"/>
      <c r="CF10" s="231"/>
      <c r="CG10" s="231"/>
      <c r="CH10" s="231"/>
      <c r="CI10" s="231"/>
      <c r="CJ10" s="231"/>
      <c r="CK10" s="231"/>
    </row>
    <row r="11" spans="2:112" ht="21" customHeight="1">
      <c r="B11" s="12"/>
      <c r="C11" s="23"/>
      <c r="D11" s="28" t="s">
        <v>20</v>
      </c>
      <c r="E11" s="29"/>
      <c r="F11" s="29"/>
      <c r="G11" s="29"/>
      <c r="H11" s="29"/>
      <c r="I11" s="29"/>
      <c r="J11" s="9"/>
      <c r="K11" s="9"/>
      <c r="L11" s="9"/>
      <c r="M11" s="9"/>
      <c r="N11" s="9"/>
      <c r="O11" s="9"/>
      <c r="P11" s="9"/>
      <c r="Q11" s="9"/>
      <c r="R11" s="9"/>
      <c r="S11" s="9"/>
      <c r="T11" s="9"/>
      <c r="U11" s="9"/>
      <c r="V11" s="25"/>
      <c r="W11" s="30"/>
      <c r="Z11" s="20" t="s">
        <v>21</v>
      </c>
      <c r="AP11" s="20" t="s">
        <v>22</v>
      </c>
      <c r="AQ11" s="20"/>
      <c r="AW11" s="19"/>
      <c r="AX11" s="19"/>
      <c r="AY11" s="19"/>
      <c r="BG11" s="31"/>
      <c r="BH11" s="20" t="s">
        <v>23</v>
      </c>
      <c r="BN11" s="19"/>
      <c r="BO11" s="19"/>
      <c r="BP11" s="19"/>
      <c r="BW11" s="12"/>
      <c r="BX11" s="12"/>
      <c r="BY11" s="12"/>
      <c r="BZ11" s="12"/>
      <c r="CA11" s="12"/>
      <c r="CB11" s="230"/>
      <c r="CC11" s="230"/>
      <c r="CD11" s="230"/>
      <c r="CE11" s="230"/>
      <c r="CF11" s="231"/>
      <c r="CG11" s="231"/>
      <c r="CH11" s="231"/>
      <c r="CI11" s="231"/>
      <c r="CJ11" s="231"/>
      <c r="CK11" s="231"/>
    </row>
    <row r="12" spans="2:112" ht="21" customHeight="1">
      <c r="B12" s="12"/>
      <c r="C12" s="23"/>
      <c r="D12" s="233"/>
      <c r="E12" s="234"/>
      <c r="F12" s="235" t="s">
        <v>24</v>
      </c>
      <c r="G12" s="236"/>
      <c r="H12" s="236"/>
      <c r="I12" s="236"/>
      <c r="J12" s="236"/>
      <c r="K12" s="236"/>
      <c r="L12" s="236"/>
      <c r="M12" s="236"/>
      <c r="N12" s="236"/>
      <c r="O12" s="236"/>
      <c r="P12" s="236"/>
      <c r="Q12" s="236"/>
      <c r="R12" s="236"/>
      <c r="S12" s="236"/>
      <c r="T12" s="236"/>
      <c r="U12" s="236"/>
      <c r="V12" s="237"/>
      <c r="W12" s="26"/>
      <c r="AE12" s="207" t="s">
        <v>25</v>
      </c>
      <c r="AF12" s="205"/>
      <c r="AG12" s="205"/>
      <c r="AH12" s="205"/>
      <c r="AI12" s="205"/>
      <c r="AJ12" s="205"/>
      <c r="AK12" s="206"/>
      <c r="AL12" s="238" t="s">
        <v>26</v>
      </c>
      <c r="AM12" s="239"/>
      <c r="AN12" s="240"/>
      <c r="AV12" s="207" t="s">
        <v>25</v>
      </c>
      <c r="AW12" s="205"/>
      <c r="AX12" s="205"/>
      <c r="AY12" s="205"/>
      <c r="AZ12" s="205"/>
      <c r="BA12" s="205"/>
      <c r="BB12" s="206"/>
      <c r="BC12" s="238" t="s">
        <v>26</v>
      </c>
      <c r="BD12" s="239"/>
      <c r="BE12" s="240"/>
      <c r="BF12" s="32"/>
      <c r="BG12" s="31"/>
      <c r="BM12" s="207" t="s">
        <v>27</v>
      </c>
      <c r="BN12" s="205"/>
      <c r="BO12" s="205"/>
      <c r="BP12" s="205"/>
      <c r="BQ12" s="205"/>
      <c r="BR12" s="205"/>
      <c r="BS12" s="206"/>
      <c r="BW12" s="244"/>
      <c r="BX12" s="244"/>
      <c r="BY12" s="244"/>
      <c r="BZ12" s="244"/>
      <c r="CA12" s="244"/>
      <c r="CB12" s="245"/>
      <c r="CC12" s="245"/>
      <c r="CD12" s="245"/>
      <c r="CE12" s="245"/>
      <c r="CF12" s="246"/>
      <c r="CG12" s="246"/>
      <c r="CH12" s="246"/>
      <c r="CI12" s="244"/>
      <c r="CJ12" s="244"/>
      <c r="CK12" s="244"/>
    </row>
    <row r="13" spans="2:112" ht="26.25" customHeight="1">
      <c r="B13" s="12"/>
      <c r="C13" s="23"/>
      <c r="D13" s="233"/>
      <c r="E13" s="247"/>
      <c r="F13" s="235" t="s">
        <v>28</v>
      </c>
      <c r="G13" s="236"/>
      <c r="H13" s="236"/>
      <c r="I13" s="236"/>
      <c r="J13" s="236"/>
      <c r="K13" s="236"/>
      <c r="L13" s="236"/>
      <c r="M13" s="236"/>
      <c r="N13" s="236"/>
      <c r="O13" s="236"/>
      <c r="P13" s="236"/>
      <c r="Q13" s="236"/>
      <c r="R13" s="236"/>
      <c r="S13" s="236"/>
      <c r="T13" s="236"/>
      <c r="U13" s="236"/>
      <c r="V13" s="237"/>
      <c r="W13" s="33"/>
      <c r="AE13" s="248" t="s">
        <v>29</v>
      </c>
      <c r="AF13" s="249"/>
      <c r="AG13" s="249"/>
      <c r="AH13" s="250"/>
      <c r="AI13" s="248" t="s">
        <v>30</v>
      </c>
      <c r="AJ13" s="249"/>
      <c r="AK13" s="250"/>
      <c r="AL13" s="241"/>
      <c r="AM13" s="242"/>
      <c r="AN13" s="243"/>
      <c r="AQ13" s="235"/>
      <c r="AR13" s="236"/>
      <c r="AS13" s="236"/>
      <c r="AT13" s="236"/>
      <c r="AU13" s="237"/>
      <c r="AV13" s="248" t="s">
        <v>29</v>
      </c>
      <c r="AW13" s="249"/>
      <c r="AX13" s="249"/>
      <c r="AY13" s="250"/>
      <c r="AZ13" s="248" t="s">
        <v>30</v>
      </c>
      <c r="BA13" s="249"/>
      <c r="BB13" s="250"/>
      <c r="BC13" s="241"/>
      <c r="BD13" s="242"/>
      <c r="BE13" s="243"/>
      <c r="BF13" s="32"/>
      <c r="BG13" s="34"/>
      <c r="BH13" s="235"/>
      <c r="BI13" s="236"/>
      <c r="BJ13" s="236"/>
      <c r="BK13" s="236"/>
      <c r="BL13" s="237"/>
      <c r="BM13" s="248" t="s">
        <v>31</v>
      </c>
      <c r="BN13" s="249"/>
      <c r="BO13" s="249"/>
      <c r="BP13" s="250"/>
      <c r="BQ13" s="248" t="s">
        <v>30</v>
      </c>
      <c r="BR13" s="249"/>
      <c r="BS13" s="250"/>
      <c r="BW13" s="12"/>
      <c r="BX13" s="12"/>
      <c r="BY13" s="12"/>
      <c r="BZ13" s="230"/>
      <c r="CA13" s="230"/>
      <c r="CB13" s="230"/>
      <c r="CC13" s="230"/>
      <c r="CD13" s="231"/>
      <c r="CE13" s="231"/>
      <c r="CF13" s="231"/>
      <c r="CG13" s="231"/>
      <c r="CH13" s="231"/>
      <c r="CI13" s="231"/>
    </row>
    <row r="14" spans="2:112" ht="21" customHeight="1">
      <c r="B14" s="12"/>
      <c r="C14" s="23"/>
      <c r="D14" s="233"/>
      <c r="E14" s="247"/>
      <c r="F14" s="235" t="s">
        <v>32</v>
      </c>
      <c r="G14" s="236"/>
      <c r="H14" s="236"/>
      <c r="I14" s="236"/>
      <c r="J14" s="236"/>
      <c r="K14" s="236"/>
      <c r="L14" s="236"/>
      <c r="M14" s="236"/>
      <c r="N14" s="236"/>
      <c r="O14" s="236"/>
      <c r="P14" s="236"/>
      <c r="Q14" s="236"/>
      <c r="R14" s="236"/>
      <c r="S14" s="236"/>
      <c r="T14" s="236"/>
      <c r="U14" s="236"/>
      <c r="V14" s="237"/>
      <c r="W14" s="33"/>
      <c r="Z14" s="207" t="s">
        <v>33</v>
      </c>
      <c r="AA14" s="205"/>
      <c r="AB14" s="205"/>
      <c r="AC14" s="205"/>
      <c r="AD14" s="206"/>
      <c r="AE14" s="251" t="b">
        <f>IF((OR($D$5="○",$D$6="○")),ROUNDDOWN(((BE$6+BE$8*0.9))/6,1))</f>
        <v>0</v>
      </c>
      <c r="AF14" s="252"/>
      <c r="AG14" s="252"/>
      <c r="AH14" s="253"/>
      <c r="AI14" s="254">
        <f>AE14*$AY$60</f>
        <v>0</v>
      </c>
      <c r="AJ14" s="255"/>
      <c r="AK14" s="256"/>
      <c r="AL14" s="254">
        <f>AE14*40</f>
        <v>0</v>
      </c>
      <c r="AM14" s="255"/>
      <c r="AN14" s="256"/>
      <c r="AQ14" s="207" t="s">
        <v>33</v>
      </c>
      <c r="AR14" s="205"/>
      <c r="AS14" s="205"/>
      <c r="AT14" s="205"/>
      <c r="AU14" s="206"/>
      <c r="AV14" s="257" t="b">
        <f>IF((OR($D$5="○",$D$6="○")),$BE$43)</f>
        <v>0</v>
      </c>
      <c r="AW14" s="258"/>
      <c r="AX14" s="258"/>
      <c r="AY14" s="259"/>
      <c r="AZ14" s="260">
        <f>AV14*$AY$60</f>
        <v>0</v>
      </c>
      <c r="BA14" s="260"/>
      <c r="BB14" s="260"/>
      <c r="BC14" s="254">
        <f>AV14*40</f>
        <v>0</v>
      </c>
      <c r="BD14" s="255"/>
      <c r="BE14" s="256"/>
      <c r="BF14" s="35"/>
      <c r="BG14" s="31"/>
      <c r="BH14" s="207" t="s">
        <v>34</v>
      </c>
      <c r="BI14" s="205"/>
      <c r="BJ14" s="205"/>
      <c r="BK14" s="205"/>
      <c r="BL14" s="206"/>
      <c r="BM14" s="257">
        <f>(ROUNDDOWN(BQ14/40,1))</f>
        <v>0</v>
      </c>
      <c r="BN14" s="258"/>
      <c r="BO14" s="258"/>
      <c r="BP14" s="259"/>
      <c r="BQ14" s="260">
        <f>$BB$73</f>
        <v>0</v>
      </c>
      <c r="BR14" s="260"/>
      <c r="BS14" s="260"/>
      <c r="BU14" s="20"/>
      <c r="BW14" s="20"/>
      <c r="BX14" s="20"/>
      <c r="BY14" s="20"/>
      <c r="BZ14" s="245"/>
      <c r="CA14" s="245"/>
      <c r="CB14" s="245"/>
      <c r="CC14" s="245"/>
      <c r="CD14" s="264"/>
      <c r="CE14" s="264"/>
      <c r="CF14" s="264"/>
      <c r="CG14" s="203"/>
      <c r="CH14" s="203"/>
      <c r="CI14" s="203"/>
    </row>
    <row r="15" spans="2:112" ht="21" customHeight="1">
      <c r="B15" s="12"/>
      <c r="C15" s="36"/>
      <c r="D15" s="37"/>
      <c r="E15" s="37"/>
      <c r="F15" s="37"/>
      <c r="G15" s="37"/>
      <c r="H15" s="37"/>
      <c r="I15" s="37"/>
      <c r="J15" s="37"/>
      <c r="K15" s="37"/>
      <c r="L15" s="38" t="str">
        <f>IF(COUNTIF(D12:E14,"○")&gt;1,"いずれか１つを選択してください。","")</f>
        <v/>
      </c>
      <c r="M15" s="37"/>
      <c r="N15" s="37"/>
      <c r="O15" s="37"/>
      <c r="P15" s="37"/>
      <c r="Q15" s="37"/>
      <c r="R15" s="37"/>
      <c r="S15" s="37"/>
      <c r="T15" s="37"/>
      <c r="U15" s="37"/>
      <c r="V15" s="39"/>
      <c r="W15" s="40"/>
      <c r="Z15" s="207" t="s">
        <v>35</v>
      </c>
      <c r="AA15" s="205"/>
      <c r="AB15" s="205"/>
      <c r="AC15" s="205"/>
      <c r="AD15" s="206"/>
      <c r="AE15" s="251" t="b">
        <f>IF((OR($D$7="○")),ROUNDDOWN((BE$6+BE$8*0.9)/5,1))</f>
        <v>0</v>
      </c>
      <c r="AF15" s="252"/>
      <c r="AG15" s="252"/>
      <c r="AH15" s="253"/>
      <c r="AI15" s="254">
        <f>AE15*$AY$60</f>
        <v>0</v>
      </c>
      <c r="AJ15" s="255"/>
      <c r="AK15" s="256"/>
      <c r="AL15" s="254">
        <f>AE15*40</f>
        <v>0</v>
      </c>
      <c r="AM15" s="255"/>
      <c r="AN15" s="256"/>
      <c r="AQ15" s="207" t="s">
        <v>35</v>
      </c>
      <c r="AR15" s="205"/>
      <c r="AS15" s="205"/>
      <c r="AT15" s="205"/>
      <c r="AU15" s="206"/>
      <c r="AV15" s="257" t="b">
        <f>IF(($D$7="○"),$BE$43)</f>
        <v>0</v>
      </c>
      <c r="AW15" s="258"/>
      <c r="AX15" s="258"/>
      <c r="AY15" s="259"/>
      <c r="AZ15" s="260">
        <f>AV15*$AY$60</f>
        <v>0</v>
      </c>
      <c r="BA15" s="260"/>
      <c r="BB15" s="260"/>
      <c r="BC15" s="254">
        <f>AV15*40</f>
        <v>0</v>
      </c>
      <c r="BD15" s="255"/>
      <c r="BE15" s="256"/>
      <c r="BF15" s="35"/>
      <c r="BG15" s="31"/>
      <c r="BH15" s="261" t="s">
        <v>36</v>
      </c>
      <c r="BI15" s="262"/>
      <c r="BJ15" s="262"/>
      <c r="BK15" s="262"/>
      <c r="BL15" s="263"/>
      <c r="BM15" s="265">
        <f>SUM(BM12:BP14)</f>
        <v>0</v>
      </c>
      <c r="BN15" s="266"/>
      <c r="BO15" s="266"/>
      <c r="BP15" s="267"/>
      <c r="BQ15" s="268">
        <f>SUMIF(BQ12:BS14,"&lt;&gt;#VALUE!")</f>
        <v>0</v>
      </c>
      <c r="BR15" s="268"/>
      <c r="BS15" s="268"/>
      <c r="BW15" s="41"/>
    </row>
    <row r="16" spans="2:112" ht="21" customHeight="1">
      <c r="B16" s="12"/>
      <c r="C16" s="12"/>
      <c r="D16" s="12"/>
      <c r="E16" s="15"/>
      <c r="F16" s="15"/>
      <c r="G16" s="15"/>
      <c r="H16" s="15"/>
      <c r="I16" s="15"/>
      <c r="J16" s="15"/>
      <c r="K16" s="15"/>
      <c r="L16" s="15"/>
      <c r="M16" s="15"/>
      <c r="N16" s="15"/>
      <c r="O16" s="15"/>
      <c r="P16" s="15"/>
      <c r="Q16" s="15"/>
      <c r="R16" s="15"/>
      <c r="S16" s="15"/>
      <c r="T16" s="15"/>
      <c r="U16" s="15"/>
      <c r="V16" s="12"/>
      <c r="W16" s="12"/>
      <c r="X16" s="12"/>
      <c r="Y16" s="12"/>
      <c r="Z16" s="208" t="s">
        <v>37</v>
      </c>
      <c r="AA16" s="209"/>
      <c r="AB16" s="209"/>
      <c r="AC16" s="209"/>
      <c r="AD16" s="210"/>
      <c r="AE16" s="257">
        <f>IF($D$6="○","",ROUNDDOWN(($AO$6+$AO$8*0.9)/9,1)+ROUNDDOWN(($AS$6-$AS$7+$AS$8*0.9)/6,1)+ROUNDDOWN($AS$7/12,1)+ROUNDDOWN(($AW$6-$AW$7+$AW$8*0.9)/4,1)+ROUNDDOWN($AW$7/8,1)+ROUNDDOWN(($BA$6-$BA$7+$BA$8*0.9)/2.5,1)+ROUNDDOWN($BA$7/5,1))</f>
        <v>0</v>
      </c>
      <c r="AF16" s="258"/>
      <c r="AG16" s="258"/>
      <c r="AH16" s="259"/>
      <c r="AI16" s="254">
        <f>AE16*$AY$60</f>
        <v>0</v>
      </c>
      <c r="AJ16" s="255"/>
      <c r="AK16" s="256"/>
      <c r="AL16" s="254">
        <f>AE16*40</f>
        <v>0</v>
      </c>
      <c r="AM16" s="255"/>
      <c r="AN16" s="256"/>
      <c r="AO16" s="12"/>
      <c r="AP16" s="12"/>
      <c r="AQ16" s="208" t="s">
        <v>37</v>
      </c>
      <c r="AR16" s="209"/>
      <c r="AS16" s="209"/>
      <c r="AT16" s="209"/>
      <c r="AU16" s="210"/>
      <c r="AV16" s="257" t="e">
        <f>IF(($D$6="○"),"",$BE$51)</f>
        <v>#DIV/0!</v>
      </c>
      <c r="AW16" s="258"/>
      <c r="AX16" s="258"/>
      <c r="AY16" s="259"/>
      <c r="AZ16" s="260" t="e">
        <f>AV16*$AY$60</f>
        <v>#DIV/0!</v>
      </c>
      <c r="BA16" s="260"/>
      <c r="BB16" s="260"/>
      <c r="BC16" s="254" t="e">
        <f>AV16*40</f>
        <v>#DIV/0!</v>
      </c>
      <c r="BD16" s="255"/>
      <c r="BE16" s="256"/>
      <c r="BF16" s="35"/>
      <c r="BG16" s="31"/>
      <c r="BH16" s="12"/>
      <c r="BI16" s="12"/>
      <c r="BJ16" s="12"/>
      <c r="BK16" s="12"/>
      <c r="BL16" s="12"/>
      <c r="BM16" s="19"/>
      <c r="BN16" s="19"/>
      <c r="BO16" s="19"/>
      <c r="BP16" s="19"/>
      <c r="BQ16" s="35"/>
      <c r="BR16" s="35"/>
      <c r="BS16" s="35"/>
    </row>
    <row r="17" spans="2:96" ht="21" customHeight="1">
      <c r="B17" s="12"/>
      <c r="C17" s="12"/>
      <c r="D17" s="12"/>
      <c r="E17" s="15"/>
      <c r="F17" s="15"/>
      <c r="G17" s="15"/>
      <c r="H17" s="15"/>
      <c r="I17" s="15"/>
      <c r="J17" s="15"/>
      <c r="K17" s="15"/>
      <c r="L17" s="15"/>
      <c r="M17" s="15"/>
      <c r="N17" s="15"/>
      <c r="O17" s="15"/>
      <c r="P17" s="15"/>
      <c r="Q17" s="15"/>
      <c r="R17" s="15"/>
      <c r="S17" s="15"/>
      <c r="T17" s="15"/>
      <c r="U17" s="15"/>
      <c r="V17" s="12"/>
      <c r="W17" s="20"/>
      <c r="X17" s="20"/>
      <c r="Y17" s="20"/>
      <c r="Z17" s="261" t="s">
        <v>36</v>
      </c>
      <c r="AA17" s="262"/>
      <c r="AB17" s="262"/>
      <c r="AC17" s="262"/>
      <c r="AD17" s="263"/>
      <c r="AE17" s="265">
        <f>SUM(AE14:AH16)</f>
        <v>0</v>
      </c>
      <c r="AF17" s="266"/>
      <c r="AG17" s="266"/>
      <c r="AH17" s="267"/>
      <c r="AI17" s="278">
        <f>SUMIF(AI14:AK16,"&lt;&gt;#VALUE!")</f>
        <v>0</v>
      </c>
      <c r="AJ17" s="278"/>
      <c r="AK17" s="278"/>
      <c r="AL17" s="278">
        <f>SUMIF(AL14:AN16,"&lt;&gt;#VALUE!")</f>
        <v>0</v>
      </c>
      <c r="AM17" s="278"/>
      <c r="AN17" s="278"/>
      <c r="AO17" s="20"/>
      <c r="AP17" s="20"/>
      <c r="AQ17" s="261" t="s">
        <v>36</v>
      </c>
      <c r="AR17" s="262"/>
      <c r="AS17" s="262"/>
      <c r="AT17" s="262"/>
      <c r="AU17" s="263"/>
      <c r="AV17" s="265" t="e">
        <f>SUM(AV14:AY16)</f>
        <v>#DIV/0!</v>
      </c>
      <c r="AW17" s="266"/>
      <c r="AX17" s="266"/>
      <c r="AY17" s="267"/>
      <c r="AZ17" s="268" t="e">
        <f>SUMIF(AZ14:BB16,"&lt;&gt;#VALUE!")</f>
        <v>#DIV/0!</v>
      </c>
      <c r="BA17" s="268"/>
      <c r="BB17" s="268"/>
      <c r="BC17" s="261" t="e">
        <f>SUMIF(BC14:BE16,"&lt;&gt;#VALUE!")</f>
        <v>#DIV/0!</v>
      </c>
      <c r="BD17" s="262"/>
      <c r="BE17" s="263"/>
      <c r="BF17" s="20"/>
      <c r="BG17" s="42"/>
      <c r="BH17" s="20"/>
      <c r="BI17" s="20"/>
      <c r="BJ17" s="20"/>
      <c r="BK17" s="20"/>
      <c r="BL17" s="20"/>
      <c r="BM17" s="43"/>
      <c r="BN17" s="43"/>
      <c r="BO17" s="43"/>
      <c r="BP17" s="43"/>
      <c r="BQ17" s="44"/>
      <c r="BR17" s="44"/>
      <c r="BS17" s="44"/>
      <c r="BT17" s="20"/>
      <c r="BU17" s="20"/>
      <c r="BV17" s="20"/>
      <c r="BW17" s="45"/>
      <c r="BX17" s="46"/>
    </row>
    <row r="18" spans="2:96" ht="21" customHeight="1" thickBot="1">
      <c r="B18" s="12"/>
      <c r="C18" s="12"/>
      <c r="D18" s="12"/>
      <c r="E18" s="15"/>
      <c r="F18" s="15"/>
      <c r="G18" s="15"/>
      <c r="H18" s="15"/>
      <c r="I18" s="15"/>
      <c r="J18" s="15"/>
      <c r="K18" s="15"/>
      <c r="L18" s="15"/>
      <c r="M18" s="15"/>
      <c r="N18" s="15"/>
      <c r="O18" s="15"/>
      <c r="P18" s="15"/>
      <c r="Q18" s="15"/>
      <c r="R18" s="15"/>
      <c r="S18" s="15"/>
      <c r="T18" s="15"/>
      <c r="U18" s="15"/>
      <c r="V18" s="12"/>
      <c r="W18" s="47"/>
      <c r="X18" s="47"/>
      <c r="Y18" s="47"/>
      <c r="Z18" s="47"/>
      <c r="AA18" s="47"/>
      <c r="AB18" s="48"/>
      <c r="AC18" s="48"/>
      <c r="AD18" s="48"/>
      <c r="AE18" s="48"/>
      <c r="AF18" s="15"/>
      <c r="AG18" s="15"/>
      <c r="AH18" s="15"/>
      <c r="AI18" s="15"/>
      <c r="AJ18" s="15"/>
      <c r="AK18" s="15"/>
      <c r="AM18" s="47"/>
      <c r="AN18" s="47"/>
      <c r="AO18" s="47"/>
      <c r="AP18" s="47"/>
      <c r="AQ18" s="47"/>
      <c r="AR18" s="48"/>
      <c r="AS18" s="48"/>
      <c r="AT18" s="48"/>
      <c r="AU18" s="48"/>
      <c r="AV18" s="49"/>
      <c r="AW18" s="49"/>
      <c r="AX18" s="49"/>
      <c r="AY18" s="15"/>
      <c r="AZ18" s="15"/>
      <c r="BA18" s="15"/>
      <c r="BD18" s="42"/>
      <c r="BE18" s="42"/>
      <c r="BF18" s="42"/>
      <c r="BG18" s="42"/>
      <c r="BH18" s="42"/>
      <c r="BI18" s="50"/>
      <c r="BJ18" s="50"/>
      <c r="BK18" s="50"/>
      <c r="BL18" s="50"/>
      <c r="BM18" s="51"/>
      <c r="BN18" s="51"/>
      <c r="BO18" s="51"/>
      <c r="BP18" s="51"/>
      <c r="BQ18" s="14"/>
      <c r="BR18" s="45"/>
      <c r="BS18" s="45"/>
      <c r="BT18" s="45"/>
      <c r="BU18" s="41"/>
      <c r="BV18" s="41"/>
      <c r="BW18" s="41"/>
      <c r="BX18" s="46"/>
    </row>
    <row r="19" spans="2:96" ht="8.25" customHeight="1">
      <c r="B19" s="52"/>
      <c r="C19" s="53"/>
      <c r="D19" s="53"/>
      <c r="E19" s="54"/>
      <c r="F19" s="54"/>
      <c r="G19" s="54"/>
      <c r="H19" s="54"/>
      <c r="I19" s="54"/>
      <c r="J19" s="54"/>
      <c r="K19" s="54"/>
      <c r="L19" s="54"/>
      <c r="M19" s="54"/>
      <c r="N19" s="54"/>
      <c r="O19" s="54"/>
      <c r="P19" s="54"/>
      <c r="Q19" s="54"/>
      <c r="R19" s="54"/>
      <c r="S19" s="54"/>
      <c r="T19" s="54"/>
      <c r="U19" s="54"/>
      <c r="V19" s="53"/>
      <c r="W19" s="55"/>
      <c r="X19" s="55"/>
      <c r="Y19" s="55"/>
      <c r="Z19" s="55"/>
      <c r="AA19" s="55"/>
      <c r="AB19" s="56"/>
      <c r="AC19" s="56"/>
      <c r="AD19" s="56"/>
      <c r="AE19" s="56"/>
      <c r="AF19" s="54"/>
      <c r="AG19" s="54"/>
      <c r="AH19" s="54"/>
      <c r="AI19" s="54"/>
      <c r="AJ19" s="54"/>
      <c r="AK19" s="54"/>
      <c r="AL19" s="57"/>
      <c r="AM19" s="55"/>
      <c r="AN19" s="55"/>
      <c r="AO19" s="55"/>
      <c r="AP19" s="55"/>
      <c r="AQ19" s="55"/>
      <c r="AR19" s="56"/>
      <c r="AS19" s="56"/>
      <c r="AT19" s="56"/>
      <c r="AU19" s="56"/>
      <c r="AV19" s="58"/>
      <c r="AW19" s="58"/>
      <c r="AX19" s="58"/>
      <c r="AY19" s="54"/>
      <c r="AZ19" s="54"/>
      <c r="BA19" s="54"/>
      <c r="BB19" s="57"/>
      <c r="BC19" s="57"/>
      <c r="BD19" s="59"/>
      <c r="BE19" s="59"/>
      <c r="BF19" s="59"/>
      <c r="BG19" s="59"/>
      <c r="BH19" s="59"/>
      <c r="BI19" s="60"/>
      <c r="BJ19" s="60"/>
      <c r="BK19" s="60"/>
      <c r="BL19" s="60"/>
      <c r="BM19" s="61"/>
      <c r="BN19" s="62"/>
      <c r="BO19" s="51"/>
      <c r="BP19" s="51"/>
      <c r="BQ19" s="14"/>
      <c r="BR19" s="45"/>
      <c r="BS19" s="45"/>
      <c r="BT19" s="45"/>
      <c r="BU19" s="41"/>
      <c r="BV19" s="41"/>
      <c r="BW19" s="41"/>
      <c r="BX19" s="46"/>
    </row>
    <row r="20" spans="2:96" ht="21" customHeight="1">
      <c r="B20" s="63"/>
      <c r="D20" s="20" t="s">
        <v>38</v>
      </c>
      <c r="E20" s="64"/>
      <c r="F20" s="64"/>
      <c r="G20" s="64"/>
      <c r="H20" s="64"/>
      <c r="I20" s="65"/>
      <c r="J20" s="50"/>
      <c r="K20" s="50"/>
      <c r="L20" s="50"/>
      <c r="M20" s="51"/>
      <c r="N20" s="51"/>
      <c r="O20" s="65"/>
      <c r="P20" s="51"/>
      <c r="Q20" s="15"/>
      <c r="R20" s="15"/>
      <c r="S20" s="15"/>
      <c r="T20" s="15"/>
      <c r="U20" s="15"/>
      <c r="V20" s="12"/>
      <c r="W20" s="66"/>
      <c r="X20" s="67"/>
      <c r="Y20" s="67"/>
      <c r="Z20" s="269" t="s">
        <v>39</v>
      </c>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269"/>
      <c r="AZ20" s="269"/>
      <c r="BA20" s="269"/>
      <c r="BB20" s="269"/>
      <c r="BC20" s="269"/>
      <c r="BD20" s="269"/>
      <c r="BE20" s="269"/>
      <c r="BF20" s="269"/>
      <c r="BG20" s="269"/>
      <c r="BH20" s="269"/>
      <c r="BI20" s="269"/>
      <c r="BJ20" s="269"/>
      <c r="BK20" s="269"/>
      <c r="BL20" s="269"/>
      <c r="BM20" s="270"/>
      <c r="BN20" s="68"/>
      <c r="BO20" s="51"/>
      <c r="BP20" s="51"/>
      <c r="BQ20" s="14"/>
      <c r="BR20" s="45"/>
      <c r="BS20" s="45"/>
      <c r="BT20" s="45"/>
      <c r="BU20" s="41"/>
      <c r="BV20" s="41"/>
      <c r="BW20" s="41"/>
      <c r="BX20" s="51"/>
    </row>
    <row r="21" spans="2:96" ht="16.5" customHeight="1">
      <c r="B21" s="63"/>
      <c r="C21" s="12"/>
      <c r="D21" s="12"/>
      <c r="E21" s="2"/>
      <c r="F21" s="50"/>
      <c r="G21" s="50"/>
      <c r="H21" s="50"/>
      <c r="I21" s="51"/>
      <c r="J21" s="51"/>
      <c r="L21" s="51"/>
      <c r="M21" s="15"/>
      <c r="N21" s="15"/>
      <c r="Q21" s="15"/>
      <c r="S21" s="50"/>
      <c r="T21" s="50"/>
      <c r="U21" s="50"/>
      <c r="V21" s="51"/>
      <c r="W21" s="69" t="s">
        <v>40</v>
      </c>
      <c r="X21" s="70"/>
      <c r="Y21" s="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c r="BA21" s="271"/>
      <c r="BB21" s="271"/>
      <c r="BC21" s="271"/>
      <c r="BD21" s="271"/>
      <c r="BE21" s="271"/>
      <c r="BF21" s="271"/>
      <c r="BG21" s="271"/>
      <c r="BH21" s="271"/>
      <c r="BI21" s="271"/>
      <c r="BJ21" s="271"/>
      <c r="BK21" s="271"/>
      <c r="BL21" s="271"/>
      <c r="BM21" s="272"/>
      <c r="BN21" s="68"/>
      <c r="BO21" s="51"/>
      <c r="BQ21" s="64"/>
      <c r="BR21" s="72"/>
      <c r="BS21" s="72"/>
      <c r="BT21" s="73"/>
      <c r="BU21" s="73"/>
      <c r="BX21" s="51"/>
    </row>
    <row r="22" spans="2:96" ht="16.5" customHeight="1">
      <c r="B22" s="63"/>
      <c r="C22" s="12"/>
      <c r="D22" s="12"/>
      <c r="E22" s="2"/>
      <c r="F22" s="50"/>
      <c r="G22" s="50"/>
      <c r="H22" s="50"/>
      <c r="I22" s="51"/>
      <c r="J22" s="51"/>
      <c r="L22" s="51"/>
      <c r="M22" s="15"/>
      <c r="N22" s="15"/>
      <c r="Q22" s="15"/>
      <c r="S22" s="50"/>
      <c r="T22" s="50"/>
      <c r="U22" s="50"/>
      <c r="V22" s="51"/>
      <c r="W22" s="74"/>
      <c r="X22" s="75"/>
      <c r="Y22" s="75"/>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c r="BD22" s="273"/>
      <c r="BE22" s="273"/>
      <c r="BF22" s="273"/>
      <c r="BG22" s="273"/>
      <c r="BH22" s="273"/>
      <c r="BI22" s="273"/>
      <c r="BJ22" s="273"/>
      <c r="BK22" s="273"/>
      <c r="BL22" s="273"/>
      <c r="BM22" s="274"/>
      <c r="BN22" s="68"/>
      <c r="BO22" s="45"/>
      <c r="BQ22" s="64"/>
      <c r="BR22" s="72"/>
      <c r="BS22" s="72"/>
      <c r="BT22" s="73"/>
      <c r="BU22" s="73"/>
      <c r="BX22" s="51"/>
    </row>
    <row r="23" spans="2:96" ht="12" customHeight="1">
      <c r="B23" s="63"/>
      <c r="C23" s="12"/>
      <c r="D23" s="12"/>
      <c r="E23" s="2"/>
      <c r="F23" s="50"/>
      <c r="G23" s="50"/>
      <c r="H23" s="50"/>
      <c r="I23" s="51"/>
      <c r="J23" s="51"/>
      <c r="L23" s="51"/>
      <c r="M23" s="15"/>
      <c r="N23" s="15"/>
      <c r="Q23" s="15"/>
      <c r="S23" s="50"/>
      <c r="T23" s="50"/>
      <c r="U23" s="50"/>
      <c r="V23" s="51"/>
      <c r="W23" s="76"/>
      <c r="X23" s="77"/>
      <c r="Y23" s="77"/>
      <c r="Z23" s="78"/>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68"/>
      <c r="BO23" s="45"/>
      <c r="BQ23" s="64"/>
      <c r="BR23" s="72"/>
      <c r="BS23" s="72"/>
      <c r="BT23" s="73"/>
      <c r="BU23" s="80"/>
      <c r="BV23" s="81"/>
      <c r="BW23" s="81"/>
      <c r="BX23" s="82"/>
      <c r="BY23" s="81"/>
      <c r="BZ23" s="81"/>
      <c r="CA23" s="81"/>
      <c r="CB23" s="81"/>
      <c r="CC23" s="81"/>
      <c r="CD23" s="81"/>
      <c r="CE23" s="81"/>
      <c r="CF23" s="81"/>
      <c r="CG23" s="81"/>
      <c r="CH23" s="81"/>
      <c r="CI23" s="81"/>
      <c r="CJ23" s="81"/>
      <c r="CK23" s="81"/>
      <c r="CL23" s="81"/>
      <c r="CM23" s="81"/>
      <c r="CN23" s="81"/>
      <c r="CO23" s="81"/>
      <c r="CP23" s="81"/>
      <c r="CQ23" s="81"/>
      <c r="CR23" s="81"/>
    </row>
    <row r="24" spans="2:96" ht="21" customHeight="1">
      <c r="B24" s="63"/>
      <c r="C24" s="83"/>
      <c r="D24" s="275" t="s">
        <v>41</v>
      </c>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84"/>
      <c r="AH24" s="51"/>
      <c r="AI24" s="85"/>
      <c r="AJ24" s="276" t="s">
        <v>42</v>
      </c>
      <c r="AK24" s="276"/>
      <c r="AL24" s="276"/>
      <c r="AM24" s="276"/>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276"/>
      <c r="BJ24" s="276"/>
      <c r="BK24" s="276"/>
      <c r="BL24" s="276"/>
      <c r="BM24" s="86"/>
      <c r="BN24" s="68"/>
      <c r="BO24" s="45"/>
      <c r="BQ24" s="64"/>
      <c r="BR24" s="72"/>
      <c r="BS24" s="72"/>
      <c r="BT24" s="73"/>
      <c r="BU24" s="80"/>
      <c r="BV24" s="81"/>
      <c r="BW24" s="81"/>
      <c r="BX24" s="81"/>
      <c r="BY24" s="81"/>
      <c r="BZ24" s="81"/>
      <c r="CA24" s="81"/>
      <c r="CB24" s="81"/>
      <c r="CC24" s="81"/>
      <c r="CD24" s="81"/>
      <c r="CE24" s="81"/>
      <c r="CF24" s="81"/>
      <c r="CG24" s="81"/>
      <c r="CH24" s="81"/>
      <c r="CI24" s="81"/>
      <c r="CJ24" s="81"/>
      <c r="CK24" s="81"/>
      <c r="CL24" s="81"/>
      <c r="CM24" s="81"/>
      <c r="CN24" s="81"/>
      <c r="CO24" s="81"/>
      <c r="CP24" s="81"/>
      <c r="CQ24" s="81"/>
      <c r="CR24" s="81"/>
    </row>
    <row r="25" spans="2:96" ht="21" customHeight="1">
      <c r="B25" s="63"/>
      <c r="C25" s="87"/>
      <c r="D25" s="277" t="s">
        <v>43</v>
      </c>
      <c r="E25" s="277"/>
      <c r="F25" s="277"/>
      <c r="G25" s="277"/>
      <c r="H25" s="277"/>
      <c r="I25" s="88" t="s">
        <v>44</v>
      </c>
      <c r="J25" s="88"/>
      <c r="K25" s="88"/>
      <c r="L25" s="88"/>
      <c r="M25" s="88" t="s">
        <v>45</v>
      </c>
      <c r="N25" s="88"/>
      <c r="O25" s="88"/>
      <c r="P25" s="88"/>
      <c r="Q25" s="89"/>
      <c r="R25" s="90"/>
      <c r="S25" s="90"/>
      <c r="T25" s="277" t="s">
        <v>46</v>
      </c>
      <c r="U25" s="277"/>
      <c r="V25" s="277"/>
      <c r="W25" s="277"/>
      <c r="X25" s="277"/>
      <c r="Y25" s="88" t="s">
        <v>44</v>
      </c>
      <c r="Z25" s="88"/>
      <c r="AA25" s="88"/>
      <c r="AB25" s="88"/>
      <c r="AC25" s="88" t="s">
        <v>45</v>
      </c>
      <c r="AD25" s="88"/>
      <c r="AE25" s="88"/>
      <c r="AF25" s="88"/>
      <c r="AG25" s="91"/>
      <c r="AH25" s="90"/>
      <c r="AI25" s="92"/>
      <c r="AJ25" s="277" t="s">
        <v>47</v>
      </c>
      <c r="AK25" s="277"/>
      <c r="AL25" s="277"/>
      <c r="AM25" s="277"/>
      <c r="AN25" s="277"/>
      <c r="AO25" s="88" t="s">
        <v>44</v>
      </c>
      <c r="AP25" s="88"/>
      <c r="AQ25" s="88"/>
      <c r="AR25" s="88"/>
      <c r="AS25" s="88" t="s">
        <v>45</v>
      </c>
      <c r="AT25" s="88"/>
      <c r="AU25" s="88"/>
      <c r="AV25" s="88"/>
      <c r="AW25" s="93"/>
      <c r="AX25" s="94"/>
      <c r="AY25" s="95"/>
      <c r="AZ25" s="277" t="s">
        <v>48</v>
      </c>
      <c r="BA25" s="277"/>
      <c r="BB25" s="277"/>
      <c r="BC25" s="277"/>
      <c r="BD25" s="277"/>
      <c r="BE25" s="88" t="s">
        <v>44</v>
      </c>
      <c r="BF25" s="88"/>
      <c r="BG25" s="88"/>
      <c r="BH25" s="88"/>
      <c r="BI25" s="88" t="s">
        <v>45</v>
      </c>
      <c r="BJ25" s="88"/>
      <c r="BK25" s="88"/>
      <c r="BL25" s="88"/>
      <c r="BM25" s="96"/>
      <c r="BN25" s="97"/>
      <c r="BO25" s="51"/>
      <c r="BQ25" s="64"/>
      <c r="BR25" s="72"/>
      <c r="BS25" s="72"/>
      <c r="BT25" s="73"/>
      <c r="BU25" s="80"/>
      <c r="BV25" s="93"/>
      <c r="BW25" s="93"/>
      <c r="BX25" s="93"/>
      <c r="BY25" s="93"/>
      <c r="BZ25" s="81"/>
      <c r="CA25" s="93"/>
      <c r="CB25" s="93"/>
      <c r="CC25" s="93"/>
      <c r="CD25" s="93"/>
      <c r="CE25" s="81"/>
      <c r="CF25" s="93"/>
      <c r="CG25" s="93"/>
      <c r="CH25" s="93"/>
      <c r="CI25" s="93"/>
      <c r="CJ25" s="81"/>
      <c r="CK25" s="93"/>
      <c r="CL25" s="93"/>
      <c r="CM25" s="93"/>
      <c r="CN25" s="93"/>
      <c r="CO25" s="81"/>
      <c r="CP25" s="81"/>
      <c r="CQ25" s="81"/>
      <c r="CR25" s="81"/>
    </row>
    <row r="26" spans="2:96" ht="21" customHeight="1">
      <c r="B26" s="63"/>
      <c r="C26" s="87"/>
      <c r="D26" s="277" t="s">
        <v>49</v>
      </c>
      <c r="E26" s="277"/>
      <c r="F26" s="277"/>
      <c r="G26" s="277"/>
      <c r="H26" s="277"/>
      <c r="I26" s="279">
        <f>(ROUNDDOWN(M26/40,1))</f>
        <v>0</v>
      </c>
      <c r="J26" s="279"/>
      <c r="K26" s="279"/>
      <c r="L26" s="279"/>
      <c r="M26" s="279">
        <f>((((ROUNDDOWN($BE$9/12,1))*40)))*-1</f>
        <v>0</v>
      </c>
      <c r="N26" s="279"/>
      <c r="O26" s="279"/>
      <c r="P26" s="279"/>
      <c r="Q26" s="89"/>
      <c r="R26" s="90"/>
      <c r="S26" s="90"/>
      <c r="T26" s="277" t="s">
        <v>49</v>
      </c>
      <c r="U26" s="277"/>
      <c r="V26" s="277"/>
      <c r="W26" s="277"/>
      <c r="X26" s="277"/>
      <c r="Y26" s="279">
        <f>(ROUNDDOWN(AC26/40,1))</f>
        <v>0</v>
      </c>
      <c r="Z26" s="279"/>
      <c r="AA26" s="279"/>
      <c r="AB26" s="279"/>
      <c r="AC26" s="279">
        <f>((((ROUNDDOWN($BE$9/30,1))*40)))*-1</f>
        <v>0</v>
      </c>
      <c r="AD26" s="279"/>
      <c r="AE26" s="279"/>
      <c r="AF26" s="279"/>
      <c r="AG26" s="91"/>
      <c r="AH26" s="90"/>
      <c r="AI26" s="92"/>
      <c r="AJ26" s="277" t="s">
        <v>49</v>
      </c>
      <c r="AK26" s="277"/>
      <c r="AL26" s="277"/>
      <c r="AM26" s="277"/>
      <c r="AN26" s="277"/>
      <c r="AO26" s="279">
        <f>(ROUNDDOWN(AS26/40,1))</f>
        <v>0</v>
      </c>
      <c r="AP26" s="279"/>
      <c r="AQ26" s="279"/>
      <c r="AR26" s="279"/>
      <c r="AS26" s="279">
        <f>((((ROUNDDOWN($BE$9/7.5,1))*40)))*-1</f>
        <v>0</v>
      </c>
      <c r="AT26" s="279"/>
      <c r="AU26" s="279"/>
      <c r="AV26" s="279"/>
      <c r="AW26" s="98"/>
      <c r="AX26" s="94"/>
      <c r="AY26" s="95"/>
      <c r="AZ26" s="277" t="s">
        <v>49</v>
      </c>
      <c r="BA26" s="277"/>
      <c r="BB26" s="277"/>
      <c r="BC26" s="277"/>
      <c r="BD26" s="277"/>
      <c r="BE26" s="279">
        <f>(ROUNDDOWN(BI26/40,1))</f>
        <v>0</v>
      </c>
      <c r="BF26" s="279"/>
      <c r="BG26" s="279"/>
      <c r="BH26" s="279"/>
      <c r="BI26" s="280">
        <f>((((ROUNDDOWN($BE$9/20,1))*40)))*-1</f>
        <v>0</v>
      </c>
      <c r="BJ26" s="281"/>
      <c r="BK26" s="281"/>
      <c r="BL26" s="282"/>
      <c r="BM26" s="96"/>
      <c r="BN26" s="97"/>
      <c r="BO26" s="51"/>
      <c r="BQ26" s="64"/>
      <c r="BR26" s="72"/>
      <c r="BS26" s="72"/>
      <c r="BT26" s="73"/>
      <c r="BU26" s="80"/>
      <c r="BV26" s="99"/>
      <c r="BW26" s="99"/>
      <c r="BX26" s="99"/>
      <c r="BY26" s="99"/>
      <c r="BZ26" s="81"/>
      <c r="CA26" s="99"/>
      <c r="CB26" s="99"/>
      <c r="CC26" s="99"/>
      <c r="CD26" s="99"/>
      <c r="CE26" s="81"/>
      <c r="CF26" s="99"/>
      <c r="CG26" s="99"/>
      <c r="CH26" s="99"/>
      <c r="CI26" s="99"/>
      <c r="CJ26" s="81"/>
      <c r="CK26" s="99"/>
      <c r="CL26" s="99"/>
      <c r="CM26" s="99"/>
      <c r="CN26" s="99"/>
      <c r="CO26" s="81"/>
      <c r="CP26" s="81"/>
      <c r="CQ26" s="81"/>
      <c r="CR26" s="81"/>
    </row>
    <row r="27" spans="2:96" ht="21" customHeight="1">
      <c r="B27" s="63"/>
      <c r="C27" s="87"/>
      <c r="D27" s="283" t="s">
        <v>50</v>
      </c>
      <c r="E27" s="284"/>
      <c r="F27" s="284"/>
      <c r="G27" s="284"/>
      <c r="H27" s="285"/>
      <c r="I27" s="279">
        <f>(ROUNDDOWN(M27/40,1))</f>
        <v>0</v>
      </c>
      <c r="J27" s="279"/>
      <c r="K27" s="279"/>
      <c r="L27" s="279"/>
      <c r="M27" s="280">
        <f>($AL$17-$AI$17)*-1</f>
        <v>0</v>
      </c>
      <c r="N27" s="281"/>
      <c r="O27" s="281"/>
      <c r="P27" s="282"/>
      <c r="Q27" s="89"/>
      <c r="R27" s="90"/>
      <c r="S27" s="90"/>
      <c r="T27" s="283" t="s">
        <v>50</v>
      </c>
      <c r="U27" s="284"/>
      <c r="V27" s="284"/>
      <c r="W27" s="284"/>
      <c r="X27" s="285"/>
      <c r="Y27" s="279">
        <f>(ROUNDDOWN(AC27/40,1))</f>
        <v>0</v>
      </c>
      <c r="Z27" s="279"/>
      <c r="AA27" s="279"/>
      <c r="AB27" s="279"/>
      <c r="AC27" s="280">
        <f>($AL$17-$AI$17)*-1</f>
        <v>0</v>
      </c>
      <c r="AD27" s="281"/>
      <c r="AE27" s="281"/>
      <c r="AF27" s="282"/>
      <c r="AG27" s="91"/>
      <c r="AH27" s="90"/>
      <c r="AI27" s="92"/>
      <c r="AJ27" s="283" t="s">
        <v>50</v>
      </c>
      <c r="AK27" s="284"/>
      <c r="AL27" s="284"/>
      <c r="AM27" s="284"/>
      <c r="AN27" s="285"/>
      <c r="AO27" s="279">
        <f>(ROUNDDOWN(AS27/40,1))</f>
        <v>0</v>
      </c>
      <c r="AP27" s="279"/>
      <c r="AQ27" s="279"/>
      <c r="AR27" s="279"/>
      <c r="AS27" s="280">
        <f>($AL$17-$AI$17)*-1</f>
        <v>0</v>
      </c>
      <c r="AT27" s="281"/>
      <c r="AU27" s="281"/>
      <c r="AV27" s="282"/>
      <c r="AW27" s="98"/>
      <c r="AX27" s="94"/>
      <c r="AY27" s="95"/>
      <c r="AZ27" s="283" t="s">
        <v>50</v>
      </c>
      <c r="BA27" s="284"/>
      <c r="BB27" s="284"/>
      <c r="BC27" s="284"/>
      <c r="BD27" s="285"/>
      <c r="BE27" s="279">
        <f>(ROUNDDOWN(BI27/40,1))</f>
        <v>0</v>
      </c>
      <c r="BF27" s="279"/>
      <c r="BG27" s="279"/>
      <c r="BH27" s="279"/>
      <c r="BI27" s="280">
        <f>($AL$17-$AI$17)*-1</f>
        <v>0</v>
      </c>
      <c r="BJ27" s="281"/>
      <c r="BK27" s="281"/>
      <c r="BL27" s="282"/>
      <c r="BM27" s="96"/>
      <c r="BN27" s="97"/>
      <c r="BO27" s="51"/>
      <c r="BQ27" s="64"/>
      <c r="BR27" s="72"/>
      <c r="BS27" s="72"/>
      <c r="BT27" s="73"/>
      <c r="BU27" s="80"/>
      <c r="BV27" s="99"/>
      <c r="BW27" s="99"/>
      <c r="BX27" s="99"/>
      <c r="BY27" s="99"/>
      <c r="BZ27" s="81"/>
      <c r="CA27" s="99"/>
      <c r="CB27" s="99"/>
      <c r="CC27" s="99"/>
      <c r="CD27" s="99"/>
      <c r="CE27" s="81"/>
      <c r="CF27" s="99"/>
      <c r="CG27" s="99"/>
      <c r="CH27" s="99"/>
      <c r="CI27" s="99"/>
      <c r="CJ27" s="81"/>
      <c r="CK27" s="99"/>
      <c r="CL27" s="99"/>
      <c r="CM27" s="99"/>
      <c r="CN27" s="99"/>
      <c r="CO27" s="81"/>
      <c r="CP27" s="81"/>
      <c r="CQ27" s="81"/>
      <c r="CR27" s="81"/>
    </row>
    <row r="28" spans="2:96" ht="21" customHeight="1" thickBot="1">
      <c r="B28" s="63"/>
      <c r="C28" s="87"/>
      <c r="D28" s="286" t="s">
        <v>51</v>
      </c>
      <c r="E28" s="286"/>
      <c r="F28" s="286"/>
      <c r="G28" s="286"/>
      <c r="H28" s="286"/>
      <c r="I28" s="287">
        <f>(ROUNDDOWN(M28/40,1))</f>
        <v>0</v>
      </c>
      <c r="J28" s="287"/>
      <c r="K28" s="287"/>
      <c r="L28" s="287"/>
      <c r="M28" s="288">
        <f>$BB$73</f>
        <v>0</v>
      </c>
      <c r="N28" s="289"/>
      <c r="O28" s="289"/>
      <c r="P28" s="290"/>
      <c r="Q28" s="89"/>
      <c r="R28" s="90"/>
      <c r="S28" s="90"/>
      <c r="T28" s="286" t="s">
        <v>51</v>
      </c>
      <c r="U28" s="286"/>
      <c r="V28" s="286"/>
      <c r="W28" s="286"/>
      <c r="X28" s="286"/>
      <c r="Y28" s="287">
        <f>(ROUNDDOWN(AC28/40,1))</f>
        <v>0</v>
      </c>
      <c r="Z28" s="287"/>
      <c r="AA28" s="287"/>
      <c r="AB28" s="287"/>
      <c r="AC28" s="288">
        <f>$BB$73</f>
        <v>0</v>
      </c>
      <c r="AD28" s="289"/>
      <c r="AE28" s="289"/>
      <c r="AF28" s="290"/>
      <c r="AG28" s="91"/>
      <c r="AH28" s="90"/>
      <c r="AI28" s="92"/>
      <c r="AJ28" s="286" t="s">
        <v>51</v>
      </c>
      <c r="AK28" s="286"/>
      <c r="AL28" s="286"/>
      <c r="AM28" s="286"/>
      <c r="AN28" s="286"/>
      <c r="AO28" s="287">
        <f>(ROUNDDOWN(AS28/40,1))</f>
        <v>0</v>
      </c>
      <c r="AP28" s="287"/>
      <c r="AQ28" s="287"/>
      <c r="AR28" s="287"/>
      <c r="AS28" s="288">
        <f>$BB$73</f>
        <v>0</v>
      </c>
      <c r="AT28" s="289"/>
      <c r="AU28" s="289"/>
      <c r="AV28" s="290"/>
      <c r="AW28" s="98"/>
      <c r="AX28" s="94"/>
      <c r="AY28" s="95"/>
      <c r="AZ28" s="286" t="s">
        <v>51</v>
      </c>
      <c r="BA28" s="286"/>
      <c r="BB28" s="286"/>
      <c r="BC28" s="286"/>
      <c r="BD28" s="286"/>
      <c r="BE28" s="291">
        <f>(ROUNDDOWN(BI28/40,1))</f>
        <v>0</v>
      </c>
      <c r="BF28" s="291"/>
      <c r="BG28" s="291"/>
      <c r="BH28" s="291"/>
      <c r="BI28" s="288">
        <f>$BB$73</f>
        <v>0</v>
      </c>
      <c r="BJ28" s="289"/>
      <c r="BK28" s="289"/>
      <c r="BL28" s="290"/>
      <c r="BM28" s="96"/>
      <c r="BN28" s="97"/>
      <c r="BO28" s="51"/>
      <c r="BU28" s="81"/>
      <c r="BV28" s="100"/>
      <c r="BW28" s="100"/>
      <c r="BX28" s="100"/>
      <c r="BY28" s="100"/>
      <c r="BZ28" s="81"/>
      <c r="CA28" s="100"/>
      <c r="CB28" s="100"/>
      <c r="CC28" s="100"/>
      <c r="CD28" s="100"/>
      <c r="CE28" s="81"/>
      <c r="CF28" s="100"/>
      <c r="CG28" s="100"/>
      <c r="CH28" s="100"/>
      <c r="CI28" s="100"/>
      <c r="CJ28" s="81"/>
      <c r="CK28" s="100"/>
      <c r="CL28" s="100"/>
      <c r="CM28" s="100"/>
      <c r="CN28" s="100"/>
      <c r="CO28" s="81"/>
      <c r="CP28" s="81"/>
      <c r="CQ28" s="81"/>
      <c r="CR28" s="81"/>
    </row>
    <row r="29" spans="2:96" ht="30.75" customHeight="1" thickTop="1">
      <c r="B29" s="63"/>
      <c r="C29" s="87"/>
      <c r="D29" s="292" t="s">
        <v>52</v>
      </c>
      <c r="E29" s="293"/>
      <c r="F29" s="293"/>
      <c r="G29" s="293"/>
      <c r="H29" s="293"/>
      <c r="I29" s="295">
        <f>SUM(I26:L28)</f>
        <v>0</v>
      </c>
      <c r="J29" s="295"/>
      <c r="K29" s="295"/>
      <c r="L29" s="295"/>
      <c r="M29" s="295">
        <f>SUM(M26:P28)</f>
        <v>0</v>
      </c>
      <c r="N29" s="295"/>
      <c r="O29" s="295"/>
      <c r="P29" s="295"/>
      <c r="Q29" s="90"/>
      <c r="R29" s="90"/>
      <c r="S29" s="90"/>
      <c r="T29" s="292" t="s">
        <v>52</v>
      </c>
      <c r="U29" s="293"/>
      <c r="V29" s="293"/>
      <c r="W29" s="293"/>
      <c r="X29" s="293"/>
      <c r="Y29" s="295">
        <f>SUM(Y26:AB28)</f>
        <v>0</v>
      </c>
      <c r="Z29" s="295"/>
      <c r="AA29" s="295"/>
      <c r="AB29" s="295"/>
      <c r="AC29" s="295">
        <f>SUM(AC26:AF28)</f>
        <v>0</v>
      </c>
      <c r="AD29" s="295"/>
      <c r="AE29" s="295"/>
      <c r="AF29" s="295"/>
      <c r="AG29" s="91"/>
      <c r="AH29" s="90"/>
      <c r="AI29" s="92"/>
      <c r="AJ29" s="292" t="s">
        <v>53</v>
      </c>
      <c r="AK29" s="293"/>
      <c r="AL29" s="293"/>
      <c r="AM29" s="293"/>
      <c r="AN29" s="293"/>
      <c r="AO29" s="294">
        <f>SUM(AO26:AR28)</f>
        <v>0</v>
      </c>
      <c r="AP29" s="294"/>
      <c r="AQ29" s="294"/>
      <c r="AR29" s="294"/>
      <c r="AS29" s="295">
        <f>SUM(AS26:AV28)</f>
        <v>0</v>
      </c>
      <c r="AT29" s="295"/>
      <c r="AU29" s="295"/>
      <c r="AV29" s="295"/>
      <c r="AW29" s="98"/>
      <c r="AX29" s="94"/>
      <c r="AY29" s="95"/>
      <c r="AZ29" s="292" t="s">
        <v>53</v>
      </c>
      <c r="BA29" s="293"/>
      <c r="BB29" s="293"/>
      <c r="BC29" s="293"/>
      <c r="BD29" s="293"/>
      <c r="BE29" s="294">
        <f>SUM(BE26:BH28)</f>
        <v>0</v>
      </c>
      <c r="BF29" s="294"/>
      <c r="BG29" s="294"/>
      <c r="BH29" s="294"/>
      <c r="BI29" s="295">
        <f>SUM(BI26:BL28)</f>
        <v>0</v>
      </c>
      <c r="BJ29" s="295"/>
      <c r="BK29" s="295"/>
      <c r="BL29" s="295"/>
      <c r="BM29" s="96"/>
      <c r="BN29" s="97"/>
      <c r="BO29" s="51"/>
      <c r="BQ29" s="64"/>
      <c r="BR29" s="72"/>
      <c r="BS29" s="72"/>
      <c r="BT29" s="73"/>
      <c r="BU29" s="80"/>
      <c r="BV29" s="101"/>
      <c r="BW29" s="101"/>
      <c r="BX29" s="101"/>
      <c r="BY29" s="101"/>
      <c r="BZ29" s="81"/>
      <c r="CA29" s="101"/>
      <c r="CB29" s="101"/>
      <c r="CC29" s="101"/>
      <c r="CD29" s="101"/>
      <c r="CE29" s="81"/>
      <c r="CF29" s="101"/>
      <c r="CG29" s="101"/>
      <c r="CH29" s="101"/>
      <c r="CI29" s="101"/>
      <c r="CJ29" s="81"/>
      <c r="CK29" s="101"/>
      <c r="CL29" s="101"/>
      <c r="CM29" s="101"/>
      <c r="CN29" s="101"/>
      <c r="CO29" s="81"/>
      <c r="CP29" s="81"/>
      <c r="CQ29" s="81"/>
      <c r="CR29" s="81"/>
    </row>
    <row r="30" spans="2:96" ht="20.25" customHeight="1">
      <c r="B30" s="63"/>
      <c r="C30" s="87"/>
      <c r="D30" s="102"/>
      <c r="E30" s="102"/>
      <c r="F30" s="102"/>
      <c r="G30" s="102"/>
      <c r="H30" s="102"/>
      <c r="I30" s="103"/>
      <c r="J30" s="103"/>
      <c r="K30" s="103"/>
      <c r="L30" s="103"/>
      <c r="M30" s="103"/>
      <c r="N30" s="103"/>
      <c r="O30" s="103"/>
      <c r="P30" s="103"/>
      <c r="Q30" s="15"/>
      <c r="R30" s="15"/>
      <c r="S30" s="15"/>
      <c r="T30" s="102"/>
      <c r="U30" s="102"/>
      <c r="V30" s="102"/>
      <c r="W30" s="102"/>
      <c r="X30" s="102"/>
      <c r="Y30" s="103"/>
      <c r="Z30" s="103"/>
      <c r="AA30" s="103"/>
      <c r="AB30" s="103"/>
      <c r="AC30" s="103"/>
      <c r="AD30" s="103"/>
      <c r="AE30" s="103"/>
      <c r="AF30" s="103"/>
      <c r="AG30" s="104"/>
      <c r="AH30" s="15"/>
      <c r="AI30" s="105"/>
      <c r="AJ30" s="106"/>
      <c r="AK30" s="106"/>
      <c r="AL30" s="106"/>
      <c r="AM30" s="106"/>
      <c r="AN30" s="106"/>
      <c r="AO30" s="107"/>
      <c r="AP30" s="107"/>
      <c r="AQ30" s="107"/>
      <c r="AR30" s="107"/>
      <c r="AS30" s="107"/>
      <c r="AT30" s="107"/>
      <c r="AU30" s="107"/>
      <c r="AV30" s="107"/>
      <c r="AW30" s="108"/>
      <c r="AX30" s="109"/>
      <c r="AY30" s="110"/>
      <c r="AZ30" s="106"/>
      <c r="BA30" s="106"/>
      <c r="BB30" s="106"/>
      <c r="BC30" s="106"/>
      <c r="BD30" s="106"/>
      <c r="BE30" s="107"/>
      <c r="BF30" s="107"/>
      <c r="BG30" s="107"/>
      <c r="BH30" s="107"/>
      <c r="BI30" s="107"/>
      <c r="BJ30" s="107"/>
      <c r="BK30" s="107"/>
      <c r="BL30" s="107"/>
      <c r="BM30" s="96"/>
      <c r="BN30" s="97"/>
      <c r="BO30" s="51"/>
      <c r="BQ30" s="64"/>
      <c r="BR30" s="72"/>
      <c r="BS30" s="72"/>
      <c r="BT30" s="73"/>
      <c r="BU30" s="80"/>
      <c r="BV30" s="81"/>
      <c r="BW30" s="81"/>
      <c r="BX30" s="82"/>
      <c r="BY30" s="81"/>
      <c r="BZ30" s="81"/>
      <c r="CA30" s="81"/>
      <c r="CB30" s="81"/>
      <c r="CC30" s="81"/>
      <c r="CD30" s="81"/>
      <c r="CE30" s="81"/>
      <c r="CF30" s="81"/>
      <c r="CG30" s="81"/>
      <c r="CH30" s="81"/>
      <c r="CI30" s="81"/>
      <c r="CJ30" s="81"/>
      <c r="CK30" s="81"/>
      <c r="CL30" s="81"/>
      <c r="CM30" s="81"/>
      <c r="CN30" s="81"/>
      <c r="CO30" s="81"/>
      <c r="CP30" s="81"/>
      <c r="CQ30" s="81"/>
      <c r="CR30" s="81"/>
    </row>
    <row r="31" spans="2:96" ht="20.25" customHeight="1">
      <c r="B31" s="63"/>
      <c r="C31" s="87"/>
      <c r="D31" s="102"/>
      <c r="E31" s="102"/>
      <c r="F31" s="102"/>
      <c r="G31" s="102"/>
      <c r="H31" s="102"/>
      <c r="I31" s="103"/>
      <c r="J31" s="103"/>
      <c r="K31" s="296" t="s">
        <v>54</v>
      </c>
      <c r="L31" s="297"/>
      <c r="M31" s="297"/>
      <c r="N31" s="299" t="str">
        <f>IF(OR($BE$9&gt;0,),IF(AND(OR($D$5="○",$D$6="○"),$I$29&gt;=0),"可",IF(AND(OR($D$5="○",$D$6="○"),$I$29&lt;0),"不可","")),"")</f>
        <v/>
      </c>
      <c r="O31" s="300"/>
      <c r="P31" s="301"/>
      <c r="Q31" s="15"/>
      <c r="R31" s="15"/>
      <c r="S31" s="15"/>
      <c r="T31" s="102"/>
      <c r="U31" s="102"/>
      <c r="V31" s="102"/>
      <c r="W31" s="102"/>
      <c r="X31" s="102"/>
      <c r="Y31" s="103"/>
      <c r="Z31" s="103"/>
      <c r="AA31" s="296" t="s">
        <v>55</v>
      </c>
      <c r="AB31" s="297"/>
      <c r="AC31" s="298"/>
      <c r="AD31" s="299" t="str">
        <f>IF(OR($BE$9&gt;0,),IF(AND(OR($D$5="○",$D$6="○"),$Y$29&gt;=0),"可",IF(AND(OR($D$5="○",$D$6="○"),$Y$29&lt;0),"不可","")),"")</f>
        <v/>
      </c>
      <c r="AE31" s="300"/>
      <c r="AF31" s="301"/>
      <c r="AG31" s="104"/>
      <c r="AH31" s="15"/>
      <c r="AI31" s="105"/>
      <c r="AJ31" s="106"/>
      <c r="AK31" s="106"/>
      <c r="AL31" s="106"/>
      <c r="AM31" s="106"/>
      <c r="AN31" s="106"/>
      <c r="AO31" s="107"/>
      <c r="AP31" s="107"/>
      <c r="AQ31" s="296" t="s">
        <v>56</v>
      </c>
      <c r="AR31" s="297"/>
      <c r="AS31" s="298"/>
      <c r="AT31" s="299" t="str">
        <f>IF(OR($BE$9&gt;0,),IF(AND(OR($D$7="○"),$AO$29&gt;=0),"可",IF(AND(OR($D$7="○"),$AO$29&lt;0),"不可","")),"")</f>
        <v/>
      </c>
      <c r="AU31" s="300"/>
      <c r="AV31" s="301"/>
      <c r="AW31" s="108"/>
      <c r="AX31" s="109"/>
      <c r="AY31" s="110"/>
      <c r="AZ31" s="106"/>
      <c r="BA31" s="106"/>
      <c r="BB31" s="106"/>
      <c r="BC31" s="106"/>
      <c r="BD31" s="106"/>
      <c r="BE31" s="107"/>
      <c r="BF31" s="107"/>
      <c r="BG31" s="296" t="s">
        <v>57</v>
      </c>
      <c r="BH31" s="297"/>
      <c r="BI31" s="298"/>
      <c r="BJ31" s="299" t="str">
        <f>IF(OR($BE$9&gt;0,),IF(AND(OR($D$7="○"),$BE$29&gt;=0),"可",IF(AND(OR($D$7="○"),$BE$29&lt;0),"不可","")),"")</f>
        <v/>
      </c>
      <c r="BK31" s="300"/>
      <c r="BL31" s="301"/>
      <c r="BM31" s="96"/>
      <c r="BN31" s="97"/>
      <c r="BO31" s="51"/>
      <c r="BQ31" s="64"/>
      <c r="BR31" s="72"/>
      <c r="BS31" s="72"/>
      <c r="BT31" s="73"/>
      <c r="BU31" s="80"/>
      <c r="BV31" s="81"/>
      <c r="BW31" s="81"/>
      <c r="BX31" s="82"/>
      <c r="BY31" s="81"/>
      <c r="BZ31" s="81"/>
      <c r="CA31" s="81"/>
      <c r="CB31" s="81"/>
      <c r="CC31" s="81"/>
      <c r="CD31" s="81"/>
      <c r="CE31" s="81"/>
      <c r="CF31" s="81"/>
      <c r="CG31" s="81"/>
      <c r="CH31" s="81"/>
      <c r="CI31" s="81"/>
      <c r="CJ31" s="81"/>
      <c r="CK31" s="81"/>
      <c r="CL31" s="81"/>
      <c r="CM31" s="81"/>
      <c r="CN31" s="81"/>
      <c r="CO31" s="81"/>
      <c r="CP31" s="81"/>
      <c r="CQ31" s="81"/>
      <c r="CR31" s="81"/>
    </row>
    <row r="32" spans="2:96" ht="20.25" customHeight="1">
      <c r="B32" s="63"/>
      <c r="C32" s="111"/>
      <c r="D32" s="112"/>
      <c r="E32" s="112"/>
      <c r="F32" s="112"/>
      <c r="G32" s="112"/>
      <c r="H32" s="112"/>
      <c r="I32" s="113"/>
      <c r="J32" s="113"/>
      <c r="K32" s="113"/>
      <c r="L32" s="113"/>
      <c r="M32" s="113"/>
      <c r="N32" s="113"/>
      <c r="O32" s="113"/>
      <c r="P32" s="113"/>
      <c r="Q32" s="114"/>
      <c r="R32" s="114"/>
      <c r="S32" s="114"/>
      <c r="T32" s="112"/>
      <c r="U32" s="112"/>
      <c r="V32" s="112"/>
      <c r="W32" s="112"/>
      <c r="X32" s="112"/>
      <c r="Y32" s="113"/>
      <c r="Z32" s="113"/>
      <c r="AA32" s="113"/>
      <c r="AB32" s="113"/>
      <c r="AC32" s="113"/>
      <c r="AD32" s="113"/>
      <c r="AE32" s="113"/>
      <c r="AF32" s="113"/>
      <c r="AG32" s="115"/>
      <c r="AH32" s="15"/>
      <c r="AI32" s="116"/>
      <c r="AJ32" s="112"/>
      <c r="AK32" s="112"/>
      <c r="AL32" s="112"/>
      <c r="AM32" s="112"/>
      <c r="AN32" s="112"/>
      <c r="AO32" s="113"/>
      <c r="AP32" s="113"/>
      <c r="AQ32" s="113"/>
      <c r="AR32" s="113"/>
      <c r="AS32" s="113"/>
      <c r="AT32" s="113"/>
      <c r="AU32" s="113"/>
      <c r="AV32" s="113"/>
      <c r="AW32" s="117"/>
      <c r="AX32" s="114"/>
      <c r="AY32" s="118"/>
      <c r="AZ32" s="112"/>
      <c r="BA32" s="112"/>
      <c r="BB32" s="112"/>
      <c r="BC32" s="112"/>
      <c r="BD32" s="112"/>
      <c r="BE32" s="113"/>
      <c r="BF32" s="113"/>
      <c r="BG32" s="113"/>
      <c r="BH32" s="113"/>
      <c r="BI32" s="113"/>
      <c r="BJ32" s="113"/>
      <c r="BK32" s="113"/>
      <c r="BL32" s="113"/>
      <c r="BM32" s="119"/>
      <c r="BN32" s="97"/>
      <c r="BO32" s="51"/>
      <c r="BQ32" s="64"/>
      <c r="BR32" s="72"/>
      <c r="BS32" s="72"/>
      <c r="BT32" s="73"/>
      <c r="BU32" s="80"/>
      <c r="BV32" s="81"/>
      <c r="BW32" s="81"/>
      <c r="BX32" s="82"/>
      <c r="BY32" s="81"/>
      <c r="BZ32" s="81"/>
      <c r="CA32" s="81"/>
      <c r="CB32" s="81"/>
      <c r="CC32" s="81"/>
      <c r="CD32" s="81"/>
      <c r="CE32" s="81"/>
      <c r="CF32" s="81"/>
      <c r="CG32" s="81"/>
      <c r="CH32" s="81"/>
      <c r="CI32" s="81"/>
      <c r="CJ32" s="81"/>
      <c r="CK32" s="81"/>
      <c r="CL32" s="81"/>
      <c r="CM32" s="81"/>
      <c r="CN32" s="81"/>
      <c r="CO32" s="81"/>
      <c r="CP32" s="81"/>
      <c r="CQ32" s="81"/>
      <c r="CR32" s="81"/>
    </row>
    <row r="33" spans="2:96" ht="20.25" customHeight="1" thickBot="1">
      <c r="B33" s="120"/>
      <c r="C33" s="121"/>
      <c r="D33" s="122"/>
      <c r="E33" s="122"/>
      <c r="F33" s="122"/>
      <c r="G33" s="122"/>
      <c r="H33" s="122"/>
      <c r="I33" s="123"/>
      <c r="J33" s="123"/>
      <c r="K33" s="123"/>
      <c r="L33" s="123"/>
      <c r="M33" s="123"/>
      <c r="N33" s="123"/>
      <c r="O33" s="123"/>
      <c r="P33" s="123"/>
      <c r="Q33" s="124"/>
      <c r="R33" s="124"/>
      <c r="S33" s="124"/>
      <c r="T33" s="122"/>
      <c r="U33" s="122"/>
      <c r="V33" s="122"/>
      <c r="W33" s="122"/>
      <c r="X33" s="122"/>
      <c r="Y33" s="123"/>
      <c r="Z33" s="123"/>
      <c r="AA33" s="123"/>
      <c r="AB33" s="123"/>
      <c r="AC33" s="123"/>
      <c r="AD33" s="123"/>
      <c r="AE33" s="123"/>
      <c r="AF33" s="123"/>
      <c r="AG33" s="124"/>
      <c r="AH33" s="124"/>
      <c r="AI33" s="124"/>
      <c r="AJ33" s="122"/>
      <c r="AK33" s="122"/>
      <c r="AL33" s="122"/>
      <c r="AM33" s="122"/>
      <c r="AN33" s="122"/>
      <c r="AO33" s="123"/>
      <c r="AP33" s="123"/>
      <c r="AQ33" s="123"/>
      <c r="AR33" s="123"/>
      <c r="AS33" s="123"/>
      <c r="AT33" s="123"/>
      <c r="AU33" s="123"/>
      <c r="AV33" s="123"/>
      <c r="AW33" s="125"/>
      <c r="AX33" s="124"/>
      <c r="AY33" s="126"/>
      <c r="AZ33" s="122"/>
      <c r="BA33" s="122"/>
      <c r="BB33" s="122"/>
      <c r="BC33" s="122"/>
      <c r="BD33" s="122"/>
      <c r="BE33" s="123"/>
      <c r="BF33" s="123"/>
      <c r="BG33" s="123"/>
      <c r="BH33" s="123"/>
      <c r="BI33" s="123"/>
      <c r="BJ33" s="123"/>
      <c r="BK33" s="123"/>
      <c r="BL33" s="123"/>
      <c r="BM33" s="127"/>
      <c r="BN33" s="128"/>
      <c r="BO33" s="45"/>
      <c r="BQ33" s="64"/>
      <c r="BR33" s="72"/>
      <c r="BS33" s="72"/>
      <c r="BT33" s="73"/>
      <c r="BU33" s="80"/>
      <c r="BV33" s="81"/>
      <c r="BW33" s="81"/>
      <c r="BX33" s="82"/>
      <c r="BY33" s="81"/>
      <c r="BZ33" s="81"/>
      <c r="CA33" s="81"/>
      <c r="CB33" s="81"/>
      <c r="CC33" s="81"/>
      <c r="CD33" s="81"/>
      <c r="CE33" s="81"/>
      <c r="CF33" s="81"/>
      <c r="CG33" s="81"/>
      <c r="CH33" s="81"/>
      <c r="CI33" s="81"/>
      <c r="CJ33" s="81"/>
      <c r="CK33" s="81"/>
      <c r="CL33" s="81"/>
      <c r="CM33" s="81"/>
      <c r="CN33" s="81"/>
      <c r="CO33" s="81"/>
      <c r="CP33" s="81"/>
      <c r="CQ33" s="81"/>
      <c r="CR33" s="81"/>
    </row>
    <row r="34" spans="2:96" ht="21" customHeight="1" thickBot="1">
      <c r="B34" s="20" t="s">
        <v>58</v>
      </c>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65"/>
      <c r="BB34" s="76"/>
      <c r="BC34" s="65"/>
      <c r="BD34" s="65"/>
      <c r="BE34" s="76"/>
      <c r="BF34" s="65"/>
      <c r="BG34" s="76"/>
      <c r="BH34" s="76"/>
      <c r="BI34" s="76"/>
      <c r="BJ34" s="76"/>
      <c r="BK34" s="76"/>
      <c r="BL34" s="76"/>
      <c r="BM34" s="76"/>
      <c r="BN34" s="76"/>
      <c r="BO34" s="45"/>
      <c r="BQ34" s="64"/>
      <c r="BR34" s="72"/>
      <c r="BS34" s="72"/>
      <c r="BT34" s="73"/>
      <c r="BU34" s="80"/>
      <c r="BV34" s="81"/>
      <c r="BW34" s="81"/>
      <c r="BX34" s="81"/>
      <c r="BY34" s="81"/>
      <c r="BZ34" s="81"/>
      <c r="CA34" s="81"/>
      <c r="CB34" s="81"/>
      <c r="CC34" s="81"/>
      <c r="CD34" s="81"/>
      <c r="CE34" s="81"/>
      <c r="CF34" s="81"/>
      <c r="CG34" s="81"/>
      <c r="CH34" s="81"/>
      <c r="CI34" s="81"/>
      <c r="CJ34" s="81"/>
      <c r="CK34" s="81"/>
      <c r="CL34" s="81"/>
      <c r="CM34" s="81"/>
      <c r="CN34" s="81"/>
      <c r="CO34" s="81"/>
      <c r="CP34" s="81"/>
      <c r="CQ34" s="81"/>
      <c r="CR34" s="81"/>
    </row>
    <row r="35" spans="2:96" ht="32.25" customHeight="1" thickBot="1">
      <c r="B35" s="302"/>
      <c r="C35" s="129"/>
      <c r="D35" s="304" t="s">
        <v>59</v>
      </c>
      <c r="E35" s="304"/>
      <c r="F35" s="304"/>
      <c r="G35" s="304"/>
      <c r="H35" s="304"/>
      <c r="I35" s="305"/>
      <c r="J35" s="307" t="s">
        <v>60</v>
      </c>
      <c r="K35" s="308"/>
      <c r="L35" s="308"/>
      <c r="M35" s="308"/>
      <c r="N35" s="308"/>
      <c r="O35" s="309"/>
      <c r="P35" s="313" t="s">
        <v>61</v>
      </c>
      <c r="Q35" s="304"/>
      <c r="R35" s="304"/>
      <c r="S35" s="304"/>
      <c r="T35" s="304"/>
      <c r="U35" s="304"/>
      <c r="V35" s="314"/>
      <c r="W35" s="318" t="s">
        <v>62</v>
      </c>
      <c r="X35" s="319"/>
      <c r="Y35" s="319"/>
      <c r="Z35" s="319"/>
      <c r="AA35" s="319"/>
      <c r="AB35" s="319"/>
      <c r="AC35" s="320"/>
      <c r="AD35" s="318" t="s">
        <v>63</v>
      </c>
      <c r="AE35" s="319"/>
      <c r="AF35" s="319"/>
      <c r="AG35" s="319"/>
      <c r="AH35" s="319"/>
      <c r="AI35" s="319"/>
      <c r="AJ35" s="320"/>
      <c r="AK35" s="318" t="s">
        <v>64</v>
      </c>
      <c r="AL35" s="319"/>
      <c r="AM35" s="319"/>
      <c r="AN35" s="319"/>
      <c r="AO35" s="319"/>
      <c r="AP35" s="319"/>
      <c r="AQ35" s="320"/>
      <c r="AR35" s="302" t="s">
        <v>65</v>
      </c>
      <c r="AS35" s="304"/>
      <c r="AT35" s="304"/>
      <c r="AU35" s="304"/>
      <c r="AV35" s="304"/>
      <c r="AW35" s="304"/>
      <c r="AX35" s="314"/>
      <c r="AY35" s="308" t="s">
        <v>66</v>
      </c>
      <c r="AZ35" s="308"/>
      <c r="BA35" s="309"/>
      <c r="BB35" s="307" t="s">
        <v>67</v>
      </c>
      <c r="BC35" s="308"/>
      <c r="BD35" s="309"/>
      <c r="BE35" s="307" t="s">
        <v>68</v>
      </c>
      <c r="BF35" s="308"/>
      <c r="BG35" s="308"/>
      <c r="BH35" s="307" t="s">
        <v>69</v>
      </c>
      <c r="BI35" s="308"/>
      <c r="BJ35" s="308"/>
      <c r="BK35" s="313" t="s">
        <v>70</v>
      </c>
      <c r="BL35" s="304"/>
      <c r="BM35" s="304"/>
      <c r="BN35" s="314"/>
      <c r="BQ35" s="64"/>
      <c r="BR35" s="72"/>
      <c r="BS35" s="72"/>
      <c r="BT35" s="73"/>
      <c r="BU35" s="73"/>
    </row>
    <row r="36" spans="2:96" ht="32.25" customHeight="1" thickBot="1">
      <c r="B36" s="303"/>
      <c r="C36" s="130"/>
      <c r="D36" s="203"/>
      <c r="E36" s="203"/>
      <c r="F36" s="203"/>
      <c r="G36" s="203"/>
      <c r="H36" s="203"/>
      <c r="I36" s="306"/>
      <c r="J36" s="310"/>
      <c r="K36" s="311"/>
      <c r="L36" s="311"/>
      <c r="M36" s="311"/>
      <c r="N36" s="311"/>
      <c r="O36" s="312"/>
      <c r="P36" s="315"/>
      <c r="Q36" s="316"/>
      <c r="R36" s="316"/>
      <c r="S36" s="316"/>
      <c r="T36" s="316"/>
      <c r="U36" s="316"/>
      <c r="V36" s="317"/>
      <c r="W36" s="131" t="s">
        <v>71</v>
      </c>
      <c r="X36" s="132" t="s">
        <v>72</v>
      </c>
      <c r="Y36" s="132" t="s">
        <v>73</v>
      </c>
      <c r="Z36" s="132" t="s">
        <v>74</v>
      </c>
      <c r="AA36" s="132" t="s">
        <v>75</v>
      </c>
      <c r="AB36" s="132" t="s">
        <v>76</v>
      </c>
      <c r="AC36" s="133" t="s">
        <v>77</v>
      </c>
      <c r="AD36" s="131" t="s">
        <v>71</v>
      </c>
      <c r="AE36" s="132" t="s">
        <v>72</v>
      </c>
      <c r="AF36" s="132" t="s">
        <v>73</v>
      </c>
      <c r="AG36" s="132" t="s">
        <v>74</v>
      </c>
      <c r="AH36" s="132" t="s">
        <v>75</v>
      </c>
      <c r="AI36" s="132" t="s">
        <v>76</v>
      </c>
      <c r="AJ36" s="133" t="s">
        <v>77</v>
      </c>
      <c r="AK36" s="131" t="s">
        <v>71</v>
      </c>
      <c r="AL36" s="132" t="s">
        <v>72</v>
      </c>
      <c r="AM36" s="132" t="s">
        <v>73</v>
      </c>
      <c r="AN36" s="132" t="s">
        <v>74</v>
      </c>
      <c r="AO36" s="132" t="s">
        <v>75</v>
      </c>
      <c r="AP36" s="132" t="s">
        <v>76</v>
      </c>
      <c r="AQ36" s="133" t="s">
        <v>77</v>
      </c>
      <c r="AR36" s="134" t="s">
        <v>71</v>
      </c>
      <c r="AS36" s="135" t="s">
        <v>72</v>
      </c>
      <c r="AT36" s="135" t="s">
        <v>73</v>
      </c>
      <c r="AU36" s="135" t="s">
        <v>74</v>
      </c>
      <c r="AV36" s="135" t="s">
        <v>75</v>
      </c>
      <c r="AW36" s="135" t="s">
        <v>76</v>
      </c>
      <c r="AX36" s="136" t="s">
        <v>77</v>
      </c>
      <c r="AY36" s="311"/>
      <c r="AZ36" s="311"/>
      <c r="BA36" s="312"/>
      <c r="BB36" s="310"/>
      <c r="BC36" s="311"/>
      <c r="BD36" s="312"/>
      <c r="BE36" s="310"/>
      <c r="BF36" s="311"/>
      <c r="BG36" s="311"/>
      <c r="BH36" s="310"/>
      <c r="BI36" s="311"/>
      <c r="BJ36" s="311"/>
      <c r="BK36" s="321"/>
      <c r="BL36" s="203"/>
      <c r="BM36" s="203"/>
      <c r="BN36" s="322"/>
      <c r="BQ36" s="64"/>
      <c r="BR36" s="72"/>
      <c r="BS36" s="72"/>
      <c r="BT36" s="73"/>
      <c r="BU36" s="73"/>
    </row>
    <row r="37" spans="2:96" ht="21" customHeight="1" thickBot="1">
      <c r="B37" s="323" t="s">
        <v>78</v>
      </c>
      <c r="C37" s="137"/>
      <c r="D37" s="326"/>
      <c r="E37" s="326"/>
      <c r="F37" s="326"/>
      <c r="G37" s="326"/>
      <c r="H37" s="326"/>
      <c r="I37" s="327"/>
      <c r="J37" s="328"/>
      <c r="K37" s="326"/>
      <c r="L37" s="327"/>
      <c r="M37" s="328"/>
      <c r="N37" s="326"/>
      <c r="O37" s="327"/>
      <c r="P37" s="329"/>
      <c r="Q37" s="330"/>
      <c r="R37" s="330"/>
      <c r="S37" s="330"/>
      <c r="T37" s="330"/>
      <c r="U37" s="330"/>
      <c r="V37" s="331"/>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332">
        <f t="shared" ref="AY37:AY57" si="0">SUM(W37:AX37)</f>
        <v>0</v>
      </c>
      <c r="AZ37" s="332"/>
      <c r="BA37" s="333"/>
      <c r="BB37" s="334">
        <f t="shared" ref="BB37:BB57" si="1">AY37/4</f>
        <v>0</v>
      </c>
      <c r="BC37" s="335"/>
      <c r="BD37" s="336"/>
      <c r="BE37" s="337"/>
      <c r="BF37" s="338"/>
      <c r="BG37" s="338"/>
      <c r="BH37" s="337"/>
      <c r="BI37" s="338"/>
      <c r="BJ37" s="338"/>
      <c r="BK37" s="339"/>
      <c r="BL37" s="340"/>
      <c r="BM37" s="340"/>
      <c r="BN37" s="341"/>
      <c r="BQ37" s="64"/>
      <c r="BR37" s="72"/>
      <c r="BS37" s="72"/>
      <c r="BT37" s="73"/>
      <c r="BU37" s="73"/>
    </row>
    <row r="38" spans="2:96" ht="21" customHeight="1">
      <c r="B38" s="324"/>
      <c r="C38" s="342" t="s">
        <v>79</v>
      </c>
      <c r="D38" s="344"/>
      <c r="E38" s="344"/>
      <c r="F38" s="344"/>
      <c r="G38" s="344"/>
      <c r="H38" s="344"/>
      <c r="I38" s="345"/>
      <c r="J38" s="346"/>
      <c r="K38" s="344"/>
      <c r="L38" s="345"/>
      <c r="M38" s="346"/>
      <c r="N38" s="344"/>
      <c r="O38" s="345"/>
      <c r="P38" s="347"/>
      <c r="Q38" s="348"/>
      <c r="R38" s="348"/>
      <c r="S38" s="348"/>
      <c r="T38" s="348"/>
      <c r="U38" s="348"/>
      <c r="V38" s="349"/>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350">
        <f t="shared" si="0"/>
        <v>0</v>
      </c>
      <c r="AZ38" s="350"/>
      <c r="BA38" s="351"/>
      <c r="BB38" s="352">
        <f t="shared" si="1"/>
        <v>0</v>
      </c>
      <c r="BC38" s="353"/>
      <c r="BD38" s="354"/>
      <c r="BE38" s="355"/>
      <c r="BF38" s="356"/>
      <c r="BG38" s="357"/>
      <c r="BH38" s="355"/>
      <c r="BI38" s="356"/>
      <c r="BJ38" s="357"/>
      <c r="BK38" s="358"/>
      <c r="BL38" s="359"/>
      <c r="BM38" s="359"/>
      <c r="BN38" s="360"/>
      <c r="BO38" s="144"/>
    </row>
    <row r="39" spans="2:96" ht="21" customHeight="1">
      <c r="B39" s="324"/>
      <c r="C39" s="343"/>
      <c r="D39" s="361"/>
      <c r="E39" s="361"/>
      <c r="F39" s="361"/>
      <c r="G39" s="361"/>
      <c r="H39" s="361"/>
      <c r="I39" s="362"/>
      <c r="J39" s="363"/>
      <c r="K39" s="361"/>
      <c r="L39" s="362"/>
      <c r="M39" s="363"/>
      <c r="N39" s="361"/>
      <c r="O39" s="362"/>
      <c r="P39" s="364"/>
      <c r="Q39" s="365"/>
      <c r="R39" s="365"/>
      <c r="S39" s="365"/>
      <c r="T39" s="365"/>
      <c r="U39" s="365"/>
      <c r="V39" s="366"/>
      <c r="W39" s="145"/>
      <c r="X39" s="146"/>
      <c r="Y39" s="146"/>
      <c r="Z39" s="146"/>
      <c r="AA39" s="146"/>
      <c r="AB39" s="146"/>
      <c r="AC39" s="147"/>
      <c r="AD39" s="145"/>
      <c r="AE39" s="146"/>
      <c r="AF39" s="146"/>
      <c r="AG39" s="146"/>
      <c r="AH39" s="146"/>
      <c r="AI39" s="146"/>
      <c r="AJ39" s="147"/>
      <c r="AK39" s="145"/>
      <c r="AL39" s="146"/>
      <c r="AM39" s="146"/>
      <c r="AN39" s="146"/>
      <c r="AO39" s="146"/>
      <c r="AP39" s="146"/>
      <c r="AQ39" s="147"/>
      <c r="AR39" s="145"/>
      <c r="AS39" s="146"/>
      <c r="AT39" s="146"/>
      <c r="AU39" s="146"/>
      <c r="AV39" s="146"/>
      <c r="AW39" s="146"/>
      <c r="AX39" s="147"/>
      <c r="AY39" s="367">
        <f t="shared" si="0"/>
        <v>0</v>
      </c>
      <c r="AZ39" s="367"/>
      <c r="BA39" s="368"/>
      <c r="BB39" s="369">
        <f t="shared" si="1"/>
        <v>0</v>
      </c>
      <c r="BC39" s="370"/>
      <c r="BD39" s="371"/>
      <c r="BE39" s="372"/>
      <c r="BF39" s="373"/>
      <c r="BG39" s="374"/>
      <c r="BH39" s="372"/>
      <c r="BI39" s="373"/>
      <c r="BJ39" s="374"/>
      <c r="BK39" s="208"/>
      <c r="BL39" s="209"/>
      <c r="BM39" s="209"/>
      <c r="BN39" s="375"/>
      <c r="BO39" s="144"/>
    </row>
    <row r="40" spans="2:96" ht="21" customHeight="1">
      <c r="B40" s="324"/>
      <c r="C40" s="343"/>
      <c r="D40" s="361"/>
      <c r="E40" s="361"/>
      <c r="F40" s="361"/>
      <c r="G40" s="361"/>
      <c r="H40" s="361"/>
      <c r="I40" s="362"/>
      <c r="J40" s="363"/>
      <c r="K40" s="361"/>
      <c r="L40" s="362"/>
      <c r="M40" s="363"/>
      <c r="N40" s="361"/>
      <c r="O40" s="362"/>
      <c r="P40" s="364"/>
      <c r="Q40" s="365"/>
      <c r="R40" s="365"/>
      <c r="S40" s="365"/>
      <c r="T40" s="365"/>
      <c r="U40" s="365"/>
      <c r="V40" s="366"/>
      <c r="W40" s="145"/>
      <c r="X40" s="146"/>
      <c r="Y40" s="146"/>
      <c r="Z40" s="146"/>
      <c r="AA40" s="146"/>
      <c r="AB40" s="146"/>
      <c r="AC40" s="147"/>
      <c r="AD40" s="145"/>
      <c r="AE40" s="146"/>
      <c r="AF40" s="146"/>
      <c r="AG40" s="146"/>
      <c r="AH40" s="146"/>
      <c r="AI40" s="146"/>
      <c r="AJ40" s="147"/>
      <c r="AK40" s="145"/>
      <c r="AL40" s="146"/>
      <c r="AM40" s="146"/>
      <c r="AN40" s="146"/>
      <c r="AO40" s="146"/>
      <c r="AP40" s="146"/>
      <c r="AQ40" s="147"/>
      <c r="AR40" s="145"/>
      <c r="AS40" s="146"/>
      <c r="AT40" s="146"/>
      <c r="AU40" s="146"/>
      <c r="AV40" s="146"/>
      <c r="AW40" s="146"/>
      <c r="AX40" s="147"/>
      <c r="AY40" s="367">
        <f t="shared" si="0"/>
        <v>0</v>
      </c>
      <c r="AZ40" s="367"/>
      <c r="BA40" s="368"/>
      <c r="BB40" s="369">
        <f t="shared" si="1"/>
        <v>0</v>
      </c>
      <c r="BC40" s="370"/>
      <c r="BD40" s="371"/>
      <c r="BE40" s="372"/>
      <c r="BF40" s="373"/>
      <c r="BG40" s="374"/>
      <c r="BH40" s="372"/>
      <c r="BI40" s="373"/>
      <c r="BJ40" s="374"/>
      <c r="BK40" s="208"/>
      <c r="BL40" s="209"/>
      <c r="BM40" s="209"/>
      <c r="BN40" s="375"/>
      <c r="BO40" s="144"/>
    </row>
    <row r="41" spans="2:96" ht="21" customHeight="1">
      <c r="B41" s="324"/>
      <c r="C41" s="343"/>
      <c r="D41" s="361"/>
      <c r="E41" s="361"/>
      <c r="F41" s="361"/>
      <c r="G41" s="361"/>
      <c r="H41" s="361"/>
      <c r="I41" s="362"/>
      <c r="J41" s="363"/>
      <c r="K41" s="361"/>
      <c r="L41" s="362"/>
      <c r="M41" s="363"/>
      <c r="N41" s="361"/>
      <c r="O41" s="362"/>
      <c r="P41" s="364"/>
      <c r="Q41" s="365"/>
      <c r="R41" s="365"/>
      <c r="S41" s="365"/>
      <c r="T41" s="365"/>
      <c r="U41" s="365"/>
      <c r="V41" s="366"/>
      <c r="W41" s="145"/>
      <c r="X41" s="146"/>
      <c r="Y41" s="146"/>
      <c r="Z41" s="146"/>
      <c r="AA41" s="146"/>
      <c r="AB41" s="146"/>
      <c r="AC41" s="147"/>
      <c r="AD41" s="145"/>
      <c r="AE41" s="146"/>
      <c r="AF41" s="146"/>
      <c r="AG41" s="146"/>
      <c r="AH41" s="146"/>
      <c r="AI41" s="146"/>
      <c r="AJ41" s="147"/>
      <c r="AK41" s="145"/>
      <c r="AL41" s="146"/>
      <c r="AM41" s="146"/>
      <c r="AN41" s="146"/>
      <c r="AO41" s="146"/>
      <c r="AP41" s="146"/>
      <c r="AQ41" s="147"/>
      <c r="AR41" s="145"/>
      <c r="AS41" s="146"/>
      <c r="AT41" s="146"/>
      <c r="AU41" s="146"/>
      <c r="AV41" s="146"/>
      <c r="AW41" s="146"/>
      <c r="AX41" s="147"/>
      <c r="AY41" s="367">
        <f t="shared" si="0"/>
        <v>0</v>
      </c>
      <c r="AZ41" s="367"/>
      <c r="BA41" s="368"/>
      <c r="BB41" s="369">
        <f t="shared" si="1"/>
        <v>0</v>
      </c>
      <c r="BC41" s="370"/>
      <c r="BD41" s="371"/>
      <c r="BE41" s="372"/>
      <c r="BF41" s="373"/>
      <c r="BG41" s="374"/>
      <c r="BH41" s="372"/>
      <c r="BI41" s="373"/>
      <c r="BJ41" s="374"/>
      <c r="BK41" s="208"/>
      <c r="BL41" s="209"/>
      <c r="BM41" s="209"/>
      <c r="BN41" s="375"/>
      <c r="BO41" s="144"/>
      <c r="CC41" s="148"/>
      <c r="CD41" s="3"/>
      <c r="CE41" s="3"/>
      <c r="CF41" s="3"/>
      <c r="CG41" s="3"/>
      <c r="CH41" s="3"/>
      <c r="CI41" s="3"/>
      <c r="CJ41" s="3"/>
      <c r="CK41" s="3"/>
      <c r="CL41" s="3"/>
      <c r="CM41" s="3"/>
      <c r="CN41" s="3"/>
      <c r="CO41" s="3"/>
      <c r="CP41" s="3"/>
      <c r="CQ41" s="3"/>
      <c r="CR41" s="3"/>
    </row>
    <row r="42" spans="2:96" ht="21" customHeight="1" thickBot="1">
      <c r="B42" s="324"/>
      <c r="C42" s="343"/>
      <c r="D42" s="376"/>
      <c r="E42" s="376"/>
      <c r="F42" s="376"/>
      <c r="G42" s="376"/>
      <c r="H42" s="376"/>
      <c r="I42" s="377"/>
      <c r="J42" s="378"/>
      <c r="K42" s="376"/>
      <c r="L42" s="377"/>
      <c r="M42" s="378"/>
      <c r="N42" s="376"/>
      <c r="O42" s="377"/>
      <c r="P42" s="364"/>
      <c r="Q42" s="365"/>
      <c r="R42" s="365"/>
      <c r="S42" s="365"/>
      <c r="T42" s="365"/>
      <c r="U42" s="365"/>
      <c r="V42" s="366"/>
      <c r="W42" s="149"/>
      <c r="X42" s="150"/>
      <c r="Y42" s="150"/>
      <c r="Z42" s="150"/>
      <c r="AA42" s="150"/>
      <c r="AB42" s="150"/>
      <c r="AC42" s="151"/>
      <c r="AD42" s="149"/>
      <c r="AE42" s="150"/>
      <c r="AF42" s="150"/>
      <c r="AG42" s="150"/>
      <c r="AH42" s="150"/>
      <c r="AI42" s="150"/>
      <c r="AJ42" s="151"/>
      <c r="AK42" s="149"/>
      <c r="AL42" s="150"/>
      <c r="AM42" s="150"/>
      <c r="AN42" s="150"/>
      <c r="AO42" s="150"/>
      <c r="AP42" s="150"/>
      <c r="AQ42" s="151"/>
      <c r="AR42" s="149"/>
      <c r="AS42" s="150"/>
      <c r="AT42" s="150"/>
      <c r="AU42" s="150"/>
      <c r="AV42" s="150"/>
      <c r="AW42" s="150"/>
      <c r="AX42" s="151"/>
      <c r="AY42" s="379">
        <f t="shared" si="0"/>
        <v>0</v>
      </c>
      <c r="AZ42" s="379"/>
      <c r="BA42" s="380"/>
      <c r="BB42" s="381">
        <f t="shared" si="1"/>
        <v>0</v>
      </c>
      <c r="BC42" s="382"/>
      <c r="BD42" s="383"/>
      <c r="BE42" s="384"/>
      <c r="BF42" s="385"/>
      <c r="BG42" s="386"/>
      <c r="BH42" s="384"/>
      <c r="BI42" s="385"/>
      <c r="BJ42" s="386"/>
      <c r="BK42" s="215"/>
      <c r="BL42" s="216"/>
      <c r="BM42" s="216"/>
      <c r="BN42" s="387"/>
      <c r="BO42" s="144"/>
      <c r="CC42" s="3"/>
      <c r="CD42" s="3"/>
      <c r="CE42" s="388"/>
      <c r="CF42" s="388"/>
      <c r="CG42" s="388"/>
      <c r="CH42" s="388"/>
      <c r="CI42" s="388"/>
      <c r="CJ42" s="388"/>
      <c r="CK42" s="389"/>
      <c r="CL42" s="389"/>
      <c r="CM42" s="389"/>
      <c r="CN42" s="389"/>
      <c r="CO42" s="389"/>
      <c r="CP42" s="73"/>
      <c r="CQ42" s="73"/>
      <c r="CR42" s="73"/>
    </row>
    <row r="43" spans="2:96" ht="21" customHeight="1">
      <c r="B43" s="324"/>
      <c r="C43" s="390" t="s">
        <v>80</v>
      </c>
      <c r="D43" s="391"/>
      <c r="E43" s="392"/>
      <c r="F43" s="392"/>
      <c r="G43" s="392"/>
      <c r="H43" s="392"/>
      <c r="I43" s="392"/>
      <c r="J43" s="392"/>
      <c r="K43" s="392"/>
      <c r="L43" s="392"/>
      <c r="M43" s="392"/>
      <c r="N43" s="392"/>
      <c r="O43" s="392"/>
      <c r="P43" s="347"/>
      <c r="Q43" s="348"/>
      <c r="R43" s="348"/>
      <c r="S43" s="348"/>
      <c r="T43" s="348"/>
      <c r="U43" s="348"/>
      <c r="V43" s="349"/>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3"/>
      <c r="AS43" s="142"/>
      <c r="AT43" s="142"/>
      <c r="AU43" s="142"/>
      <c r="AV43" s="142"/>
      <c r="AW43" s="142"/>
      <c r="AX43" s="143"/>
      <c r="AY43" s="351">
        <f t="shared" si="0"/>
        <v>0</v>
      </c>
      <c r="AZ43" s="393"/>
      <c r="BA43" s="393"/>
      <c r="BB43" s="394">
        <f t="shared" si="1"/>
        <v>0</v>
      </c>
      <c r="BC43" s="394"/>
      <c r="BD43" s="394"/>
      <c r="BE43" s="399" t="e">
        <f>ROUNDDOWN(SUM(BB43:BD50)/AY60,1)</f>
        <v>#DIV/0!</v>
      </c>
      <c r="BF43" s="400"/>
      <c r="BG43" s="401"/>
      <c r="BH43" s="408">
        <f>ROUNDDOWN(SUM(BB43:BD50)/40,1)</f>
        <v>0</v>
      </c>
      <c r="BI43" s="409"/>
      <c r="BJ43" s="410"/>
      <c r="BK43" s="358"/>
      <c r="BL43" s="359"/>
      <c r="BM43" s="359"/>
      <c r="BN43" s="360"/>
      <c r="BO43" s="144"/>
      <c r="BP43" s="154"/>
      <c r="CC43" s="3"/>
      <c r="CD43" s="3"/>
      <c r="CE43" s="388"/>
      <c r="CF43" s="388"/>
      <c r="CG43" s="388"/>
      <c r="CH43" s="388"/>
      <c r="CI43" s="388"/>
      <c r="CJ43" s="388"/>
      <c r="CK43" s="389"/>
      <c r="CL43" s="389"/>
      <c r="CM43" s="389"/>
      <c r="CN43" s="389"/>
      <c r="CO43" s="389"/>
      <c r="CP43" s="73"/>
      <c r="CQ43" s="73"/>
      <c r="CR43" s="73"/>
    </row>
    <row r="44" spans="2:96" ht="21" customHeight="1">
      <c r="B44" s="324"/>
      <c r="C44" s="324"/>
      <c r="D44" s="395"/>
      <c r="E44" s="396"/>
      <c r="F44" s="396"/>
      <c r="G44" s="396"/>
      <c r="H44" s="396"/>
      <c r="I44" s="396"/>
      <c r="J44" s="396"/>
      <c r="K44" s="396"/>
      <c r="L44" s="396"/>
      <c r="M44" s="396"/>
      <c r="N44" s="396"/>
      <c r="O44" s="396"/>
      <c r="P44" s="364"/>
      <c r="Q44" s="365"/>
      <c r="R44" s="365"/>
      <c r="S44" s="365"/>
      <c r="T44" s="365"/>
      <c r="U44" s="365"/>
      <c r="V44" s="366"/>
      <c r="W44" s="145"/>
      <c r="X44" s="146"/>
      <c r="Y44" s="146"/>
      <c r="Z44" s="146"/>
      <c r="AA44" s="146"/>
      <c r="AB44" s="146"/>
      <c r="AC44" s="147"/>
      <c r="AD44" s="145"/>
      <c r="AE44" s="146"/>
      <c r="AF44" s="146"/>
      <c r="AG44" s="146"/>
      <c r="AH44" s="146"/>
      <c r="AI44" s="146"/>
      <c r="AJ44" s="147"/>
      <c r="AK44" s="145"/>
      <c r="AL44" s="146"/>
      <c r="AM44" s="146"/>
      <c r="AN44" s="146"/>
      <c r="AO44" s="146"/>
      <c r="AP44" s="146"/>
      <c r="AQ44" s="147"/>
      <c r="AR44" s="155"/>
      <c r="AS44" s="146"/>
      <c r="AT44" s="146"/>
      <c r="AU44" s="146"/>
      <c r="AV44" s="146"/>
      <c r="AW44" s="146"/>
      <c r="AX44" s="147"/>
      <c r="AY44" s="368">
        <f t="shared" si="0"/>
        <v>0</v>
      </c>
      <c r="AZ44" s="397"/>
      <c r="BA44" s="397"/>
      <c r="BB44" s="398">
        <f t="shared" si="1"/>
        <v>0</v>
      </c>
      <c r="BC44" s="398"/>
      <c r="BD44" s="398"/>
      <c r="BE44" s="402"/>
      <c r="BF44" s="403"/>
      <c r="BG44" s="404"/>
      <c r="BH44" s="411"/>
      <c r="BI44" s="412"/>
      <c r="BJ44" s="413"/>
      <c r="BK44" s="208"/>
      <c r="BL44" s="209"/>
      <c r="BM44" s="209"/>
      <c r="BN44" s="375"/>
      <c r="BO44" s="144"/>
      <c r="CC44" s="3"/>
      <c r="CD44" s="3"/>
      <c r="CE44" s="388"/>
      <c r="CF44" s="388"/>
      <c r="CG44" s="388"/>
      <c r="CH44" s="388"/>
      <c r="CI44" s="388"/>
      <c r="CJ44" s="388"/>
      <c r="CK44" s="389"/>
      <c r="CL44" s="389"/>
      <c r="CM44" s="389"/>
      <c r="CN44" s="389"/>
      <c r="CO44" s="389"/>
      <c r="CP44" s="73"/>
      <c r="CQ44" s="73"/>
      <c r="CR44" s="73"/>
    </row>
    <row r="45" spans="2:96" ht="21" customHeight="1">
      <c r="B45" s="324"/>
      <c r="C45" s="324"/>
      <c r="D45" s="395"/>
      <c r="E45" s="396"/>
      <c r="F45" s="396"/>
      <c r="G45" s="396"/>
      <c r="H45" s="396"/>
      <c r="I45" s="396"/>
      <c r="J45" s="396"/>
      <c r="K45" s="396"/>
      <c r="L45" s="396"/>
      <c r="M45" s="396"/>
      <c r="N45" s="396"/>
      <c r="O45" s="396"/>
      <c r="P45" s="364"/>
      <c r="Q45" s="365"/>
      <c r="R45" s="365"/>
      <c r="S45" s="365"/>
      <c r="T45" s="365"/>
      <c r="U45" s="365"/>
      <c r="V45" s="366"/>
      <c r="W45" s="145"/>
      <c r="X45" s="146"/>
      <c r="Y45" s="146"/>
      <c r="Z45" s="146"/>
      <c r="AA45" s="146"/>
      <c r="AB45" s="146"/>
      <c r="AC45" s="147"/>
      <c r="AD45" s="145"/>
      <c r="AE45" s="146"/>
      <c r="AF45" s="146"/>
      <c r="AG45" s="146"/>
      <c r="AH45" s="146"/>
      <c r="AI45" s="146"/>
      <c r="AJ45" s="147"/>
      <c r="AK45" s="145"/>
      <c r="AL45" s="146"/>
      <c r="AM45" s="146"/>
      <c r="AN45" s="146"/>
      <c r="AO45" s="146"/>
      <c r="AP45" s="146"/>
      <c r="AQ45" s="147"/>
      <c r="AR45" s="155"/>
      <c r="AS45" s="146"/>
      <c r="AT45" s="146"/>
      <c r="AU45" s="146"/>
      <c r="AV45" s="146"/>
      <c r="AW45" s="146"/>
      <c r="AX45" s="147"/>
      <c r="AY45" s="368">
        <f t="shared" si="0"/>
        <v>0</v>
      </c>
      <c r="AZ45" s="397"/>
      <c r="BA45" s="397"/>
      <c r="BB45" s="398">
        <f t="shared" si="1"/>
        <v>0</v>
      </c>
      <c r="BC45" s="398"/>
      <c r="BD45" s="398"/>
      <c r="BE45" s="402"/>
      <c r="BF45" s="403"/>
      <c r="BG45" s="404"/>
      <c r="BH45" s="411"/>
      <c r="BI45" s="412"/>
      <c r="BJ45" s="413"/>
      <c r="BK45" s="208"/>
      <c r="BL45" s="209"/>
      <c r="BM45" s="209"/>
      <c r="BN45" s="375"/>
      <c r="BO45" s="144"/>
      <c r="CC45" s="156"/>
      <c r="CD45" s="3"/>
      <c r="CE45" s="388"/>
      <c r="CF45" s="388"/>
      <c r="CG45" s="388"/>
      <c r="CH45" s="388"/>
      <c r="CI45" s="388"/>
      <c r="CJ45" s="388"/>
      <c r="CK45" s="389"/>
      <c r="CL45" s="389"/>
      <c r="CM45" s="389"/>
      <c r="CN45" s="389"/>
      <c r="CO45" s="389"/>
      <c r="CP45" s="73"/>
      <c r="CQ45" s="73"/>
      <c r="CR45" s="73"/>
    </row>
    <row r="46" spans="2:96" ht="21" customHeight="1">
      <c r="B46" s="324"/>
      <c r="C46" s="324"/>
      <c r="D46" s="395"/>
      <c r="E46" s="396"/>
      <c r="F46" s="396"/>
      <c r="G46" s="396"/>
      <c r="H46" s="396"/>
      <c r="I46" s="396"/>
      <c r="J46" s="396"/>
      <c r="K46" s="396"/>
      <c r="L46" s="396"/>
      <c r="M46" s="396"/>
      <c r="N46" s="396"/>
      <c r="O46" s="396"/>
      <c r="P46" s="364"/>
      <c r="Q46" s="365"/>
      <c r="R46" s="365"/>
      <c r="S46" s="365"/>
      <c r="T46" s="365"/>
      <c r="U46" s="365"/>
      <c r="V46" s="366"/>
      <c r="W46" s="145"/>
      <c r="X46" s="146"/>
      <c r="Y46" s="146"/>
      <c r="Z46" s="146"/>
      <c r="AA46" s="146"/>
      <c r="AB46" s="146"/>
      <c r="AC46" s="147"/>
      <c r="AD46" s="145"/>
      <c r="AE46" s="146"/>
      <c r="AF46" s="146"/>
      <c r="AG46" s="146"/>
      <c r="AH46" s="146"/>
      <c r="AI46" s="146"/>
      <c r="AJ46" s="147"/>
      <c r="AK46" s="145"/>
      <c r="AL46" s="146"/>
      <c r="AM46" s="146"/>
      <c r="AN46" s="146"/>
      <c r="AO46" s="146"/>
      <c r="AP46" s="146"/>
      <c r="AQ46" s="147"/>
      <c r="AR46" s="155"/>
      <c r="AS46" s="146"/>
      <c r="AT46" s="146"/>
      <c r="AU46" s="146"/>
      <c r="AV46" s="146"/>
      <c r="AW46" s="146"/>
      <c r="AX46" s="147"/>
      <c r="AY46" s="368">
        <f t="shared" si="0"/>
        <v>0</v>
      </c>
      <c r="AZ46" s="397"/>
      <c r="BA46" s="397"/>
      <c r="BB46" s="398">
        <f t="shared" si="1"/>
        <v>0</v>
      </c>
      <c r="BC46" s="398"/>
      <c r="BD46" s="398"/>
      <c r="BE46" s="402"/>
      <c r="BF46" s="403"/>
      <c r="BG46" s="404"/>
      <c r="BH46" s="411"/>
      <c r="BI46" s="412"/>
      <c r="BJ46" s="413"/>
      <c r="BK46" s="215"/>
      <c r="BL46" s="216"/>
      <c r="BM46" s="216"/>
      <c r="BN46" s="387"/>
      <c r="BO46" s="144"/>
    </row>
    <row r="47" spans="2:96" ht="21" customHeight="1">
      <c r="B47" s="324"/>
      <c r="C47" s="324"/>
      <c r="D47" s="395"/>
      <c r="E47" s="396"/>
      <c r="F47" s="396"/>
      <c r="G47" s="396"/>
      <c r="H47" s="396"/>
      <c r="I47" s="396"/>
      <c r="J47" s="396"/>
      <c r="K47" s="396"/>
      <c r="L47" s="396"/>
      <c r="M47" s="396"/>
      <c r="N47" s="396"/>
      <c r="O47" s="396"/>
      <c r="P47" s="364"/>
      <c r="Q47" s="365"/>
      <c r="R47" s="365"/>
      <c r="S47" s="365"/>
      <c r="T47" s="365"/>
      <c r="U47" s="365"/>
      <c r="V47" s="366"/>
      <c r="W47" s="145"/>
      <c r="X47" s="146"/>
      <c r="Y47" s="146"/>
      <c r="Z47" s="146"/>
      <c r="AA47" s="146"/>
      <c r="AB47" s="146"/>
      <c r="AC47" s="147"/>
      <c r="AD47" s="145"/>
      <c r="AE47" s="146"/>
      <c r="AF47" s="146"/>
      <c r="AG47" s="146"/>
      <c r="AH47" s="146"/>
      <c r="AI47" s="146"/>
      <c r="AJ47" s="147"/>
      <c r="AK47" s="145"/>
      <c r="AL47" s="146"/>
      <c r="AM47" s="146"/>
      <c r="AN47" s="146"/>
      <c r="AO47" s="146"/>
      <c r="AP47" s="146"/>
      <c r="AQ47" s="147"/>
      <c r="AR47" s="155"/>
      <c r="AS47" s="146"/>
      <c r="AT47" s="146"/>
      <c r="AU47" s="146"/>
      <c r="AV47" s="146"/>
      <c r="AW47" s="146"/>
      <c r="AX47" s="147"/>
      <c r="AY47" s="368">
        <f t="shared" si="0"/>
        <v>0</v>
      </c>
      <c r="AZ47" s="397"/>
      <c r="BA47" s="397"/>
      <c r="BB47" s="398">
        <f t="shared" si="1"/>
        <v>0</v>
      </c>
      <c r="BC47" s="398"/>
      <c r="BD47" s="398"/>
      <c r="BE47" s="402"/>
      <c r="BF47" s="403"/>
      <c r="BG47" s="404"/>
      <c r="BH47" s="411"/>
      <c r="BI47" s="412"/>
      <c r="BJ47" s="413"/>
      <c r="BK47" s="208"/>
      <c r="BL47" s="209"/>
      <c r="BM47" s="209"/>
      <c r="BN47" s="375"/>
      <c r="BO47" s="144"/>
    </row>
    <row r="48" spans="2:96" ht="21" customHeight="1">
      <c r="B48" s="324"/>
      <c r="C48" s="324"/>
      <c r="D48" s="395"/>
      <c r="E48" s="396"/>
      <c r="F48" s="396"/>
      <c r="G48" s="396"/>
      <c r="H48" s="396"/>
      <c r="I48" s="396"/>
      <c r="J48" s="396"/>
      <c r="K48" s="396"/>
      <c r="L48" s="396"/>
      <c r="M48" s="396"/>
      <c r="N48" s="396"/>
      <c r="O48" s="396"/>
      <c r="P48" s="364"/>
      <c r="Q48" s="365"/>
      <c r="R48" s="365"/>
      <c r="S48" s="365"/>
      <c r="T48" s="365"/>
      <c r="U48" s="365"/>
      <c r="V48" s="366"/>
      <c r="W48" s="145"/>
      <c r="X48" s="146"/>
      <c r="Y48" s="146"/>
      <c r="Z48" s="146"/>
      <c r="AA48" s="146"/>
      <c r="AB48" s="146"/>
      <c r="AC48" s="147"/>
      <c r="AD48" s="145"/>
      <c r="AE48" s="146"/>
      <c r="AF48" s="146"/>
      <c r="AG48" s="146"/>
      <c r="AH48" s="146"/>
      <c r="AI48" s="146"/>
      <c r="AJ48" s="147"/>
      <c r="AK48" s="145"/>
      <c r="AL48" s="146"/>
      <c r="AM48" s="146"/>
      <c r="AN48" s="146"/>
      <c r="AO48" s="146"/>
      <c r="AP48" s="146"/>
      <c r="AQ48" s="147"/>
      <c r="AR48" s="155"/>
      <c r="AS48" s="146"/>
      <c r="AT48" s="146"/>
      <c r="AU48" s="146"/>
      <c r="AV48" s="146"/>
      <c r="AW48" s="146"/>
      <c r="AX48" s="147"/>
      <c r="AY48" s="368">
        <f t="shared" si="0"/>
        <v>0</v>
      </c>
      <c r="AZ48" s="397"/>
      <c r="BA48" s="397"/>
      <c r="BB48" s="398">
        <f t="shared" si="1"/>
        <v>0</v>
      </c>
      <c r="BC48" s="398"/>
      <c r="BD48" s="398"/>
      <c r="BE48" s="402"/>
      <c r="BF48" s="403"/>
      <c r="BG48" s="404"/>
      <c r="BH48" s="411"/>
      <c r="BI48" s="412"/>
      <c r="BJ48" s="413"/>
      <c r="BK48" s="208"/>
      <c r="BL48" s="209"/>
      <c r="BM48" s="209"/>
      <c r="BN48" s="375"/>
      <c r="BO48" s="144"/>
    </row>
    <row r="49" spans="2:85" ht="21" customHeight="1">
      <c r="B49" s="324"/>
      <c r="C49" s="324"/>
      <c r="D49" s="395"/>
      <c r="E49" s="396"/>
      <c r="F49" s="396"/>
      <c r="G49" s="396"/>
      <c r="H49" s="396"/>
      <c r="I49" s="396"/>
      <c r="J49" s="396"/>
      <c r="K49" s="396"/>
      <c r="L49" s="396"/>
      <c r="M49" s="396"/>
      <c r="N49" s="396"/>
      <c r="O49" s="396"/>
      <c r="P49" s="364"/>
      <c r="Q49" s="365"/>
      <c r="R49" s="365"/>
      <c r="S49" s="365"/>
      <c r="T49" s="365"/>
      <c r="U49" s="365"/>
      <c r="V49" s="366"/>
      <c r="W49" s="145"/>
      <c r="X49" s="146"/>
      <c r="Y49" s="146"/>
      <c r="Z49" s="146"/>
      <c r="AA49" s="146"/>
      <c r="AB49" s="146"/>
      <c r="AC49" s="147"/>
      <c r="AD49" s="145"/>
      <c r="AE49" s="146"/>
      <c r="AF49" s="146"/>
      <c r="AG49" s="146"/>
      <c r="AH49" s="146"/>
      <c r="AI49" s="146"/>
      <c r="AJ49" s="147"/>
      <c r="AK49" s="145"/>
      <c r="AL49" s="146"/>
      <c r="AM49" s="146"/>
      <c r="AN49" s="146"/>
      <c r="AO49" s="146"/>
      <c r="AP49" s="146"/>
      <c r="AQ49" s="147"/>
      <c r="AR49" s="155"/>
      <c r="AS49" s="146"/>
      <c r="AT49" s="146"/>
      <c r="AU49" s="146"/>
      <c r="AV49" s="146"/>
      <c r="AW49" s="146"/>
      <c r="AX49" s="147"/>
      <c r="AY49" s="368">
        <f t="shared" si="0"/>
        <v>0</v>
      </c>
      <c r="AZ49" s="397"/>
      <c r="BA49" s="397"/>
      <c r="BB49" s="398">
        <f t="shared" si="1"/>
        <v>0</v>
      </c>
      <c r="BC49" s="398"/>
      <c r="BD49" s="398"/>
      <c r="BE49" s="402"/>
      <c r="BF49" s="403"/>
      <c r="BG49" s="404"/>
      <c r="BH49" s="411"/>
      <c r="BI49" s="412"/>
      <c r="BJ49" s="413"/>
      <c r="BK49" s="208"/>
      <c r="BL49" s="209"/>
      <c r="BM49" s="209"/>
      <c r="BN49" s="375"/>
      <c r="BO49" s="144"/>
    </row>
    <row r="50" spans="2:85" ht="21" customHeight="1" thickBot="1">
      <c r="B50" s="324"/>
      <c r="C50" s="324"/>
      <c r="D50" s="431"/>
      <c r="E50" s="432"/>
      <c r="F50" s="432"/>
      <c r="G50" s="432"/>
      <c r="H50" s="432"/>
      <c r="I50" s="432"/>
      <c r="J50" s="432"/>
      <c r="K50" s="432"/>
      <c r="L50" s="432"/>
      <c r="M50" s="432"/>
      <c r="N50" s="432"/>
      <c r="O50" s="432"/>
      <c r="P50" s="433"/>
      <c r="Q50" s="434"/>
      <c r="R50" s="434"/>
      <c r="S50" s="434"/>
      <c r="T50" s="434"/>
      <c r="U50" s="434"/>
      <c r="V50" s="435"/>
      <c r="W50" s="157"/>
      <c r="X50" s="158"/>
      <c r="Y50" s="158"/>
      <c r="Z50" s="158"/>
      <c r="AA50" s="158"/>
      <c r="AB50" s="158"/>
      <c r="AC50" s="159"/>
      <c r="AD50" s="157"/>
      <c r="AE50" s="158"/>
      <c r="AF50" s="158"/>
      <c r="AG50" s="158"/>
      <c r="AH50" s="158"/>
      <c r="AI50" s="158"/>
      <c r="AJ50" s="159"/>
      <c r="AK50" s="157"/>
      <c r="AL50" s="158"/>
      <c r="AM50" s="158"/>
      <c r="AN50" s="158"/>
      <c r="AO50" s="158"/>
      <c r="AP50" s="158"/>
      <c r="AQ50" s="159"/>
      <c r="AR50" s="160"/>
      <c r="AS50" s="158"/>
      <c r="AT50" s="158"/>
      <c r="AU50" s="158"/>
      <c r="AV50" s="158"/>
      <c r="AW50" s="158"/>
      <c r="AX50" s="159"/>
      <c r="AY50" s="436">
        <f t="shared" si="0"/>
        <v>0</v>
      </c>
      <c r="AZ50" s="437"/>
      <c r="BA50" s="437"/>
      <c r="BB50" s="438">
        <f t="shared" si="1"/>
        <v>0</v>
      </c>
      <c r="BC50" s="438"/>
      <c r="BD50" s="438"/>
      <c r="BE50" s="405"/>
      <c r="BF50" s="406"/>
      <c r="BG50" s="407"/>
      <c r="BH50" s="414"/>
      <c r="BI50" s="415"/>
      <c r="BJ50" s="416"/>
      <c r="BK50" s="422"/>
      <c r="BL50" s="423"/>
      <c r="BM50" s="423"/>
      <c r="BN50" s="424"/>
      <c r="BO50" s="144"/>
    </row>
    <row r="51" spans="2:85" ht="21" customHeight="1">
      <c r="B51" s="324"/>
      <c r="C51" s="464" t="s">
        <v>81</v>
      </c>
      <c r="D51" s="345"/>
      <c r="E51" s="392"/>
      <c r="F51" s="392"/>
      <c r="G51" s="392"/>
      <c r="H51" s="392"/>
      <c r="I51" s="392"/>
      <c r="J51" s="392"/>
      <c r="K51" s="392"/>
      <c r="L51" s="392"/>
      <c r="M51" s="392"/>
      <c r="N51" s="392"/>
      <c r="O51" s="392"/>
      <c r="P51" s="347"/>
      <c r="Q51" s="348"/>
      <c r="R51" s="348"/>
      <c r="S51" s="348"/>
      <c r="T51" s="348"/>
      <c r="U51" s="348"/>
      <c r="V51" s="349"/>
      <c r="W51" s="161"/>
      <c r="X51" s="162"/>
      <c r="Y51" s="162"/>
      <c r="Z51" s="162"/>
      <c r="AA51" s="162"/>
      <c r="AB51" s="162"/>
      <c r="AC51" s="163"/>
      <c r="AD51" s="161"/>
      <c r="AE51" s="162"/>
      <c r="AF51" s="162"/>
      <c r="AG51" s="162"/>
      <c r="AH51" s="162"/>
      <c r="AI51" s="162"/>
      <c r="AJ51" s="163"/>
      <c r="AK51" s="161"/>
      <c r="AL51" s="162"/>
      <c r="AM51" s="162"/>
      <c r="AN51" s="162"/>
      <c r="AO51" s="162"/>
      <c r="AP51" s="162"/>
      <c r="AQ51" s="163"/>
      <c r="AR51" s="161"/>
      <c r="AS51" s="162"/>
      <c r="AT51" s="162"/>
      <c r="AU51" s="162"/>
      <c r="AV51" s="162"/>
      <c r="AW51" s="162"/>
      <c r="AX51" s="163"/>
      <c r="AY51" s="425">
        <f t="shared" si="0"/>
        <v>0</v>
      </c>
      <c r="AZ51" s="426"/>
      <c r="BA51" s="426"/>
      <c r="BB51" s="427">
        <f t="shared" si="1"/>
        <v>0</v>
      </c>
      <c r="BC51" s="427"/>
      <c r="BD51" s="427"/>
      <c r="BE51" s="402" t="e">
        <f>ROUNDDOWN(SUM(BB51:BD57)/AY60,1)</f>
        <v>#DIV/0!</v>
      </c>
      <c r="BF51" s="403"/>
      <c r="BG51" s="404"/>
      <c r="BH51" s="428">
        <f>ROUNDDOWN(SUM(BB51:BD57)/40,1)</f>
        <v>0</v>
      </c>
      <c r="BI51" s="429"/>
      <c r="BJ51" s="430"/>
      <c r="BK51" s="417"/>
      <c r="BL51" s="418"/>
      <c r="BM51" s="418"/>
      <c r="BN51" s="419"/>
      <c r="BO51" s="144"/>
    </row>
    <row r="52" spans="2:85" ht="21" customHeight="1">
      <c r="B52" s="324"/>
      <c r="C52" s="465"/>
      <c r="D52" s="362"/>
      <c r="E52" s="396"/>
      <c r="F52" s="396"/>
      <c r="G52" s="396"/>
      <c r="H52" s="396"/>
      <c r="I52" s="396"/>
      <c r="J52" s="396"/>
      <c r="K52" s="396"/>
      <c r="L52" s="396"/>
      <c r="M52" s="396"/>
      <c r="N52" s="396"/>
      <c r="O52" s="396"/>
      <c r="P52" s="364"/>
      <c r="Q52" s="365"/>
      <c r="R52" s="365"/>
      <c r="S52" s="365"/>
      <c r="T52" s="365"/>
      <c r="U52" s="365"/>
      <c r="V52" s="366"/>
      <c r="W52" s="145"/>
      <c r="X52" s="146"/>
      <c r="Y52" s="146"/>
      <c r="Z52" s="146"/>
      <c r="AA52" s="146"/>
      <c r="AB52" s="146"/>
      <c r="AC52" s="147"/>
      <c r="AD52" s="145"/>
      <c r="AE52" s="146"/>
      <c r="AF52" s="146"/>
      <c r="AG52" s="146"/>
      <c r="AH52" s="146"/>
      <c r="AI52" s="146"/>
      <c r="AJ52" s="147"/>
      <c r="AK52" s="145"/>
      <c r="AL52" s="146"/>
      <c r="AM52" s="146"/>
      <c r="AN52" s="146"/>
      <c r="AO52" s="146"/>
      <c r="AP52" s="146"/>
      <c r="AQ52" s="147"/>
      <c r="AR52" s="145"/>
      <c r="AS52" s="146"/>
      <c r="AT52" s="146"/>
      <c r="AU52" s="146"/>
      <c r="AV52" s="146"/>
      <c r="AW52" s="146"/>
      <c r="AX52" s="147"/>
      <c r="AY52" s="368">
        <f t="shared" si="0"/>
        <v>0</v>
      </c>
      <c r="AZ52" s="397"/>
      <c r="BA52" s="397"/>
      <c r="BB52" s="398">
        <f t="shared" si="1"/>
        <v>0</v>
      </c>
      <c r="BC52" s="398"/>
      <c r="BD52" s="398"/>
      <c r="BE52" s="402"/>
      <c r="BF52" s="403"/>
      <c r="BG52" s="404"/>
      <c r="BH52" s="428"/>
      <c r="BI52" s="429"/>
      <c r="BJ52" s="430"/>
      <c r="BK52" s="420"/>
      <c r="BL52" s="420"/>
      <c r="BM52" s="420"/>
      <c r="BN52" s="421"/>
      <c r="BO52" s="144"/>
    </row>
    <row r="53" spans="2:85" ht="21" customHeight="1">
      <c r="B53" s="324"/>
      <c r="C53" s="465"/>
      <c r="D53" s="362"/>
      <c r="E53" s="396"/>
      <c r="F53" s="396"/>
      <c r="G53" s="396"/>
      <c r="H53" s="396"/>
      <c r="I53" s="396"/>
      <c r="J53" s="396"/>
      <c r="K53" s="396"/>
      <c r="L53" s="396"/>
      <c r="M53" s="396"/>
      <c r="N53" s="396"/>
      <c r="O53" s="396"/>
      <c r="P53" s="364"/>
      <c r="Q53" s="365"/>
      <c r="R53" s="365"/>
      <c r="S53" s="365"/>
      <c r="T53" s="365"/>
      <c r="U53" s="365"/>
      <c r="V53" s="366"/>
      <c r="W53" s="145"/>
      <c r="X53" s="146"/>
      <c r="Y53" s="146"/>
      <c r="Z53" s="146"/>
      <c r="AA53" s="146"/>
      <c r="AB53" s="146"/>
      <c r="AC53" s="147"/>
      <c r="AD53" s="145"/>
      <c r="AE53" s="146"/>
      <c r="AF53" s="146"/>
      <c r="AG53" s="146"/>
      <c r="AH53" s="146"/>
      <c r="AI53" s="146"/>
      <c r="AJ53" s="147"/>
      <c r="AK53" s="145"/>
      <c r="AL53" s="146"/>
      <c r="AM53" s="146"/>
      <c r="AN53" s="146"/>
      <c r="AO53" s="146"/>
      <c r="AP53" s="146"/>
      <c r="AQ53" s="147"/>
      <c r="AR53" s="145"/>
      <c r="AS53" s="146"/>
      <c r="AT53" s="146"/>
      <c r="AU53" s="146"/>
      <c r="AV53" s="146"/>
      <c r="AW53" s="146"/>
      <c r="AX53" s="147"/>
      <c r="AY53" s="368">
        <f t="shared" si="0"/>
        <v>0</v>
      </c>
      <c r="AZ53" s="397"/>
      <c r="BA53" s="397"/>
      <c r="BB53" s="398">
        <f t="shared" si="1"/>
        <v>0</v>
      </c>
      <c r="BC53" s="398"/>
      <c r="BD53" s="398"/>
      <c r="BE53" s="402"/>
      <c r="BF53" s="403"/>
      <c r="BG53" s="404"/>
      <c r="BH53" s="428"/>
      <c r="BI53" s="429"/>
      <c r="BJ53" s="430"/>
      <c r="BK53" s="420"/>
      <c r="BL53" s="420"/>
      <c r="BM53" s="420"/>
      <c r="BN53" s="421"/>
      <c r="BO53" s="144"/>
    </row>
    <row r="54" spans="2:85" ht="21" customHeight="1">
      <c r="B54" s="324"/>
      <c r="C54" s="465"/>
      <c r="D54" s="362"/>
      <c r="E54" s="396"/>
      <c r="F54" s="396"/>
      <c r="G54" s="396"/>
      <c r="H54" s="396"/>
      <c r="I54" s="396"/>
      <c r="J54" s="396"/>
      <c r="K54" s="396"/>
      <c r="L54" s="396"/>
      <c r="M54" s="396"/>
      <c r="N54" s="396"/>
      <c r="O54" s="396"/>
      <c r="P54" s="364"/>
      <c r="Q54" s="365"/>
      <c r="R54" s="365"/>
      <c r="S54" s="365"/>
      <c r="T54" s="365"/>
      <c r="U54" s="365"/>
      <c r="V54" s="366"/>
      <c r="W54" s="145"/>
      <c r="X54" s="146"/>
      <c r="Y54" s="146"/>
      <c r="Z54" s="146"/>
      <c r="AA54" s="146"/>
      <c r="AB54" s="146"/>
      <c r="AC54" s="147"/>
      <c r="AD54" s="145"/>
      <c r="AE54" s="146"/>
      <c r="AF54" s="146"/>
      <c r="AG54" s="146"/>
      <c r="AH54" s="146"/>
      <c r="AI54" s="146"/>
      <c r="AJ54" s="147"/>
      <c r="AK54" s="145"/>
      <c r="AL54" s="146"/>
      <c r="AM54" s="146"/>
      <c r="AN54" s="146"/>
      <c r="AO54" s="146"/>
      <c r="AP54" s="146"/>
      <c r="AQ54" s="147"/>
      <c r="AR54" s="145"/>
      <c r="AS54" s="146"/>
      <c r="AT54" s="146"/>
      <c r="AU54" s="146"/>
      <c r="AV54" s="146"/>
      <c r="AW54" s="146"/>
      <c r="AX54" s="147"/>
      <c r="AY54" s="368">
        <f t="shared" si="0"/>
        <v>0</v>
      </c>
      <c r="AZ54" s="397"/>
      <c r="BA54" s="397"/>
      <c r="BB54" s="398">
        <f t="shared" si="1"/>
        <v>0</v>
      </c>
      <c r="BC54" s="398"/>
      <c r="BD54" s="398"/>
      <c r="BE54" s="402"/>
      <c r="BF54" s="403"/>
      <c r="BG54" s="404"/>
      <c r="BH54" s="428"/>
      <c r="BI54" s="429"/>
      <c r="BJ54" s="430"/>
      <c r="BK54" s="420"/>
      <c r="BL54" s="420"/>
      <c r="BM54" s="420"/>
      <c r="BN54" s="421"/>
    </row>
    <row r="55" spans="2:85" ht="21" customHeight="1">
      <c r="B55" s="324"/>
      <c r="C55" s="465"/>
      <c r="D55" s="362"/>
      <c r="E55" s="396"/>
      <c r="F55" s="396"/>
      <c r="G55" s="396"/>
      <c r="H55" s="396"/>
      <c r="I55" s="396"/>
      <c r="J55" s="396"/>
      <c r="K55" s="396"/>
      <c r="L55" s="396"/>
      <c r="M55" s="396"/>
      <c r="N55" s="396"/>
      <c r="O55" s="396"/>
      <c r="P55" s="364"/>
      <c r="Q55" s="365"/>
      <c r="R55" s="365"/>
      <c r="S55" s="365"/>
      <c r="T55" s="365"/>
      <c r="U55" s="365"/>
      <c r="V55" s="366"/>
      <c r="W55" s="145"/>
      <c r="X55" s="146"/>
      <c r="Y55" s="146"/>
      <c r="Z55" s="146"/>
      <c r="AA55" s="146"/>
      <c r="AB55" s="146"/>
      <c r="AC55" s="147"/>
      <c r="AD55" s="145"/>
      <c r="AE55" s="146"/>
      <c r="AF55" s="146"/>
      <c r="AG55" s="146"/>
      <c r="AH55" s="146"/>
      <c r="AI55" s="146"/>
      <c r="AJ55" s="147"/>
      <c r="AK55" s="145"/>
      <c r="AL55" s="146"/>
      <c r="AM55" s="146"/>
      <c r="AN55" s="146"/>
      <c r="AO55" s="146"/>
      <c r="AP55" s="146"/>
      <c r="AQ55" s="147"/>
      <c r="AR55" s="145"/>
      <c r="AS55" s="146"/>
      <c r="AT55" s="146"/>
      <c r="AU55" s="146"/>
      <c r="AV55" s="146"/>
      <c r="AW55" s="146"/>
      <c r="AX55" s="147"/>
      <c r="AY55" s="368">
        <f t="shared" si="0"/>
        <v>0</v>
      </c>
      <c r="AZ55" s="397"/>
      <c r="BA55" s="397"/>
      <c r="BB55" s="398">
        <f t="shared" si="1"/>
        <v>0</v>
      </c>
      <c r="BC55" s="398"/>
      <c r="BD55" s="398"/>
      <c r="BE55" s="402"/>
      <c r="BF55" s="403"/>
      <c r="BG55" s="404"/>
      <c r="BH55" s="428"/>
      <c r="BI55" s="429"/>
      <c r="BJ55" s="430"/>
      <c r="BK55" s="420"/>
      <c r="BL55" s="420"/>
      <c r="BM55" s="420"/>
      <c r="BN55" s="421"/>
      <c r="CE55" s="1"/>
      <c r="CF55" s="1"/>
      <c r="CG55" s="1"/>
    </row>
    <row r="56" spans="2:85" ht="21" customHeight="1">
      <c r="B56" s="324"/>
      <c r="C56" s="465"/>
      <c r="D56" s="362"/>
      <c r="E56" s="396"/>
      <c r="F56" s="396"/>
      <c r="G56" s="396"/>
      <c r="H56" s="396"/>
      <c r="I56" s="396"/>
      <c r="J56" s="396"/>
      <c r="K56" s="396"/>
      <c r="L56" s="396"/>
      <c r="M56" s="396"/>
      <c r="N56" s="396"/>
      <c r="O56" s="396"/>
      <c r="P56" s="364"/>
      <c r="Q56" s="365"/>
      <c r="R56" s="365"/>
      <c r="S56" s="365"/>
      <c r="T56" s="365"/>
      <c r="U56" s="365"/>
      <c r="V56" s="366"/>
      <c r="W56" s="145"/>
      <c r="X56" s="146"/>
      <c r="Y56" s="146"/>
      <c r="Z56" s="146"/>
      <c r="AA56" s="146"/>
      <c r="AB56" s="146"/>
      <c r="AC56" s="147"/>
      <c r="AD56" s="145"/>
      <c r="AE56" s="146"/>
      <c r="AF56" s="146"/>
      <c r="AG56" s="146"/>
      <c r="AH56" s="146"/>
      <c r="AI56" s="146"/>
      <c r="AJ56" s="147"/>
      <c r="AK56" s="145"/>
      <c r="AL56" s="146"/>
      <c r="AM56" s="146"/>
      <c r="AN56" s="146"/>
      <c r="AO56" s="146"/>
      <c r="AP56" s="146"/>
      <c r="AQ56" s="147"/>
      <c r="AR56" s="145"/>
      <c r="AS56" s="146"/>
      <c r="AT56" s="146"/>
      <c r="AU56" s="146"/>
      <c r="AV56" s="146"/>
      <c r="AW56" s="146"/>
      <c r="AX56" s="147"/>
      <c r="AY56" s="368">
        <f t="shared" si="0"/>
        <v>0</v>
      </c>
      <c r="AZ56" s="397"/>
      <c r="BA56" s="397"/>
      <c r="BB56" s="398">
        <f t="shared" si="1"/>
        <v>0</v>
      </c>
      <c r="BC56" s="398"/>
      <c r="BD56" s="398"/>
      <c r="BE56" s="402"/>
      <c r="BF56" s="403"/>
      <c r="BG56" s="404"/>
      <c r="BH56" s="428"/>
      <c r="BI56" s="429"/>
      <c r="BJ56" s="430"/>
      <c r="BK56" s="420"/>
      <c r="BL56" s="420"/>
      <c r="BM56" s="420"/>
      <c r="BN56" s="421"/>
      <c r="CE56" s="1"/>
      <c r="CF56" s="1"/>
      <c r="CG56" s="1"/>
    </row>
    <row r="57" spans="2:85" ht="21" customHeight="1" thickBot="1">
      <c r="B57" s="324"/>
      <c r="C57" s="466"/>
      <c r="D57" s="456"/>
      <c r="E57" s="457"/>
      <c r="F57" s="457"/>
      <c r="G57" s="457"/>
      <c r="H57" s="457"/>
      <c r="I57" s="457"/>
      <c r="J57" s="458"/>
      <c r="K57" s="458"/>
      <c r="L57" s="458"/>
      <c r="M57" s="458"/>
      <c r="N57" s="458"/>
      <c r="O57" s="458"/>
      <c r="P57" s="459"/>
      <c r="Q57" s="460"/>
      <c r="R57" s="460"/>
      <c r="S57" s="460"/>
      <c r="T57" s="460"/>
      <c r="U57" s="460"/>
      <c r="V57" s="461"/>
      <c r="W57" s="157"/>
      <c r="X57" s="158"/>
      <c r="Y57" s="158"/>
      <c r="Z57" s="158"/>
      <c r="AA57" s="158"/>
      <c r="AB57" s="158"/>
      <c r="AC57" s="159"/>
      <c r="AD57" s="157"/>
      <c r="AE57" s="158"/>
      <c r="AF57" s="158"/>
      <c r="AG57" s="158"/>
      <c r="AH57" s="158"/>
      <c r="AI57" s="158"/>
      <c r="AJ57" s="159"/>
      <c r="AK57" s="157"/>
      <c r="AL57" s="158"/>
      <c r="AM57" s="158"/>
      <c r="AN57" s="158"/>
      <c r="AO57" s="158"/>
      <c r="AP57" s="158"/>
      <c r="AQ57" s="159"/>
      <c r="AR57" s="157"/>
      <c r="AS57" s="158"/>
      <c r="AT57" s="158"/>
      <c r="AU57" s="158"/>
      <c r="AV57" s="158"/>
      <c r="AW57" s="158"/>
      <c r="AX57" s="159"/>
      <c r="AY57" s="380">
        <f t="shared" si="0"/>
        <v>0</v>
      </c>
      <c r="AZ57" s="462"/>
      <c r="BA57" s="462"/>
      <c r="BB57" s="463">
        <f t="shared" si="1"/>
        <v>0</v>
      </c>
      <c r="BC57" s="463"/>
      <c r="BD57" s="463"/>
      <c r="BE57" s="402"/>
      <c r="BF57" s="403"/>
      <c r="BG57" s="404"/>
      <c r="BH57" s="428"/>
      <c r="BI57" s="429"/>
      <c r="BJ57" s="430"/>
      <c r="BK57" s="451"/>
      <c r="BL57" s="451"/>
      <c r="BM57" s="451"/>
      <c r="BN57" s="452"/>
    </row>
    <row r="58" spans="2:85" ht="21" customHeight="1" thickBot="1">
      <c r="B58" s="324"/>
      <c r="C58" s="439" t="s">
        <v>82</v>
      </c>
      <c r="D58" s="440"/>
      <c r="E58" s="440"/>
      <c r="F58" s="440"/>
      <c r="G58" s="440"/>
      <c r="H58" s="440"/>
      <c r="I58" s="440"/>
      <c r="J58" s="440"/>
      <c r="K58" s="440"/>
      <c r="L58" s="440"/>
      <c r="M58" s="440"/>
      <c r="N58" s="440"/>
      <c r="O58" s="440"/>
      <c r="P58" s="440"/>
      <c r="Q58" s="440"/>
      <c r="R58" s="440"/>
      <c r="S58" s="440"/>
      <c r="T58" s="440"/>
      <c r="U58" s="440"/>
      <c r="V58" s="441"/>
      <c r="W58" s="164">
        <f t="shared" ref="W58:AX58" si="2">SUM(W43:W57)</f>
        <v>0</v>
      </c>
      <c r="X58" s="165">
        <f t="shared" si="2"/>
        <v>0</v>
      </c>
      <c r="Y58" s="165">
        <f t="shared" si="2"/>
        <v>0</v>
      </c>
      <c r="Z58" s="165">
        <f t="shared" si="2"/>
        <v>0</v>
      </c>
      <c r="AA58" s="165">
        <f t="shared" si="2"/>
        <v>0</v>
      </c>
      <c r="AB58" s="165">
        <f t="shared" si="2"/>
        <v>0</v>
      </c>
      <c r="AC58" s="166">
        <f t="shared" si="2"/>
        <v>0</v>
      </c>
      <c r="AD58" s="164">
        <f t="shared" si="2"/>
        <v>0</v>
      </c>
      <c r="AE58" s="165">
        <f t="shared" si="2"/>
        <v>0</v>
      </c>
      <c r="AF58" s="165">
        <f t="shared" si="2"/>
        <v>0</v>
      </c>
      <c r="AG58" s="165">
        <f t="shared" si="2"/>
        <v>0</v>
      </c>
      <c r="AH58" s="165">
        <f t="shared" si="2"/>
        <v>0</v>
      </c>
      <c r="AI58" s="165">
        <f t="shared" si="2"/>
        <v>0</v>
      </c>
      <c r="AJ58" s="166">
        <f t="shared" si="2"/>
        <v>0</v>
      </c>
      <c r="AK58" s="164">
        <f t="shared" si="2"/>
        <v>0</v>
      </c>
      <c r="AL58" s="165">
        <f t="shared" si="2"/>
        <v>0</v>
      </c>
      <c r="AM58" s="165">
        <f t="shared" si="2"/>
        <v>0</v>
      </c>
      <c r="AN58" s="165">
        <f t="shared" si="2"/>
        <v>0</v>
      </c>
      <c r="AO58" s="165">
        <f t="shared" si="2"/>
        <v>0</v>
      </c>
      <c r="AP58" s="165">
        <f t="shared" si="2"/>
        <v>0</v>
      </c>
      <c r="AQ58" s="166">
        <f t="shared" si="2"/>
        <v>0</v>
      </c>
      <c r="AR58" s="164">
        <f t="shared" si="2"/>
        <v>0</v>
      </c>
      <c r="AS58" s="165">
        <f t="shared" si="2"/>
        <v>0</v>
      </c>
      <c r="AT58" s="165">
        <f t="shared" si="2"/>
        <v>0</v>
      </c>
      <c r="AU58" s="165">
        <f t="shared" si="2"/>
        <v>0</v>
      </c>
      <c r="AV58" s="165">
        <f t="shared" si="2"/>
        <v>0</v>
      </c>
      <c r="AW58" s="165">
        <f t="shared" si="2"/>
        <v>0</v>
      </c>
      <c r="AX58" s="166">
        <f t="shared" si="2"/>
        <v>0</v>
      </c>
      <c r="AY58" s="333">
        <f>SUM(AY37:BA53)</f>
        <v>0</v>
      </c>
      <c r="AZ58" s="442"/>
      <c r="BA58" s="442"/>
      <c r="BB58" s="443">
        <f>SUM($BB$43:$BD$57)</f>
        <v>0</v>
      </c>
      <c r="BC58" s="443"/>
      <c r="BD58" s="443"/>
      <c r="BE58" s="453" t="e">
        <f>SUM(BE43:BG57)</f>
        <v>#DIV/0!</v>
      </c>
      <c r="BF58" s="453"/>
      <c r="BG58" s="453"/>
      <c r="BH58" s="454">
        <f>SUM(BH43:BJ57)</f>
        <v>0</v>
      </c>
      <c r="BI58" s="455"/>
      <c r="BJ58" s="455"/>
      <c r="BK58" s="449"/>
      <c r="BL58" s="449"/>
      <c r="BM58" s="449"/>
      <c r="BN58" s="450"/>
    </row>
    <row r="59" spans="2:85" ht="21" customHeight="1" thickBot="1">
      <c r="B59" s="325"/>
      <c r="C59" s="439" t="s">
        <v>83</v>
      </c>
      <c r="D59" s="440"/>
      <c r="E59" s="440"/>
      <c r="F59" s="440"/>
      <c r="G59" s="440"/>
      <c r="H59" s="440"/>
      <c r="I59" s="440"/>
      <c r="J59" s="440"/>
      <c r="K59" s="440"/>
      <c r="L59" s="440"/>
      <c r="M59" s="440"/>
      <c r="N59" s="440"/>
      <c r="O59" s="440"/>
      <c r="P59" s="440"/>
      <c r="Q59" s="440"/>
      <c r="R59" s="440"/>
      <c r="S59" s="440"/>
      <c r="T59" s="440"/>
      <c r="U59" s="440"/>
      <c r="V59" s="441"/>
      <c r="W59" s="167">
        <f t="shared" ref="W59:AM59" si="3">SUM(W37:W54)</f>
        <v>0</v>
      </c>
      <c r="X59" s="168">
        <f t="shared" si="3"/>
        <v>0</v>
      </c>
      <c r="Y59" s="168">
        <f t="shared" si="3"/>
        <v>0</v>
      </c>
      <c r="Z59" s="168">
        <f t="shared" si="3"/>
        <v>0</v>
      </c>
      <c r="AA59" s="168">
        <f t="shared" si="3"/>
        <v>0</v>
      </c>
      <c r="AB59" s="168">
        <f t="shared" si="3"/>
        <v>0</v>
      </c>
      <c r="AC59" s="169">
        <f t="shared" si="3"/>
        <v>0</v>
      </c>
      <c r="AD59" s="167">
        <f t="shared" si="3"/>
        <v>0</v>
      </c>
      <c r="AE59" s="168">
        <f t="shared" si="3"/>
        <v>0</v>
      </c>
      <c r="AF59" s="168">
        <f t="shared" si="3"/>
        <v>0</v>
      </c>
      <c r="AG59" s="168">
        <f t="shared" si="3"/>
        <v>0</v>
      </c>
      <c r="AH59" s="168">
        <f t="shared" si="3"/>
        <v>0</v>
      </c>
      <c r="AI59" s="168">
        <f t="shared" si="3"/>
        <v>0</v>
      </c>
      <c r="AJ59" s="169">
        <f t="shared" si="3"/>
        <v>0</v>
      </c>
      <c r="AK59" s="167">
        <f t="shared" si="3"/>
        <v>0</v>
      </c>
      <c r="AL59" s="168">
        <f t="shared" si="3"/>
        <v>0</v>
      </c>
      <c r="AM59" s="168">
        <f t="shared" si="3"/>
        <v>0</v>
      </c>
      <c r="AN59" s="168">
        <f>SUM(AN37:AN55)</f>
        <v>0</v>
      </c>
      <c r="AO59" s="168">
        <f t="shared" ref="AO59:AX59" si="4">SUM(AO37:AO54)</f>
        <v>0</v>
      </c>
      <c r="AP59" s="168">
        <f t="shared" si="4"/>
        <v>0</v>
      </c>
      <c r="AQ59" s="169">
        <f t="shared" si="4"/>
        <v>0</v>
      </c>
      <c r="AR59" s="167">
        <f t="shared" si="4"/>
        <v>0</v>
      </c>
      <c r="AS59" s="168">
        <f t="shared" si="4"/>
        <v>0</v>
      </c>
      <c r="AT59" s="168">
        <f t="shared" si="4"/>
        <v>0</v>
      </c>
      <c r="AU59" s="168">
        <f t="shared" si="4"/>
        <v>0</v>
      </c>
      <c r="AV59" s="168">
        <f t="shared" si="4"/>
        <v>0</v>
      </c>
      <c r="AW59" s="168">
        <f t="shared" si="4"/>
        <v>0</v>
      </c>
      <c r="AX59" s="169">
        <f t="shared" si="4"/>
        <v>0</v>
      </c>
      <c r="AY59" s="333">
        <f>SUM(AY38:BA54)</f>
        <v>0</v>
      </c>
      <c r="AZ59" s="442"/>
      <c r="BA59" s="442"/>
      <c r="BB59" s="443">
        <f>SUM($BB$37:$BD$57)</f>
        <v>0</v>
      </c>
      <c r="BC59" s="443"/>
      <c r="BD59" s="443"/>
      <c r="BE59" s="444"/>
      <c r="BF59" s="445"/>
      <c r="BG59" s="446"/>
      <c r="BH59" s="447"/>
      <c r="BI59" s="448"/>
      <c r="BJ59" s="448"/>
      <c r="BK59" s="449"/>
      <c r="BL59" s="449"/>
      <c r="BM59" s="449"/>
      <c r="BN59" s="450"/>
    </row>
    <row r="60" spans="2:85" ht="21" customHeight="1" thickBot="1">
      <c r="B60" s="170" t="s">
        <v>84</v>
      </c>
      <c r="C60" s="171"/>
      <c r="D60" s="172"/>
      <c r="E60" s="173"/>
      <c r="F60" s="173"/>
      <c r="G60" s="173"/>
      <c r="H60" s="173"/>
      <c r="I60" s="173"/>
      <c r="J60" s="173"/>
      <c r="K60" s="173"/>
      <c r="L60" s="173"/>
      <c r="M60" s="173"/>
      <c r="N60" s="173"/>
      <c r="O60" s="173"/>
      <c r="P60" s="173"/>
      <c r="Q60" s="173"/>
      <c r="R60" s="173"/>
      <c r="S60" s="173"/>
      <c r="T60" s="173"/>
      <c r="U60" s="173"/>
      <c r="V60" s="173"/>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74"/>
      <c r="AY60" s="467"/>
      <c r="AZ60" s="330"/>
      <c r="BA60" s="330"/>
      <c r="BB60" s="330"/>
      <c r="BC60" s="330"/>
      <c r="BD60" s="330"/>
      <c r="BE60" s="330"/>
      <c r="BF60" s="330"/>
      <c r="BG60" s="330"/>
      <c r="BH60" s="330"/>
      <c r="BI60" s="330"/>
      <c r="BJ60" s="330"/>
      <c r="BK60" s="330"/>
      <c r="BL60" s="330"/>
      <c r="BM60" s="330"/>
      <c r="BN60" s="331"/>
    </row>
    <row r="61" spans="2:85" ht="21" customHeight="1">
      <c r="G61" s="2"/>
    </row>
    <row r="62" spans="2:85" ht="21" customHeight="1" thickBot="1">
      <c r="B62" s="20" t="s">
        <v>85</v>
      </c>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65"/>
      <c r="BB62" s="76"/>
      <c r="BC62" s="65"/>
      <c r="BD62" s="65"/>
      <c r="BE62" s="76"/>
      <c r="BF62" s="65"/>
      <c r="BG62" s="76"/>
      <c r="BH62" s="76"/>
      <c r="BI62" s="76"/>
      <c r="BJ62" s="76"/>
      <c r="BK62" s="76"/>
      <c r="BL62" s="76"/>
      <c r="BM62" s="76"/>
      <c r="BN62" s="76"/>
    </row>
    <row r="63" spans="2:85" ht="21" customHeight="1" thickBot="1">
      <c r="B63" s="302"/>
      <c r="C63" s="129"/>
      <c r="D63" s="304" t="s">
        <v>59</v>
      </c>
      <c r="E63" s="304"/>
      <c r="F63" s="304"/>
      <c r="G63" s="304"/>
      <c r="H63" s="304"/>
      <c r="I63" s="305"/>
      <c r="J63" s="307" t="s">
        <v>60</v>
      </c>
      <c r="K63" s="308"/>
      <c r="L63" s="308"/>
      <c r="M63" s="308"/>
      <c r="N63" s="308"/>
      <c r="O63" s="309"/>
      <c r="P63" s="313" t="s">
        <v>61</v>
      </c>
      <c r="Q63" s="304"/>
      <c r="R63" s="304"/>
      <c r="S63" s="304"/>
      <c r="T63" s="304"/>
      <c r="U63" s="304"/>
      <c r="V63" s="314"/>
      <c r="W63" s="318" t="s">
        <v>62</v>
      </c>
      <c r="X63" s="319"/>
      <c r="Y63" s="319"/>
      <c r="Z63" s="319"/>
      <c r="AA63" s="319"/>
      <c r="AB63" s="319"/>
      <c r="AC63" s="320"/>
      <c r="AD63" s="318" t="s">
        <v>63</v>
      </c>
      <c r="AE63" s="319"/>
      <c r="AF63" s="319"/>
      <c r="AG63" s="319"/>
      <c r="AH63" s="319"/>
      <c r="AI63" s="319"/>
      <c r="AJ63" s="320"/>
      <c r="AK63" s="318" t="s">
        <v>64</v>
      </c>
      <c r="AL63" s="319"/>
      <c r="AM63" s="319"/>
      <c r="AN63" s="319"/>
      <c r="AO63" s="319"/>
      <c r="AP63" s="319"/>
      <c r="AQ63" s="320"/>
      <c r="AR63" s="302" t="s">
        <v>65</v>
      </c>
      <c r="AS63" s="304"/>
      <c r="AT63" s="304"/>
      <c r="AU63" s="304"/>
      <c r="AV63" s="304"/>
      <c r="AW63" s="304"/>
      <c r="AX63" s="304"/>
      <c r="AY63" s="468" t="s">
        <v>66</v>
      </c>
      <c r="AZ63" s="469"/>
      <c r="BA63" s="469"/>
      <c r="BB63" s="469" t="s">
        <v>67</v>
      </c>
      <c r="BC63" s="469"/>
      <c r="BD63" s="469"/>
      <c r="BE63" s="469" t="s">
        <v>69</v>
      </c>
      <c r="BF63" s="469"/>
      <c r="BG63" s="469"/>
      <c r="BH63" s="469"/>
      <c r="BI63" s="469"/>
      <c r="BJ63" s="469"/>
      <c r="BK63" s="319" t="s">
        <v>70</v>
      </c>
      <c r="BL63" s="319"/>
      <c r="BM63" s="319"/>
      <c r="BN63" s="320"/>
    </row>
    <row r="64" spans="2:85" ht="21" customHeight="1" thickBot="1">
      <c r="B64" s="303"/>
      <c r="C64" s="130"/>
      <c r="D64" s="203"/>
      <c r="E64" s="203"/>
      <c r="F64" s="203"/>
      <c r="G64" s="203"/>
      <c r="H64" s="203"/>
      <c r="I64" s="306"/>
      <c r="J64" s="310"/>
      <c r="K64" s="311"/>
      <c r="L64" s="311"/>
      <c r="M64" s="311"/>
      <c r="N64" s="311"/>
      <c r="O64" s="312"/>
      <c r="P64" s="321"/>
      <c r="Q64" s="203"/>
      <c r="R64" s="203"/>
      <c r="S64" s="203"/>
      <c r="T64" s="203"/>
      <c r="U64" s="203"/>
      <c r="V64" s="322"/>
      <c r="W64" s="131" t="s">
        <v>71</v>
      </c>
      <c r="X64" s="132" t="s">
        <v>72</v>
      </c>
      <c r="Y64" s="132" t="s">
        <v>73</v>
      </c>
      <c r="Z64" s="132" t="s">
        <v>74</v>
      </c>
      <c r="AA64" s="132" t="s">
        <v>75</v>
      </c>
      <c r="AB64" s="132" t="s">
        <v>76</v>
      </c>
      <c r="AC64" s="133" t="s">
        <v>77</v>
      </c>
      <c r="AD64" s="131" t="s">
        <v>71</v>
      </c>
      <c r="AE64" s="132" t="s">
        <v>72</v>
      </c>
      <c r="AF64" s="132" t="s">
        <v>73</v>
      </c>
      <c r="AG64" s="132" t="s">
        <v>74</v>
      </c>
      <c r="AH64" s="132" t="s">
        <v>75</v>
      </c>
      <c r="AI64" s="132" t="s">
        <v>76</v>
      </c>
      <c r="AJ64" s="133" t="s">
        <v>77</v>
      </c>
      <c r="AK64" s="131" t="s">
        <v>71</v>
      </c>
      <c r="AL64" s="132" t="s">
        <v>72</v>
      </c>
      <c r="AM64" s="132" t="s">
        <v>73</v>
      </c>
      <c r="AN64" s="132" t="s">
        <v>74</v>
      </c>
      <c r="AO64" s="132" t="s">
        <v>75</v>
      </c>
      <c r="AP64" s="132" t="s">
        <v>76</v>
      </c>
      <c r="AQ64" s="133" t="s">
        <v>77</v>
      </c>
      <c r="AR64" s="134" t="s">
        <v>71</v>
      </c>
      <c r="AS64" s="135" t="s">
        <v>72</v>
      </c>
      <c r="AT64" s="135" t="s">
        <v>73</v>
      </c>
      <c r="AU64" s="135" t="s">
        <v>74</v>
      </c>
      <c r="AV64" s="135" t="s">
        <v>75</v>
      </c>
      <c r="AW64" s="135" t="s">
        <v>76</v>
      </c>
      <c r="AX64" s="175" t="s">
        <v>77</v>
      </c>
      <c r="AY64" s="470"/>
      <c r="AZ64" s="471"/>
      <c r="BA64" s="471"/>
      <c r="BB64" s="471"/>
      <c r="BC64" s="471"/>
      <c r="BD64" s="471"/>
      <c r="BE64" s="471"/>
      <c r="BF64" s="471"/>
      <c r="BG64" s="471"/>
      <c r="BH64" s="471"/>
      <c r="BI64" s="471"/>
      <c r="BJ64" s="471"/>
      <c r="BK64" s="472"/>
      <c r="BL64" s="472"/>
      <c r="BM64" s="472"/>
      <c r="BN64" s="473"/>
    </row>
    <row r="65" spans="2:66" ht="21" customHeight="1">
      <c r="B65" s="324"/>
      <c r="C65" s="390" t="s">
        <v>86</v>
      </c>
      <c r="D65" s="391"/>
      <c r="E65" s="392"/>
      <c r="F65" s="392"/>
      <c r="G65" s="392"/>
      <c r="H65" s="392"/>
      <c r="I65" s="392"/>
      <c r="J65" s="392"/>
      <c r="K65" s="392"/>
      <c r="L65" s="392"/>
      <c r="M65" s="392"/>
      <c r="N65" s="392"/>
      <c r="O65" s="392"/>
      <c r="P65" s="474"/>
      <c r="Q65" s="474"/>
      <c r="R65" s="474"/>
      <c r="S65" s="474"/>
      <c r="T65" s="474"/>
      <c r="U65" s="474"/>
      <c r="V65" s="475"/>
      <c r="W65" s="153"/>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476">
        <f t="shared" ref="AY65:AY72" si="5">SUM(W65:AX65)</f>
        <v>0</v>
      </c>
      <c r="AZ65" s="426"/>
      <c r="BA65" s="426"/>
      <c r="BB65" s="427">
        <f t="shared" ref="BB65:BB72" si="6">AY65/4</f>
        <v>0</v>
      </c>
      <c r="BC65" s="427"/>
      <c r="BD65" s="477"/>
      <c r="BE65" s="478">
        <f>ROUNDDOWN(SUM($BB$65:$BD$72)/40,1)</f>
        <v>0</v>
      </c>
      <c r="BF65" s="478"/>
      <c r="BG65" s="478"/>
      <c r="BH65" s="478"/>
      <c r="BI65" s="478"/>
      <c r="BJ65" s="478"/>
      <c r="BK65" s="481"/>
      <c r="BL65" s="481"/>
      <c r="BM65" s="481"/>
      <c r="BN65" s="482"/>
    </row>
    <row r="66" spans="2:66" ht="21" customHeight="1">
      <c r="B66" s="324"/>
      <c r="C66" s="324"/>
      <c r="D66" s="395"/>
      <c r="E66" s="396"/>
      <c r="F66" s="396"/>
      <c r="G66" s="396"/>
      <c r="H66" s="396"/>
      <c r="I66" s="396"/>
      <c r="J66" s="396"/>
      <c r="K66" s="396"/>
      <c r="L66" s="396"/>
      <c r="M66" s="396"/>
      <c r="N66" s="396"/>
      <c r="O66" s="396"/>
      <c r="P66" s="483"/>
      <c r="Q66" s="483"/>
      <c r="R66" s="483"/>
      <c r="S66" s="483"/>
      <c r="T66" s="483"/>
      <c r="U66" s="483"/>
      <c r="V66" s="484"/>
      <c r="W66" s="155"/>
      <c r="X66" s="146"/>
      <c r="Y66" s="146"/>
      <c r="Z66" s="146"/>
      <c r="AA66" s="146"/>
      <c r="AB66" s="146"/>
      <c r="AC66" s="147"/>
      <c r="AD66" s="145"/>
      <c r="AE66" s="146"/>
      <c r="AF66" s="146"/>
      <c r="AG66" s="146"/>
      <c r="AH66" s="146"/>
      <c r="AI66" s="146"/>
      <c r="AJ66" s="147"/>
      <c r="AK66" s="145"/>
      <c r="AL66" s="146"/>
      <c r="AM66" s="146"/>
      <c r="AN66" s="146"/>
      <c r="AO66" s="146"/>
      <c r="AP66" s="146"/>
      <c r="AQ66" s="147"/>
      <c r="AR66" s="155"/>
      <c r="AS66" s="146"/>
      <c r="AT66" s="146"/>
      <c r="AU66" s="146"/>
      <c r="AV66" s="146"/>
      <c r="AW66" s="146"/>
      <c r="AX66" s="147"/>
      <c r="AY66" s="485">
        <f t="shared" si="5"/>
        <v>0</v>
      </c>
      <c r="AZ66" s="397"/>
      <c r="BA66" s="397"/>
      <c r="BB66" s="398">
        <f t="shared" si="6"/>
        <v>0</v>
      </c>
      <c r="BC66" s="398"/>
      <c r="BD66" s="369"/>
      <c r="BE66" s="479"/>
      <c r="BF66" s="479"/>
      <c r="BG66" s="479"/>
      <c r="BH66" s="479"/>
      <c r="BI66" s="479"/>
      <c r="BJ66" s="479"/>
      <c r="BK66" s="420"/>
      <c r="BL66" s="420"/>
      <c r="BM66" s="420"/>
      <c r="BN66" s="421"/>
    </row>
    <row r="67" spans="2:66" ht="21" customHeight="1">
      <c r="B67" s="324"/>
      <c r="C67" s="324"/>
      <c r="D67" s="395"/>
      <c r="E67" s="396"/>
      <c r="F67" s="396"/>
      <c r="G67" s="396"/>
      <c r="H67" s="396"/>
      <c r="I67" s="396"/>
      <c r="J67" s="396"/>
      <c r="K67" s="396"/>
      <c r="L67" s="396"/>
      <c r="M67" s="396"/>
      <c r="N67" s="396"/>
      <c r="O67" s="396"/>
      <c r="P67" s="483"/>
      <c r="Q67" s="483"/>
      <c r="R67" s="483"/>
      <c r="S67" s="483"/>
      <c r="T67" s="483"/>
      <c r="U67" s="483"/>
      <c r="V67" s="484"/>
      <c r="W67" s="176"/>
      <c r="X67" s="162"/>
      <c r="Y67" s="162"/>
      <c r="Z67" s="162"/>
      <c r="AA67" s="162"/>
      <c r="AB67" s="162"/>
      <c r="AC67" s="163"/>
      <c r="AD67" s="161"/>
      <c r="AE67" s="162"/>
      <c r="AF67" s="162"/>
      <c r="AG67" s="162"/>
      <c r="AH67" s="162"/>
      <c r="AI67" s="162"/>
      <c r="AJ67" s="163"/>
      <c r="AK67" s="161"/>
      <c r="AL67" s="162"/>
      <c r="AM67" s="162"/>
      <c r="AN67" s="162"/>
      <c r="AO67" s="162"/>
      <c r="AP67" s="162"/>
      <c r="AQ67" s="163"/>
      <c r="AR67" s="161"/>
      <c r="AS67" s="162"/>
      <c r="AT67" s="162"/>
      <c r="AU67" s="162"/>
      <c r="AV67" s="162"/>
      <c r="AW67" s="162"/>
      <c r="AX67" s="163"/>
      <c r="AY67" s="485">
        <f t="shared" si="5"/>
        <v>0</v>
      </c>
      <c r="AZ67" s="397"/>
      <c r="BA67" s="397"/>
      <c r="BB67" s="398">
        <f t="shared" si="6"/>
        <v>0</v>
      </c>
      <c r="BC67" s="398"/>
      <c r="BD67" s="369"/>
      <c r="BE67" s="479"/>
      <c r="BF67" s="479"/>
      <c r="BG67" s="479"/>
      <c r="BH67" s="479"/>
      <c r="BI67" s="479"/>
      <c r="BJ67" s="479"/>
      <c r="BK67" s="420"/>
      <c r="BL67" s="420"/>
      <c r="BM67" s="420"/>
      <c r="BN67" s="421"/>
    </row>
    <row r="68" spans="2:66" ht="21" customHeight="1">
      <c r="B68" s="324"/>
      <c r="C68" s="324"/>
      <c r="D68" s="395"/>
      <c r="E68" s="396"/>
      <c r="F68" s="396"/>
      <c r="G68" s="396"/>
      <c r="H68" s="396"/>
      <c r="I68" s="396"/>
      <c r="J68" s="396"/>
      <c r="K68" s="396"/>
      <c r="L68" s="396"/>
      <c r="M68" s="396"/>
      <c r="N68" s="396"/>
      <c r="O68" s="396"/>
      <c r="P68" s="364"/>
      <c r="Q68" s="365"/>
      <c r="R68" s="365"/>
      <c r="S68" s="365"/>
      <c r="T68" s="365"/>
      <c r="U68" s="365"/>
      <c r="V68" s="366"/>
      <c r="W68" s="155"/>
      <c r="X68" s="146"/>
      <c r="Y68" s="146"/>
      <c r="Z68" s="162"/>
      <c r="AA68" s="162"/>
      <c r="AB68" s="146"/>
      <c r="AC68" s="147"/>
      <c r="AD68" s="145"/>
      <c r="AE68" s="146"/>
      <c r="AF68" s="146"/>
      <c r="AG68" s="162"/>
      <c r="AH68" s="162"/>
      <c r="AI68" s="146"/>
      <c r="AJ68" s="147"/>
      <c r="AK68" s="145"/>
      <c r="AL68" s="146"/>
      <c r="AM68" s="146"/>
      <c r="AN68" s="162"/>
      <c r="AO68" s="162"/>
      <c r="AP68" s="146"/>
      <c r="AQ68" s="147"/>
      <c r="AR68" s="155"/>
      <c r="AS68" s="146"/>
      <c r="AT68" s="146"/>
      <c r="AU68" s="162"/>
      <c r="AV68" s="146"/>
      <c r="AW68" s="146"/>
      <c r="AX68" s="147"/>
      <c r="AY68" s="485">
        <f t="shared" si="5"/>
        <v>0</v>
      </c>
      <c r="AZ68" s="397"/>
      <c r="BA68" s="397"/>
      <c r="BB68" s="398">
        <f t="shared" si="6"/>
        <v>0</v>
      </c>
      <c r="BC68" s="398"/>
      <c r="BD68" s="369"/>
      <c r="BE68" s="479"/>
      <c r="BF68" s="479"/>
      <c r="BG68" s="479"/>
      <c r="BH68" s="479"/>
      <c r="BI68" s="479"/>
      <c r="BJ68" s="479"/>
      <c r="BK68" s="420"/>
      <c r="BL68" s="420"/>
      <c r="BM68" s="420"/>
      <c r="BN68" s="421"/>
    </row>
    <row r="69" spans="2:66" ht="21" customHeight="1">
      <c r="B69" s="324"/>
      <c r="C69" s="324"/>
      <c r="D69" s="395"/>
      <c r="E69" s="396"/>
      <c r="F69" s="396"/>
      <c r="G69" s="396"/>
      <c r="H69" s="396"/>
      <c r="I69" s="396"/>
      <c r="J69" s="396"/>
      <c r="K69" s="396"/>
      <c r="L69" s="396"/>
      <c r="M69" s="396"/>
      <c r="N69" s="396"/>
      <c r="O69" s="396"/>
      <c r="P69" s="483"/>
      <c r="Q69" s="483"/>
      <c r="R69" s="483"/>
      <c r="S69" s="483"/>
      <c r="T69" s="483"/>
      <c r="U69" s="483"/>
      <c r="V69" s="484"/>
      <c r="W69" s="176"/>
      <c r="X69" s="162"/>
      <c r="Y69" s="162"/>
      <c r="Z69" s="162"/>
      <c r="AA69" s="162"/>
      <c r="AB69" s="162"/>
      <c r="AC69" s="163"/>
      <c r="AD69" s="161"/>
      <c r="AE69" s="162"/>
      <c r="AF69" s="162"/>
      <c r="AG69" s="162"/>
      <c r="AH69" s="162"/>
      <c r="AI69" s="162"/>
      <c r="AJ69" s="163"/>
      <c r="AK69" s="161"/>
      <c r="AL69" s="162"/>
      <c r="AM69" s="162"/>
      <c r="AN69" s="162"/>
      <c r="AO69" s="162"/>
      <c r="AP69" s="162"/>
      <c r="AQ69" s="163"/>
      <c r="AR69" s="161"/>
      <c r="AS69" s="162"/>
      <c r="AT69" s="162"/>
      <c r="AU69" s="162"/>
      <c r="AV69" s="162"/>
      <c r="AW69" s="162"/>
      <c r="AX69" s="163"/>
      <c r="AY69" s="485">
        <f t="shared" si="5"/>
        <v>0</v>
      </c>
      <c r="AZ69" s="397"/>
      <c r="BA69" s="397"/>
      <c r="BB69" s="398">
        <f t="shared" si="6"/>
        <v>0</v>
      </c>
      <c r="BC69" s="398"/>
      <c r="BD69" s="369"/>
      <c r="BE69" s="479"/>
      <c r="BF69" s="479"/>
      <c r="BG69" s="479"/>
      <c r="BH69" s="479"/>
      <c r="BI69" s="479"/>
      <c r="BJ69" s="479"/>
      <c r="BK69" s="420"/>
      <c r="BL69" s="420"/>
      <c r="BM69" s="420"/>
      <c r="BN69" s="421"/>
    </row>
    <row r="70" spans="2:66" ht="21" customHeight="1">
      <c r="B70" s="324"/>
      <c r="C70" s="324"/>
      <c r="D70" s="395"/>
      <c r="E70" s="396"/>
      <c r="F70" s="396"/>
      <c r="G70" s="396"/>
      <c r="H70" s="396"/>
      <c r="I70" s="396"/>
      <c r="J70" s="396"/>
      <c r="K70" s="396"/>
      <c r="L70" s="396"/>
      <c r="M70" s="396"/>
      <c r="N70" s="396"/>
      <c r="O70" s="396"/>
      <c r="P70" s="364"/>
      <c r="Q70" s="365"/>
      <c r="R70" s="365"/>
      <c r="S70" s="365"/>
      <c r="T70" s="365"/>
      <c r="U70" s="365"/>
      <c r="V70" s="366"/>
      <c r="W70" s="155"/>
      <c r="X70" s="146"/>
      <c r="Y70" s="146"/>
      <c r="Z70" s="146"/>
      <c r="AA70" s="146"/>
      <c r="AB70" s="146"/>
      <c r="AC70" s="177"/>
      <c r="AD70" s="145"/>
      <c r="AE70" s="146"/>
      <c r="AF70" s="146"/>
      <c r="AG70" s="146"/>
      <c r="AH70" s="146"/>
      <c r="AI70" s="146"/>
      <c r="AJ70" s="177"/>
      <c r="AK70" s="145"/>
      <c r="AL70" s="146"/>
      <c r="AM70" s="146"/>
      <c r="AN70" s="146"/>
      <c r="AO70" s="146"/>
      <c r="AP70" s="146"/>
      <c r="AQ70" s="177"/>
      <c r="AR70" s="145"/>
      <c r="AS70" s="146"/>
      <c r="AT70" s="146"/>
      <c r="AU70" s="146"/>
      <c r="AV70" s="146"/>
      <c r="AW70" s="146"/>
      <c r="AX70" s="177"/>
      <c r="AY70" s="485">
        <f t="shared" si="5"/>
        <v>0</v>
      </c>
      <c r="AZ70" s="397"/>
      <c r="BA70" s="397"/>
      <c r="BB70" s="398">
        <f t="shared" si="6"/>
        <v>0</v>
      </c>
      <c r="BC70" s="398"/>
      <c r="BD70" s="369"/>
      <c r="BE70" s="479"/>
      <c r="BF70" s="479"/>
      <c r="BG70" s="479"/>
      <c r="BH70" s="479"/>
      <c r="BI70" s="479"/>
      <c r="BJ70" s="479"/>
      <c r="BK70" s="420"/>
      <c r="BL70" s="420"/>
      <c r="BM70" s="420"/>
      <c r="BN70" s="421"/>
    </row>
    <row r="71" spans="2:66" ht="21" customHeight="1">
      <c r="B71" s="324"/>
      <c r="C71" s="324"/>
      <c r="D71" s="395"/>
      <c r="E71" s="396"/>
      <c r="F71" s="396"/>
      <c r="G71" s="396"/>
      <c r="H71" s="396"/>
      <c r="I71" s="396"/>
      <c r="J71" s="396"/>
      <c r="K71" s="396"/>
      <c r="L71" s="396"/>
      <c r="M71" s="396"/>
      <c r="N71" s="396"/>
      <c r="O71" s="396"/>
      <c r="P71" s="364"/>
      <c r="Q71" s="365"/>
      <c r="R71" s="365"/>
      <c r="S71" s="365"/>
      <c r="T71" s="365"/>
      <c r="U71" s="365"/>
      <c r="V71" s="366"/>
      <c r="W71" s="155"/>
      <c r="X71" s="146"/>
      <c r="Y71" s="146"/>
      <c r="Z71" s="146"/>
      <c r="AA71" s="146"/>
      <c r="AB71" s="146"/>
      <c r="AC71" s="147"/>
      <c r="AD71" s="145"/>
      <c r="AE71" s="146"/>
      <c r="AF71" s="146"/>
      <c r="AG71" s="146"/>
      <c r="AH71" s="146"/>
      <c r="AI71" s="146"/>
      <c r="AJ71" s="147"/>
      <c r="AK71" s="145"/>
      <c r="AL71" s="146"/>
      <c r="AM71" s="146"/>
      <c r="AN71" s="146"/>
      <c r="AO71" s="146"/>
      <c r="AP71" s="146"/>
      <c r="AQ71" s="147"/>
      <c r="AR71" s="155"/>
      <c r="AS71" s="146"/>
      <c r="AT71" s="146"/>
      <c r="AU71" s="146"/>
      <c r="AV71" s="146"/>
      <c r="AW71" s="146"/>
      <c r="AX71" s="147"/>
      <c r="AY71" s="485">
        <f t="shared" si="5"/>
        <v>0</v>
      </c>
      <c r="AZ71" s="397"/>
      <c r="BA71" s="397"/>
      <c r="BB71" s="398">
        <f t="shared" si="6"/>
        <v>0</v>
      </c>
      <c r="BC71" s="398"/>
      <c r="BD71" s="369"/>
      <c r="BE71" s="479"/>
      <c r="BF71" s="479"/>
      <c r="BG71" s="479"/>
      <c r="BH71" s="479"/>
      <c r="BI71" s="479"/>
      <c r="BJ71" s="479"/>
      <c r="BK71" s="420"/>
      <c r="BL71" s="420"/>
      <c r="BM71" s="420"/>
      <c r="BN71" s="421"/>
    </row>
    <row r="72" spans="2:66" ht="21" customHeight="1" thickBot="1">
      <c r="B72" s="324"/>
      <c r="C72" s="324"/>
      <c r="D72" s="497"/>
      <c r="E72" s="458"/>
      <c r="F72" s="458"/>
      <c r="G72" s="458"/>
      <c r="H72" s="458"/>
      <c r="I72" s="458"/>
      <c r="J72" s="458"/>
      <c r="K72" s="458"/>
      <c r="L72" s="458"/>
      <c r="M72" s="458"/>
      <c r="N72" s="458"/>
      <c r="O72" s="458"/>
      <c r="P72" s="459"/>
      <c r="Q72" s="460"/>
      <c r="R72" s="460"/>
      <c r="S72" s="460"/>
      <c r="T72" s="460"/>
      <c r="U72" s="460"/>
      <c r="V72" s="461"/>
      <c r="W72" s="160"/>
      <c r="X72" s="158"/>
      <c r="Y72" s="158"/>
      <c r="Z72" s="158"/>
      <c r="AA72" s="158"/>
      <c r="AB72" s="158"/>
      <c r="AC72" s="159"/>
      <c r="AD72" s="157"/>
      <c r="AE72" s="158"/>
      <c r="AF72" s="158"/>
      <c r="AG72" s="158"/>
      <c r="AH72" s="158"/>
      <c r="AI72" s="158"/>
      <c r="AJ72" s="159"/>
      <c r="AK72" s="157"/>
      <c r="AL72" s="158"/>
      <c r="AM72" s="158"/>
      <c r="AN72" s="158"/>
      <c r="AO72" s="158"/>
      <c r="AP72" s="158"/>
      <c r="AQ72" s="159"/>
      <c r="AR72" s="160"/>
      <c r="AS72" s="158"/>
      <c r="AT72" s="158"/>
      <c r="AU72" s="158"/>
      <c r="AV72" s="158"/>
      <c r="AW72" s="158"/>
      <c r="AX72" s="159"/>
      <c r="AY72" s="498">
        <f t="shared" si="5"/>
        <v>0</v>
      </c>
      <c r="AZ72" s="462"/>
      <c r="BA72" s="462"/>
      <c r="BB72" s="463">
        <f t="shared" si="6"/>
        <v>0</v>
      </c>
      <c r="BC72" s="463"/>
      <c r="BD72" s="381"/>
      <c r="BE72" s="480"/>
      <c r="BF72" s="480"/>
      <c r="BG72" s="480"/>
      <c r="BH72" s="480"/>
      <c r="BI72" s="480"/>
      <c r="BJ72" s="480"/>
      <c r="BK72" s="451"/>
      <c r="BL72" s="451"/>
      <c r="BM72" s="451"/>
      <c r="BN72" s="452"/>
    </row>
    <row r="73" spans="2:66" ht="21" customHeight="1" thickBot="1">
      <c r="B73" s="324"/>
      <c r="C73" s="439" t="s">
        <v>82</v>
      </c>
      <c r="D73" s="440"/>
      <c r="E73" s="440"/>
      <c r="F73" s="440"/>
      <c r="G73" s="440"/>
      <c r="H73" s="440"/>
      <c r="I73" s="440"/>
      <c r="J73" s="440"/>
      <c r="K73" s="440"/>
      <c r="L73" s="440"/>
      <c r="M73" s="440"/>
      <c r="N73" s="440"/>
      <c r="O73" s="440"/>
      <c r="P73" s="440"/>
      <c r="Q73" s="440"/>
      <c r="R73" s="440"/>
      <c r="S73" s="440"/>
      <c r="T73" s="440"/>
      <c r="U73" s="440"/>
      <c r="V73" s="441"/>
      <c r="W73" s="164">
        <f t="shared" ref="W73:AX73" si="7">SUM(W65:W72)</f>
        <v>0</v>
      </c>
      <c r="X73" s="165">
        <f t="shared" si="7"/>
        <v>0</v>
      </c>
      <c r="Y73" s="165">
        <f t="shared" si="7"/>
        <v>0</v>
      </c>
      <c r="Z73" s="165">
        <f t="shared" si="7"/>
        <v>0</v>
      </c>
      <c r="AA73" s="165">
        <f t="shared" si="7"/>
        <v>0</v>
      </c>
      <c r="AB73" s="165">
        <f t="shared" si="7"/>
        <v>0</v>
      </c>
      <c r="AC73" s="166">
        <f t="shared" si="7"/>
        <v>0</v>
      </c>
      <c r="AD73" s="164">
        <f t="shared" si="7"/>
        <v>0</v>
      </c>
      <c r="AE73" s="165">
        <f t="shared" si="7"/>
        <v>0</v>
      </c>
      <c r="AF73" s="165">
        <f t="shared" si="7"/>
        <v>0</v>
      </c>
      <c r="AG73" s="165">
        <f t="shared" si="7"/>
        <v>0</v>
      </c>
      <c r="AH73" s="165">
        <f t="shared" si="7"/>
        <v>0</v>
      </c>
      <c r="AI73" s="165">
        <f t="shared" si="7"/>
        <v>0</v>
      </c>
      <c r="AJ73" s="166">
        <f t="shared" si="7"/>
        <v>0</v>
      </c>
      <c r="AK73" s="164">
        <f t="shared" si="7"/>
        <v>0</v>
      </c>
      <c r="AL73" s="165">
        <f t="shared" si="7"/>
        <v>0</v>
      </c>
      <c r="AM73" s="165">
        <f t="shared" si="7"/>
        <v>0</v>
      </c>
      <c r="AN73" s="165">
        <f t="shared" si="7"/>
        <v>0</v>
      </c>
      <c r="AO73" s="165">
        <f t="shared" si="7"/>
        <v>0</v>
      </c>
      <c r="AP73" s="165">
        <f t="shared" si="7"/>
        <v>0</v>
      </c>
      <c r="AQ73" s="166">
        <f t="shared" si="7"/>
        <v>0</v>
      </c>
      <c r="AR73" s="164">
        <f t="shared" si="7"/>
        <v>0</v>
      </c>
      <c r="AS73" s="165">
        <f t="shared" si="7"/>
        <v>0</v>
      </c>
      <c r="AT73" s="165">
        <f t="shared" si="7"/>
        <v>0</v>
      </c>
      <c r="AU73" s="165">
        <f t="shared" si="7"/>
        <v>0</v>
      </c>
      <c r="AV73" s="165">
        <f t="shared" si="7"/>
        <v>0</v>
      </c>
      <c r="AW73" s="165">
        <f t="shared" si="7"/>
        <v>0</v>
      </c>
      <c r="AX73" s="166">
        <f t="shared" si="7"/>
        <v>0</v>
      </c>
      <c r="AY73" s="486">
        <f>SUM(AY65:BA72)</f>
        <v>0</v>
      </c>
      <c r="AZ73" s="487"/>
      <c r="BA73" s="487"/>
      <c r="BB73" s="488">
        <f>SUM($BB$65:$BD$72)</f>
        <v>0</v>
      </c>
      <c r="BC73" s="488"/>
      <c r="BD73" s="489"/>
      <c r="BE73" s="490">
        <f>SUM(BE65)</f>
        <v>0</v>
      </c>
      <c r="BF73" s="491"/>
      <c r="BG73" s="491"/>
      <c r="BH73" s="491"/>
      <c r="BI73" s="491"/>
      <c r="BJ73" s="492"/>
      <c r="BK73" s="493"/>
      <c r="BL73" s="493"/>
      <c r="BM73" s="493"/>
      <c r="BN73" s="494"/>
    </row>
    <row r="74" spans="2:66" ht="21" customHeight="1" thickBot="1">
      <c r="B74" s="170" t="s">
        <v>84</v>
      </c>
      <c r="C74" s="171"/>
      <c r="D74" s="172"/>
      <c r="E74" s="173"/>
      <c r="F74" s="173"/>
      <c r="G74" s="173"/>
      <c r="H74" s="173"/>
      <c r="I74" s="173"/>
      <c r="J74" s="173"/>
      <c r="K74" s="173"/>
      <c r="L74" s="173"/>
      <c r="M74" s="173"/>
      <c r="N74" s="173"/>
      <c r="O74" s="173"/>
      <c r="P74" s="173"/>
      <c r="Q74" s="173"/>
      <c r="R74" s="173"/>
      <c r="S74" s="173"/>
      <c r="T74" s="173"/>
      <c r="U74" s="173"/>
      <c r="V74" s="173"/>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74"/>
      <c r="AY74" s="495">
        <v>40</v>
      </c>
      <c r="AZ74" s="332"/>
      <c r="BA74" s="332"/>
      <c r="BB74" s="332"/>
      <c r="BC74" s="332"/>
      <c r="BD74" s="332"/>
      <c r="BE74" s="332"/>
      <c r="BF74" s="332"/>
      <c r="BG74" s="332"/>
      <c r="BH74" s="332"/>
      <c r="BI74" s="332"/>
      <c r="BJ74" s="332"/>
      <c r="BK74" s="332"/>
      <c r="BL74" s="332"/>
      <c r="BM74" s="332"/>
      <c r="BN74" s="496"/>
    </row>
    <row r="75" spans="2:66" ht="21" customHeight="1">
      <c r="B75" s="2" t="s">
        <v>87</v>
      </c>
    </row>
    <row r="76" spans="2:66" ht="21" customHeight="1">
      <c r="B76" s="2" t="s">
        <v>88</v>
      </c>
      <c r="G76" s="2"/>
    </row>
    <row r="77" spans="2:66" ht="21" customHeight="1">
      <c r="G77" s="2"/>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CB9:CE9"/>
    <mergeCell ref="CF9:CH9"/>
    <mergeCell ref="CI9:CK9"/>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F7:DH7"/>
    <mergeCell ref="Z8:AF8"/>
    <mergeCell ref="AG8:AJ8"/>
    <mergeCell ref="AK8:AN8"/>
    <mergeCell ref="AO8:AR8"/>
    <mergeCell ref="AS8:AV8"/>
    <mergeCell ref="AW8:AZ8"/>
    <mergeCell ref="BA8:BD8"/>
    <mergeCell ref="BE8:BG8"/>
    <mergeCell ref="BW8:CA8"/>
    <mergeCell ref="CI7:CK8"/>
    <mergeCell ref="CL7:CO7"/>
    <mergeCell ref="CP7:CS7"/>
    <mergeCell ref="CT7:CW7"/>
    <mergeCell ref="CX7:DA7"/>
    <mergeCell ref="DB7:DE7"/>
    <mergeCell ref="DB8:DE8"/>
    <mergeCell ref="AO7:AR7"/>
    <mergeCell ref="AS7:AV7"/>
    <mergeCell ref="AW7:AZ7"/>
    <mergeCell ref="BA7:BD7"/>
    <mergeCell ref="BE7:BG7"/>
    <mergeCell ref="CB7:CH7"/>
    <mergeCell ref="D7:F7"/>
    <mergeCell ref="G7:T7"/>
    <mergeCell ref="AA7:AF7"/>
    <mergeCell ref="AG7:AJ7"/>
    <mergeCell ref="AK7:AN7"/>
    <mergeCell ref="AO6:AR6"/>
    <mergeCell ref="AS6:AV6"/>
    <mergeCell ref="AW6:AZ6"/>
    <mergeCell ref="BA6:BD6"/>
    <mergeCell ref="CP5:CS5"/>
    <mergeCell ref="CT5:CW5"/>
    <mergeCell ref="CX5:DA5"/>
    <mergeCell ref="DB5:DE5"/>
    <mergeCell ref="DF5:DH5"/>
    <mergeCell ref="D6:F6"/>
    <mergeCell ref="G6:T6"/>
    <mergeCell ref="Z6:AF6"/>
    <mergeCell ref="AG6:AJ6"/>
    <mergeCell ref="AK6:AN6"/>
    <mergeCell ref="AW5:AZ5"/>
    <mergeCell ref="BA5:BD5"/>
    <mergeCell ref="BE5:BG5"/>
    <mergeCell ref="CA5:CG5"/>
    <mergeCell ref="CH5:CK5"/>
    <mergeCell ref="CL5:CO5"/>
    <mergeCell ref="CP6:CS6"/>
    <mergeCell ref="CT6:CW6"/>
    <mergeCell ref="CX6:DA6"/>
    <mergeCell ref="DB6:DE6"/>
    <mergeCell ref="DF6:DH6"/>
    <mergeCell ref="BE6:BG6"/>
    <mergeCell ref="CL6:CO6"/>
    <mergeCell ref="D5:F5"/>
    <mergeCell ref="G5:T5"/>
    <mergeCell ref="Z5:AF5"/>
    <mergeCell ref="AG5:AJ5"/>
    <mergeCell ref="AK5:AN5"/>
    <mergeCell ref="AO5:AR5"/>
    <mergeCell ref="AS5:AV5"/>
    <mergeCell ref="D4:J4"/>
    <mergeCell ref="CA4:CG4"/>
    <mergeCell ref="AO2:AV2"/>
    <mergeCell ref="AW2:BR2"/>
    <mergeCell ref="AO3:AV3"/>
    <mergeCell ref="AW3:BJ3"/>
    <mergeCell ref="BK3:BN3"/>
    <mergeCell ref="BO3:BR3"/>
    <mergeCell ref="CX4:DA4"/>
    <mergeCell ref="DB4:DE4"/>
    <mergeCell ref="DF4:DH4"/>
    <mergeCell ref="CH4:CK4"/>
    <mergeCell ref="CL4:CO4"/>
    <mergeCell ref="CP4:CS4"/>
    <mergeCell ref="CT4:CW4"/>
  </mergeCells>
  <phoneticPr fontId="3"/>
  <conditionalFormatting sqref="C31:N31 C27:D27 T27 Q27:S28 T28:X28 C28:H29 C30:AG30 AG31 C25:H26 Q25:X26 I25:L29 Y25:AB29 AG25:AG29 BV27:BV28 BV29:BY29 M27:M28 M29:X29 CA29:CD29 CA25:CD26 AC29:AF29 AC25:AF26">
    <cfRule type="expression" dxfId="46" priority="26">
      <formula>COUNTA($D$7)&gt;=1</formula>
    </cfRule>
  </conditionalFormatting>
  <conditionalFormatting sqref="C24:AG24">
    <cfRule type="expression" dxfId="45" priority="32">
      <formula>COUNTA($D$7)&gt;=1</formula>
    </cfRule>
  </conditionalFormatting>
  <conditionalFormatting sqref="C32:AG33">
    <cfRule type="expression" dxfId="44" priority="28">
      <formula>COUNTA($D$7)&gt;=1</formula>
    </cfRule>
  </conditionalFormatting>
  <conditionalFormatting sqref="D5:D7 E16:E17">
    <cfRule type="expression" dxfId="43" priority="41">
      <formula>IF($E$9:$F$9="〇",TRUE,FALSE)</formula>
    </cfRule>
  </conditionalFormatting>
  <conditionalFormatting sqref="D5:D7">
    <cfRule type="expression" dxfId="42" priority="40">
      <formula>IF($E$10:$F$11="〇",TRUE,FALSE)</formula>
    </cfRule>
  </conditionalFormatting>
  <conditionalFormatting sqref="D10">
    <cfRule type="expression" dxfId="41" priority="39">
      <formula>IF($E$9:$F$9="〇",TRUE,FALSE)</formula>
    </cfRule>
  </conditionalFormatting>
  <conditionalFormatting sqref="D12:E12 D13:D14">
    <cfRule type="expression" dxfId="40" priority="37">
      <formula>IF($E$9:$F$9="〇",TRUE,FALSE)</formula>
    </cfRule>
    <cfRule type="expression" dxfId="39" priority="38">
      <formula>IF($E$10:$F$11="〇",TRUE,FALSE)</formula>
    </cfRule>
  </conditionalFormatting>
  <conditionalFormatting sqref="N31:P31">
    <cfRule type="beginsWith" dxfId="38" priority="15" operator="beginsWith" text="可">
      <formula>LEFT(N31,LEN("可"))="可"</formula>
    </cfRule>
    <cfRule type="containsText" dxfId="37" priority="16" operator="containsText" text="不可">
      <formula>NOT(ISERROR(SEARCH("不可",N31)))</formula>
    </cfRule>
  </conditionalFormatting>
  <conditionalFormatting sqref="Q31:AD31">
    <cfRule type="expression" dxfId="36" priority="25">
      <formula>COUNTA($D$7)&gt;=1</formula>
    </cfRule>
  </conditionalFormatting>
  <conditionalFormatting sqref="AD31:AF31">
    <cfRule type="beginsWith" dxfId="35" priority="13" operator="beginsWith" text="可">
      <formula>LEFT(AD31,LEN("可"))="可"</formula>
    </cfRule>
    <cfRule type="containsText" dxfId="34" priority="14" operator="containsText" text="不可">
      <formula>NOT(ISERROR(SEARCH("不可",AD31)))</formula>
    </cfRule>
  </conditionalFormatting>
  <conditionalFormatting sqref="AE15">
    <cfRule type="expression" dxfId="33" priority="36">
      <formula>COUNTA($D$5,$D$6)&gt;=1</formula>
    </cfRule>
  </conditionalFormatting>
  <conditionalFormatting sqref="AE14:AN14">
    <cfRule type="expression" dxfId="32" priority="31">
      <formula>COUNTA($D$7)&gt;=1</formula>
    </cfRule>
  </conditionalFormatting>
  <conditionalFormatting sqref="AE16:AN16">
    <cfRule type="expression" dxfId="31" priority="35">
      <formula>COUNTA($D$6)&gt;=1</formula>
    </cfRule>
  </conditionalFormatting>
  <conditionalFormatting sqref="AI15:AN15">
    <cfRule type="expression" dxfId="30" priority="42">
      <formula>COUNTA($D$5,$D$6)&gt;=1</formula>
    </cfRule>
  </conditionalFormatting>
  <conditionalFormatting sqref="AI31:AT31 AI24:BM24 AI30:BM30 AI25:AR29 BM25:BM29 AW25:BH29">
    <cfRule type="expression" dxfId="29" priority="24">
      <formula>COUNTA($D$5:$D$6)&gt;=1</formula>
    </cfRule>
  </conditionalFormatting>
  <conditionalFormatting sqref="BM31">
    <cfRule type="expression" dxfId="28" priority="29">
      <formula>COUNTA($D$5:$D$6)&gt;=1</formula>
    </cfRule>
  </conditionalFormatting>
  <conditionalFormatting sqref="AI32:BM32">
    <cfRule type="expression" dxfId="27" priority="27">
      <formula>COUNTA($D$5:$D$6)&gt;=1</formula>
    </cfRule>
  </conditionalFormatting>
  <conditionalFormatting sqref="AT31:AV31">
    <cfRule type="beginsWith" dxfId="26" priority="10" operator="beginsWith" text="可">
      <formula>LEFT(AT31,LEN("可"))="可"</formula>
    </cfRule>
    <cfRule type="containsText" dxfId="25" priority="12" operator="containsText" text="不可">
      <formula>NOT(ISERROR(SEARCH("不可",AT31)))</formula>
    </cfRule>
  </conditionalFormatting>
  <conditionalFormatting sqref="AV14:BE14">
    <cfRule type="expression" dxfId="24" priority="17">
      <formula>COUNTA($D$7)&gt;=1</formula>
    </cfRule>
  </conditionalFormatting>
  <conditionalFormatting sqref="AV15:BE15">
    <cfRule type="expression" dxfId="23" priority="18">
      <formula>COUNTA($D$5,$D$6)&gt;=1</formula>
    </cfRule>
  </conditionalFormatting>
  <conditionalFormatting sqref="AV16:BE16">
    <cfRule type="expression" dxfId="22" priority="19">
      <formula>COUNTA($D$6)&gt;=1</formula>
    </cfRule>
  </conditionalFormatting>
  <conditionalFormatting sqref="AW31:BJ31">
    <cfRule type="expression" dxfId="21" priority="23">
      <formula>COUNTA($D$5:$D$6)&gt;=1</formula>
    </cfRule>
  </conditionalFormatting>
  <conditionalFormatting sqref="BJ31:BL31">
    <cfRule type="beginsWith" dxfId="20" priority="9" operator="beginsWith" text="可">
      <formula>LEFT(BJ31,LEN("可"))="可"</formula>
    </cfRule>
    <cfRule type="containsText" dxfId="19" priority="11" operator="containsText" text="不可">
      <formula>NOT(ISERROR(SEARCH("不可",BJ31)))</formula>
    </cfRule>
  </conditionalFormatting>
  <conditionalFormatting sqref="BM14:BS14">
    <cfRule type="expression" dxfId="18" priority="30">
      <formula>COUNTA($D$7)&gt;=1</formula>
    </cfRule>
  </conditionalFormatting>
  <conditionalFormatting sqref="CB9:CK9">
    <cfRule type="expression" dxfId="17" priority="20">
      <formula>COUNTA($D$7)&gt;=1</formula>
    </cfRule>
  </conditionalFormatting>
  <conditionalFormatting sqref="CB10:CK10">
    <cfRule type="expression" dxfId="16" priority="21">
      <formula>COUNTA($D$5,$D$6)&gt;=1</formula>
    </cfRule>
  </conditionalFormatting>
  <conditionalFormatting sqref="CB11:CK11">
    <cfRule type="expression" dxfId="15" priority="22">
      <formula>COUNTA($D$6)&gt;=1</formula>
    </cfRule>
  </conditionalFormatting>
  <conditionalFormatting sqref="CP42:CR43">
    <cfRule type="expression" dxfId="14" priority="34">
      <formula>COUNTA($AN$8)&gt;=1</formula>
    </cfRule>
  </conditionalFormatting>
  <conditionalFormatting sqref="CP44:CR45">
    <cfRule type="expression" dxfId="13" priority="33">
      <formula>COUNTA($AN$6:$AP$7)&gt;=1</formula>
    </cfRule>
  </conditionalFormatting>
  <conditionalFormatting sqref="BV25:BY26">
    <cfRule type="expression" dxfId="12" priority="8">
      <formula>COUNTA($D$7)&gt;=1</formula>
    </cfRule>
  </conditionalFormatting>
  <conditionalFormatting sqref="M25:P26">
    <cfRule type="expression" dxfId="11" priority="7">
      <formula>COUNTA($D$7)&gt;=1</formula>
    </cfRule>
  </conditionalFormatting>
  <conditionalFormatting sqref="CA27:CA28">
    <cfRule type="expression" dxfId="10" priority="6">
      <formula>COUNTA($D$7)&gt;=1</formula>
    </cfRule>
  </conditionalFormatting>
  <conditionalFormatting sqref="AC27:AC28">
    <cfRule type="expression" dxfId="9" priority="5">
      <formula>COUNTA($D$7)&gt;=1</formula>
    </cfRule>
  </conditionalFormatting>
  <conditionalFormatting sqref="CF25:CI29">
    <cfRule type="expression" dxfId="8" priority="4">
      <formula>COUNTA($D$5:$D$6)&gt;=1</formula>
    </cfRule>
  </conditionalFormatting>
  <conditionalFormatting sqref="AS25:AV29">
    <cfRule type="expression" dxfId="7" priority="3">
      <formula>COUNTA($D$5:$D$6)&gt;=1</formula>
    </cfRule>
  </conditionalFormatting>
  <conditionalFormatting sqref="CK25:CN29">
    <cfRule type="expression" dxfId="6" priority="2">
      <formula>COUNTA($D$5:$D$6)&gt;=1</formula>
    </cfRule>
  </conditionalFormatting>
  <conditionalFormatting sqref="BI25:BL29">
    <cfRule type="expression" dxfId="5"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Y45"/>
  <sheetViews>
    <sheetView view="pageBreakPreview" topLeftCell="C1" zoomScaleNormal="115" zoomScaleSheetLayoutView="100" workbookViewId="0">
      <selection activeCell="CH18" sqref="CH18"/>
    </sheetView>
  </sheetViews>
  <sheetFormatPr defaultColWidth="8.875" defaultRowHeight="12"/>
  <cols>
    <col min="1" max="2" width="1.75" style="3" hidden="1" customWidth="1"/>
    <col min="3" max="18" width="1.75" style="3" customWidth="1"/>
    <col min="19" max="72" width="2.25" style="3" customWidth="1"/>
    <col min="73" max="83" width="1.75" style="3" customWidth="1"/>
    <col min="84" max="107" width="1.875" style="3" customWidth="1"/>
    <col min="108" max="16384" width="8.875" style="3"/>
  </cols>
  <sheetData>
    <row r="1" spans="1:103" ht="54" customHeight="1">
      <c r="A1" s="178"/>
      <c r="C1" s="178" t="s">
        <v>89</v>
      </c>
    </row>
    <row r="2" spans="1:103" ht="13.9" customHeight="1">
      <c r="BE2" s="179"/>
      <c r="BF2" s="179"/>
      <c r="BG2" s="179"/>
      <c r="BH2" s="179"/>
      <c r="BI2" s="179"/>
      <c r="BJ2" s="179"/>
      <c r="BK2" s="179"/>
      <c r="BL2" s="178"/>
      <c r="BM2" s="178"/>
      <c r="BN2" s="178"/>
      <c r="BO2" s="388" t="s">
        <v>90</v>
      </c>
      <c r="BP2" s="388"/>
      <c r="BQ2" s="388"/>
      <c r="BR2" s="591"/>
      <c r="BS2" s="591"/>
      <c r="BT2" s="388" t="s">
        <v>91</v>
      </c>
      <c r="BU2" s="388"/>
      <c r="BV2" s="591"/>
      <c r="BW2" s="591"/>
      <c r="BX2" s="388" t="s">
        <v>92</v>
      </c>
      <c r="BY2" s="388"/>
      <c r="BZ2" s="591"/>
      <c r="CA2" s="591"/>
      <c r="CB2" s="388" t="s">
        <v>93</v>
      </c>
      <c r="CC2" s="388"/>
    </row>
    <row r="3" spans="1:103" ht="13.9" customHeight="1">
      <c r="CJ3" s="73"/>
    </row>
    <row r="4" spans="1:103" ht="13.9" customHeight="1">
      <c r="T4" s="3" t="s">
        <v>0</v>
      </c>
    </row>
    <row r="5" spans="1:103" ht="13.9" customHeight="1">
      <c r="BY5" s="180" t="str">
        <f>IF(COUNTIF(BY1:CA3,"○")&gt;1,"いずれか１つを選択してください。","")</f>
        <v/>
      </c>
    </row>
    <row r="6" spans="1:103" ht="13.9" customHeight="1">
      <c r="E6" s="3" t="s">
        <v>94</v>
      </c>
      <c r="AX6" s="3" t="s">
        <v>95</v>
      </c>
      <c r="CH6" s="181"/>
      <c r="CJ6" s="73"/>
    </row>
    <row r="7" spans="1:103" ht="13.9" customHeight="1">
      <c r="G7" s="532" t="s">
        <v>96</v>
      </c>
      <c r="H7" s="532"/>
      <c r="I7" s="532"/>
      <c r="J7" s="532"/>
      <c r="K7" s="532"/>
      <c r="L7" s="532"/>
      <c r="M7" s="532"/>
      <c r="N7" s="532"/>
      <c r="O7" s="588"/>
      <c r="P7" s="589"/>
      <c r="Q7" s="589"/>
      <c r="R7" s="589"/>
      <c r="S7" s="589"/>
      <c r="T7" s="589"/>
      <c r="U7" s="589"/>
      <c r="V7" s="589"/>
      <c r="W7" s="589"/>
      <c r="X7" s="589"/>
      <c r="Y7" s="589"/>
      <c r="Z7" s="589"/>
      <c r="AA7" s="589"/>
      <c r="AB7" s="589"/>
      <c r="AC7" s="589"/>
      <c r="AD7" s="589"/>
      <c r="AE7" s="589"/>
      <c r="AF7" s="589"/>
      <c r="AG7" s="589"/>
      <c r="AH7" s="589"/>
      <c r="AI7" s="589"/>
      <c r="AJ7" s="590"/>
      <c r="AK7" s="182"/>
      <c r="AL7" s="182"/>
      <c r="AM7" s="182"/>
      <c r="AN7" s="182"/>
      <c r="AO7" s="182"/>
      <c r="AP7" s="182"/>
      <c r="AQ7" s="182"/>
      <c r="AR7" s="182"/>
      <c r="AS7" s="182"/>
      <c r="AZ7" s="587"/>
      <c r="BA7" s="587"/>
      <c r="BB7" s="587"/>
      <c r="BC7" s="532" t="s">
        <v>97</v>
      </c>
      <c r="BD7" s="532"/>
      <c r="BE7" s="532"/>
      <c r="BF7" s="532"/>
      <c r="BG7" s="532"/>
      <c r="BH7" s="532"/>
      <c r="BI7" s="532"/>
      <c r="BJ7" s="532"/>
      <c r="BK7" s="532"/>
      <c r="BL7" s="532"/>
      <c r="BM7" s="532"/>
      <c r="BN7" s="532"/>
      <c r="CH7" s="181"/>
      <c r="CJ7" s="178"/>
    </row>
    <row r="8" spans="1:103" ht="13.9" customHeight="1">
      <c r="G8" s="532" t="s">
        <v>98</v>
      </c>
      <c r="H8" s="532"/>
      <c r="I8" s="532"/>
      <c r="J8" s="532"/>
      <c r="K8" s="532"/>
      <c r="L8" s="532"/>
      <c r="M8" s="532"/>
      <c r="N8" s="532"/>
      <c r="O8" s="588"/>
      <c r="P8" s="589"/>
      <c r="Q8" s="589"/>
      <c r="R8" s="589"/>
      <c r="S8" s="589"/>
      <c r="T8" s="589"/>
      <c r="U8" s="589"/>
      <c r="V8" s="589"/>
      <c r="W8" s="589"/>
      <c r="X8" s="589"/>
      <c r="Y8" s="589"/>
      <c r="Z8" s="589"/>
      <c r="AA8" s="589"/>
      <c r="AB8" s="589"/>
      <c r="AC8" s="589"/>
      <c r="AD8" s="589"/>
      <c r="AE8" s="589"/>
      <c r="AF8" s="589"/>
      <c r="AG8" s="589"/>
      <c r="AH8" s="589"/>
      <c r="AI8" s="589"/>
      <c r="AJ8" s="590"/>
      <c r="AK8" s="182"/>
      <c r="AL8" s="182"/>
      <c r="AM8" s="182"/>
      <c r="AN8" s="182"/>
      <c r="AO8" s="182"/>
      <c r="AP8" s="182"/>
      <c r="AQ8" s="182"/>
      <c r="AR8" s="182"/>
      <c r="AS8" s="182"/>
      <c r="AZ8" s="587"/>
      <c r="BA8" s="587"/>
      <c r="BB8" s="587"/>
      <c r="BC8" s="532" t="s">
        <v>99</v>
      </c>
      <c r="BD8" s="532"/>
      <c r="BE8" s="532"/>
      <c r="BF8" s="532"/>
      <c r="BG8" s="532"/>
      <c r="BH8" s="532"/>
      <c r="BI8" s="532"/>
      <c r="BJ8" s="532"/>
      <c r="BK8" s="532"/>
      <c r="BL8" s="532"/>
      <c r="BM8" s="532"/>
      <c r="BN8" s="532"/>
      <c r="BO8" s="179"/>
      <c r="BP8" s="179"/>
      <c r="BQ8" s="179"/>
      <c r="BR8" s="178"/>
      <c r="BS8" s="178"/>
      <c r="BT8" s="178"/>
      <c r="BU8" s="178"/>
      <c r="BV8" s="178"/>
      <c r="BW8" s="178"/>
      <c r="BX8" s="178"/>
      <c r="BY8" s="178"/>
      <c r="BZ8" s="178"/>
      <c r="CA8" s="178"/>
      <c r="CB8" s="178"/>
      <c r="CC8" s="178"/>
      <c r="CH8" s="181"/>
      <c r="CJ8" s="178"/>
    </row>
    <row r="9" spans="1:103" ht="13.9" customHeight="1">
      <c r="G9" s="532" t="s">
        <v>2</v>
      </c>
      <c r="H9" s="532"/>
      <c r="I9" s="532"/>
      <c r="J9" s="532"/>
      <c r="K9" s="532"/>
      <c r="L9" s="532"/>
      <c r="M9" s="532"/>
      <c r="N9" s="532"/>
      <c r="O9" s="581"/>
      <c r="P9" s="581"/>
      <c r="Q9" s="581"/>
      <c r="R9" s="581"/>
      <c r="S9" s="581"/>
      <c r="T9" s="581"/>
      <c r="U9" s="581"/>
      <c r="V9" s="581"/>
      <c r="W9" s="581"/>
      <c r="X9" s="581"/>
      <c r="Y9" s="581"/>
      <c r="Z9" s="581"/>
      <c r="AA9" s="581"/>
      <c r="AB9" s="581"/>
      <c r="AC9" s="582" t="s">
        <v>3</v>
      </c>
      <c r="AD9" s="520"/>
      <c r="AE9" s="520"/>
      <c r="AF9" s="583"/>
      <c r="AG9" s="584"/>
      <c r="AH9" s="585"/>
      <c r="AI9" s="585"/>
      <c r="AJ9" s="586"/>
      <c r="AK9" s="182"/>
      <c r="AL9" s="182"/>
      <c r="AM9" s="182"/>
      <c r="AN9" s="182"/>
      <c r="AO9" s="182"/>
      <c r="AP9" s="182"/>
      <c r="AQ9" s="182"/>
      <c r="AR9" s="182"/>
      <c r="AS9" s="182"/>
      <c r="AZ9" s="587"/>
      <c r="BA9" s="587"/>
      <c r="BB9" s="587"/>
      <c r="BC9" s="532" t="s">
        <v>100</v>
      </c>
      <c r="BD9" s="532"/>
      <c r="BE9" s="532"/>
      <c r="BF9" s="532"/>
      <c r="BG9" s="532"/>
      <c r="BH9" s="532"/>
      <c r="BI9" s="532"/>
      <c r="BJ9" s="532"/>
      <c r="BK9" s="532"/>
      <c r="BL9" s="532"/>
      <c r="BM9" s="532"/>
      <c r="BN9" s="532"/>
      <c r="BO9" s="179"/>
      <c r="BP9" s="179"/>
      <c r="BQ9" s="179"/>
      <c r="BR9" s="178"/>
      <c r="BS9" s="178"/>
      <c r="BT9" s="178"/>
      <c r="BU9" s="178"/>
      <c r="BV9" s="178"/>
      <c r="BW9" s="178"/>
      <c r="BX9" s="178"/>
      <c r="BY9" s="178"/>
      <c r="BZ9" s="178"/>
      <c r="CA9" s="178"/>
      <c r="CB9" s="178"/>
      <c r="CC9" s="178"/>
      <c r="CJ9" s="178"/>
      <c r="CK9" s="178"/>
      <c r="CL9" s="178"/>
      <c r="CM9" s="178"/>
      <c r="CN9" s="183"/>
      <c r="CO9" s="183"/>
      <c r="CP9" s="183"/>
      <c r="CQ9" s="178"/>
      <c r="CR9" s="178"/>
      <c r="CS9" s="178"/>
      <c r="CT9" s="178"/>
      <c r="CU9" s="178"/>
      <c r="CV9" s="178"/>
      <c r="CW9" s="184"/>
      <c r="CX9" s="184"/>
      <c r="CY9" s="184"/>
    </row>
    <row r="10" spans="1:103" ht="13.9" customHeight="1">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Y10" s="182"/>
      <c r="AZ10" s="185" t="s">
        <v>101</v>
      </c>
      <c r="BA10" s="182"/>
      <c r="BB10" s="182"/>
      <c r="BC10" s="182"/>
      <c r="BD10" s="182"/>
      <c r="BE10" s="182"/>
      <c r="BF10" s="182"/>
      <c r="BG10" s="182"/>
      <c r="BH10" s="182"/>
      <c r="BI10" s="182"/>
      <c r="BJ10" s="182"/>
      <c r="BO10" s="179"/>
      <c r="BP10" s="179"/>
      <c r="BQ10" s="179"/>
      <c r="BR10" s="178"/>
      <c r="BS10" s="178"/>
      <c r="BT10" s="178"/>
      <c r="BU10" s="178"/>
      <c r="BV10" s="178"/>
      <c r="BW10" s="178"/>
      <c r="BX10" s="178"/>
      <c r="BY10" s="178"/>
      <c r="BZ10" s="178"/>
      <c r="CA10" s="178"/>
      <c r="CB10" s="178"/>
      <c r="CC10" s="178"/>
      <c r="CG10" s="182"/>
    </row>
    <row r="11" spans="1:103" ht="13.9" customHeight="1" thickBot="1">
      <c r="G11" s="180"/>
      <c r="AT11" s="181"/>
      <c r="BU11" s="182"/>
      <c r="BV11" s="182"/>
      <c r="BW11" s="182"/>
      <c r="BX11" s="182"/>
      <c r="BY11" s="182"/>
      <c r="BZ11" s="182"/>
      <c r="CA11" s="182"/>
    </row>
    <row r="12" spans="1:103" ht="13.9" customHeight="1" thickBot="1">
      <c r="E12" s="3" t="s">
        <v>102</v>
      </c>
      <c r="S12" s="569" t="s">
        <v>103</v>
      </c>
      <c r="T12" s="570"/>
      <c r="U12" s="570"/>
      <c r="V12" s="570"/>
      <c r="W12" s="570"/>
      <c r="X12" s="570"/>
      <c r="Y12" s="570"/>
      <c r="Z12" s="570"/>
      <c r="AA12" s="570"/>
      <c r="AB12" s="570"/>
      <c r="AC12" s="570"/>
      <c r="AD12" s="570"/>
      <c r="AE12" s="570"/>
      <c r="AF12" s="570"/>
      <c r="AG12" s="570"/>
      <c r="AH12" s="570"/>
      <c r="AI12" s="570"/>
      <c r="AJ12" s="570"/>
      <c r="AK12" s="570"/>
      <c r="AL12" s="570"/>
      <c r="AM12" s="570"/>
      <c r="AN12" s="570"/>
      <c r="AO12" s="570"/>
      <c r="AP12" s="570"/>
      <c r="AQ12" s="570"/>
      <c r="AR12" s="570"/>
      <c r="AS12" s="570"/>
      <c r="AT12" s="570"/>
      <c r="AU12" s="570"/>
      <c r="AV12" s="570"/>
      <c r="AW12" s="570"/>
      <c r="AX12" s="570"/>
      <c r="AY12" s="570"/>
      <c r="AZ12" s="570"/>
      <c r="BA12" s="570"/>
      <c r="BB12" s="570"/>
      <c r="BC12" s="570"/>
      <c r="BD12" s="570"/>
      <c r="BE12" s="570"/>
      <c r="BF12" s="570"/>
      <c r="BG12" s="570"/>
      <c r="BH12" s="570"/>
      <c r="BI12" s="570"/>
      <c r="BJ12" s="570"/>
      <c r="BK12" s="570"/>
      <c r="BL12" s="570"/>
      <c r="BM12" s="570"/>
      <c r="BN12" s="570"/>
      <c r="BO12" s="570"/>
      <c r="BP12" s="570"/>
      <c r="BQ12" s="570"/>
      <c r="BR12" s="570"/>
      <c r="BS12" s="570"/>
      <c r="BT12" s="570"/>
      <c r="BU12" s="570"/>
      <c r="BV12" s="570"/>
      <c r="BW12" s="570"/>
      <c r="BX12" s="570"/>
      <c r="BY12" s="571"/>
    </row>
    <row r="13" spans="1:103" ht="13.9" customHeight="1" thickBot="1">
      <c r="S13" s="572" t="s">
        <v>7</v>
      </c>
      <c r="T13" s="573"/>
      <c r="U13" s="573"/>
      <c r="V13" s="573"/>
      <c r="W13" s="573"/>
      <c r="X13" s="573"/>
      <c r="Y13" s="573"/>
      <c r="Z13" s="573"/>
      <c r="AA13" s="574"/>
      <c r="AB13" s="572" t="s">
        <v>8</v>
      </c>
      <c r="AC13" s="573"/>
      <c r="AD13" s="573"/>
      <c r="AE13" s="573"/>
      <c r="AF13" s="573"/>
      <c r="AG13" s="573"/>
      <c r="AH13" s="573"/>
      <c r="AI13" s="573"/>
      <c r="AJ13" s="574"/>
      <c r="AK13" s="572" t="s">
        <v>9</v>
      </c>
      <c r="AL13" s="573"/>
      <c r="AM13" s="573"/>
      <c r="AN13" s="573"/>
      <c r="AO13" s="573"/>
      <c r="AP13" s="573"/>
      <c r="AQ13" s="573"/>
      <c r="AR13" s="573"/>
      <c r="AS13" s="574"/>
      <c r="AT13" s="573" t="s">
        <v>10</v>
      </c>
      <c r="AU13" s="573"/>
      <c r="AV13" s="573"/>
      <c r="AW13" s="573"/>
      <c r="AX13" s="573"/>
      <c r="AY13" s="573"/>
      <c r="AZ13" s="573"/>
      <c r="BA13" s="573"/>
      <c r="BB13" s="573"/>
      <c r="BC13" s="572" t="s">
        <v>11</v>
      </c>
      <c r="BD13" s="573"/>
      <c r="BE13" s="573"/>
      <c r="BF13" s="573"/>
      <c r="BG13" s="573"/>
      <c r="BH13" s="573"/>
      <c r="BI13" s="573"/>
      <c r="BJ13" s="573"/>
      <c r="BK13" s="574"/>
      <c r="BL13" s="572" t="s">
        <v>12</v>
      </c>
      <c r="BM13" s="573"/>
      <c r="BN13" s="573"/>
      <c r="BO13" s="573"/>
      <c r="BP13" s="573"/>
      <c r="BQ13" s="573"/>
      <c r="BR13" s="573"/>
      <c r="BS13" s="573"/>
      <c r="BT13" s="574"/>
      <c r="BU13" s="575" t="s">
        <v>104</v>
      </c>
      <c r="BV13" s="576"/>
      <c r="BW13" s="576"/>
      <c r="BX13" s="576"/>
      <c r="BY13" s="577"/>
    </row>
    <row r="14" spans="1:103" ht="21.75" customHeight="1">
      <c r="G14" s="559"/>
      <c r="H14" s="560"/>
      <c r="I14" s="560"/>
      <c r="J14" s="560"/>
      <c r="K14" s="560"/>
      <c r="L14" s="560"/>
      <c r="M14" s="560" t="s">
        <v>105</v>
      </c>
      <c r="N14" s="560"/>
      <c r="O14" s="560"/>
      <c r="P14" s="560"/>
      <c r="Q14" s="560"/>
      <c r="R14" s="561"/>
      <c r="S14" s="554" t="s">
        <v>106</v>
      </c>
      <c r="T14" s="554"/>
      <c r="U14" s="554"/>
      <c r="V14" s="554"/>
      <c r="W14" s="554"/>
      <c r="X14" s="555"/>
      <c r="Y14" s="563" t="s">
        <v>107</v>
      </c>
      <c r="Z14" s="564"/>
      <c r="AA14" s="565"/>
      <c r="AB14" s="553" t="s">
        <v>106</v>
      </c>
      <c r="AC14" s="554"/>
      <c r="AD14" s="554"/>
      <c r="AE14" s="554"/>
      <c r="AF14" s="554"/>
      <c r="AG14" s="555"/>
      <c r="AH14" s="556" t="s">
        <v>107</v>
      </c>
      <c r="AI14" s="554"/>
      <c r="AJ14" s="557"/>
      <c r="AK14" s="553" t="s">
        <v>106</v>
      </c>
      <c r="AL14" s="554"/>
      <c r="AM14" s="554"/>
      <c r="AN14" s="554"/>
      <c r="AO14" s="554"/>
      <c r="AP14" s="555"/>
      <c r="AQ14" s="556" t="s">
        <v>107</v>
      </c>
      <c r="AR14" s="554"/>
      <c r="AS14" s="557"/>
      <c r="AT14" s="553" t="s">
        <v>106</v>
      </c>
      <c r="AU14" s="554"/>
      <c r="AV14" s="554"/>
      <c r="AW14" s="554"/>
      <c r="AX14" s="554"/>
      <c r="AY14" s="555"/>
      <c r="AZ14" s="556" t="s">
        <v>107</v>
      </c>
      <c r="BA14" s="554"/>
      <c r="BB14" s="554"/>
      <c r="BC14" s="553" t="s">
        <v>106</v>
      </c>
      <c r="BD14" s="554"/>
      <c r="BE14" s="554"/>
      <c r="BF14" s="554"/>
      <c r="BG14" s="554"/>
      <c r="BH14" s="555"/>
      <c r="BI14" s="556" t="s">
        <v>107</v>
      </c>
      <c r="BJ14" s="554"/>
      <c r="BK14" s="557"/>
      <c r="BL14" s="553" t="s">
        <v>106</v>
      </c>
      <c r="BM14" s="554"/>
      <c r="BN14" s="554"/>
      <c r="BO14" s="554"/>
      <c r="BP14" s="554"/>
      <c r="BQ14" s="555"/>
      <c r="BR14" s="556" t="s">
        <v>107</v>
      </c>
      <c r="BS14" s="554"/>
      <c r="BT14" s="557"/>
      <c r="BU14" s="578"/>
      <c r="BV14" s="388"/>
      <c r="BW14" s="388"/>
      <c r="BX14" s="388"/>
      <c r="BY14" s="579"/>
    </row>
    <row r="15" spans="1:103" ht="21.75" customHeight="1">
      <c r="G15" s="531"/>
      <c r="H15" s="532"/>
      <c r="I15" s="532"/>
      <c r="J15" s="532"/>
      <c r="K15" s="532"/>
      <c r="L15" s="532"/>
      <c r="M15" s="532"/>
      <c r="N15" s="532"/>
      <c r="O15" s="532"/>
      <c r="P15" s="532"/>
      <c r="Q15" s="532"/>
      <c r="R15" s="562"/>
      <c r="S15" s="548"/>
      <c r="T15" s="548"/>
      <c r="U15" s="549"/>
      <c r="V15" s="550" t="s">
        <v>108</v>
      </c>
      <c r="W15" s="551"/>
      <c r="X15" s="552"/>
      <c r="Y15" s="566"/>
      <c r="Z15" s="567"/>
      <c r="AA15" s="568"/>
      <c r="AB15" s="547"/>
      <c r="AC15" s="548"/>
      <c r="AD15" s="549"/>
      <c r="AE15" s="550" t="s">
        <v>108</v>
      </c>
      <c r="AF15" s="551"/>
      <c r="AG15" s="552"/>
      <c r="AH15" s="548"/>
      <c r="AI15" s="548"/>
      <c r="AJ15" s="558"/>
      <c r="AK15" s="547"/>
      <c r="AL15" s="548"/>
      <c r="AM15" s="549"/>
      <c r="AN15" s="550" t="s">
        <v>108</v>
      </c>
      <c r="AO15" s="551"/>
      <c r="AP15" s="552"/>
      <c r="AQ15" s="548"/>
      <c r="AR15" s="548"/>
      <c r="AS15" s="558"/>
      <c r="AT15" s="547"/>
      <c r="AU15" s="548"/>
      <c r="AV15" s="549"/>
      <c r="AW15" s="550" t="s">
        <v>108</v>
      </c>
      <c r="AX15" s="551"/>
      <c r="AY15" s="552"/>
      <c r="AZ15" s="548"/>
      <c r="BA15" s="548"/>
      <c r="BB15" s="548"/>
      <c r="BC15" s="547"/>
      <c r="BD15" s="548"/>
      <c r="BE15" s="549"/>
      <c r="BF15" s="550" t="s">
        <v>108</v>
      </c>
      <c r="BG15" s="551"/>
      <c r="BH15" s="552"/>
      <c r="BI15" s="548"/>
      <c r="BJ15" s="548"/>
      <c r="BK15" s="558"/>
      <c r="BL15" s="547"/>
      <c r="BM15" s="548"/>
      <c r="BN15" s="549"/>
      <c r="BO15" s="550" t="s">
        <v>108</v>
      </c>
      <c r="BP15" s="551"/>
      <c r="BQ15" s="552"/>
      <c r="BR15" s="548"/>
      <c r="BS15" s="548"/>
      <c r="BT15" s="558"/>
      <c r="BU15" s="580"/>
      <c r="BV15" s="535"/>
      <c r="BW15" s="535"/>
      <c r="BX15" s="535"/>
      <c r="BY15" s="536"/>
    </row>
    <row r="16" spans="1:103" ht="13.9" customHeight="1">
      <c r="G16" s="531" t="s">
        <v>109</v>
      </c>
      <c r="H16" s="532"/>
      <c r="I16" s="532"/>
      <c r="J16" s="532"/>
      <c r="K16" s="532"/>
      <c r="L16" s="532"/>
      <c r="M16" s="544">
        <v>30</v>
      </c>
      <c r="N16" s="545"/>
      <c r="O16" s="545"/>
      <c r="P16" s="545"/>
      <c r="Q16" s="535" t="s">
        <v>93</v>
      </c>
      <c r="R16" s="536"/>
      <c r="S16" s="546">
        <v>0</v>
      </c>
      <c r="T16" s="546"/>
      <c r="U16" s="546"/>
      <c r="V16" s="541"/>
      <c r="W16" s="542"/>
      <c r="X16" s="543"/>
      <c r="Y16" s="537">
        <v>0</v>
      </c>
      <c r="Z16" s="538"/>
      <c r="AA16" s="539"/>
      <c r="AB16" s="540">
        <v>0</v>
      </c>
      <c r="AC16" s="538"/>
      <c r="AD16" s="538"/>
      <c r="AE16" s="541"/>
      <c r="AF16" s="542"/>
      <c r="AG16" s="543"/>
      <c r="AH16" s="537">
        <v>0</v>
      </c>
      <c r="AI16" s="538"/>
      <c r="AJ16" s="539"/>
      <c r="AK16" s="540">
        <v>0</v>
      </c>
      <c r="AL16" s="538"/>
      <c r="AM16" s="538"/>
      <c r="AN16" s="541"/>
      <c r="AO16" s="542"/>
      <c r="AP16" s="543"/>
      <c r="AQ16" s="537">
        <v>0</v>
      </c>
      <c r="AR16" s="538"/>
      <c r="AS16" s="539"/>
      <c r="AT16" s="540">
        <v>0</v>
      </c>
      <c r="AU16" s="538"/>
      <c r="AV16" s="538"/>
      <c r="AW16" s="537">
        <v>0</v>
      </c>
      <c r="AX16" s="538"/>
      <c r="AY16" s="538"/>
      <c r="AZ16" s="537">
        <v>0</v>
      </c>
      <c r="BA16" s="538"/>
      <c r="BB16" s="539"/>
      <c r="BC16" s="540">
        <v>0</v>
      </c>
      <c r="BD16" s="538"/>
      <c r="BE16" s="538"/>
      <c r="BF16" s="537">
        <v>0</v>
      </c>
      <c r="BG16" s="538"/>
      <c r="BH16" s="538"/>
      <c r="BI16" s="537">
        <v>0</v>
      </c>
      <c r="BJ16" s="538"/>
      <c r="BK16" s="539"/>
      <c r="BL16" s="540">
        <v>0</v>
      </c>
      <c r="BM16" s="538"/>
      <c r="BN16" s="538"/>
      <c r="BO16" s="537">
        <v>0</v>
      </c>
      <c r="BP16" s="538"/>
      <c r="BQ16" s="538"/>
      <c r="BR16" s="537">
        <v>0</v>
      </c>
      <c r="BS16" s="538"/>
      <c r="BT16" s="539"/>
      <c r="BU16" s="516">
        <f t="shared" ref="BU16:BU27" si="0">S16+Y16+AH16+AB16+AK16+AQ16+AT16+AZ16+BC16+BI16+BL16+BR16</f>
        <v>0</v>
      </c>
      <c r="BV16" s="516"/>
      <c r="BW16" s="516"/>
      <c r="BX16" s="520" t="s">
        <v>110</v>
      </c>
      <c r="BY16" s="521"/>
    </row>
    <row r="17" spans="7:80" ht="13.9" customHeight="1">
      <c r="G17" s="531" t="s">
        <v>111</v>
      </c>
      <c r="H17" s="532"/>
      <c r="I17" s="532"/>
      <c r="J17" s="532"/>
      <c r="K17" s="532"/>
      <c r="L17" s="532"/>
      <c r="M17" s="544">
        <v>31</v>
      </c>
      <c r="N17" s="545"/>
      <c r="O17" s="545"/>
      <c r="P17" s="545"/>
      <c r="Q17" s="535" t="s">
        <v>93</v>
      </c>
      <c r="R17" s="536"/>
      <c r="S17" s="546">
        <v>0</v>
      </c>
      <c r="T17" s="546"/>
      <c r="U17" s="546"/>
      <c r="V17" s="541"/>
      <c r="W17" s="542"/>
      <c r="X17" s="543"/>
      <c r="Y17" s="537">
        <v>0</v>
      </c>
      <c r="Z17" s="538"/>
      <c r="AA17" s="539"/>
      <c r="AB17" s="540">
        <v>0</v>
      </c>
      <c r="AC17" s="538"/>
      <c r="AD17" s="538"/>
      <c r="AE17" s="541"/>
      <c r="AF17" s="542"/>
      <c r="AG17" s="543"/>
      <c r="AH17" s="537">
        <v>0</v>
      </c>
      <c r="AI17" s="538"/>
      <c r="AJ17" s="539"/>
      <c r="AK17" s="540">
        <v>0</v>
      </c>
      <c r="AL17" s="538"/>
      <c r="AM17" s="538"/>
      <c r="AN17" s="541"/>
      <c r="AO17" s="542"/>
      <c r="AP17" s="543"/>
      <c r="AQ17" s="537">
        <v>0</v>
      </c>
      <c r="AR17" s="538"/>
      <c r="AS17" s="539"/>
      <c r="AT17" s="540">
        <v>0</v>
      </c>
      <c r="AU17" s="538"/>
      <c r="AV17" s="538"/>
      <c r="AW17" s="537">
        <v>0</v>
      </c>
      <c r="AX17" s="538"/>
      <c r="AY17" s="538"/>
      <c r="AZ17" s="537">
        <v>0</v>
      </c>
      <c r="BA17" s="538"/>
      <c r="BB17" s="539"/>
      <c r="BC17" s="540">
        <v>0</v>
      </c>
      <c r="BD17" s="538"/>
      <c r="BE17" s="538"/>
      <c r="BF17" s="537">
        <v>0</v>
      </c>
      <c r="BG17" s="538"/>
      <c r="BH17" s="538"/>
      <c r="BI17" s="537">
        <v>0</v>
      </c>
      <c r="BJ17" s="538"/>
      <c r="BK17" s="539"/>
      <c r="BL17" s="540">
        <v>0</v>
      </c>
      <c r="BM17" s="538"/>
      <c r="BN17" s="538"/>
      <c r="BO17" s="537">
        <v>0</v>
      </c>
      <c r="BP17" s="538"/>
      <c r="BQ17" s="538"/>
      <c r="BR17" s="537">
        <v>0</v>
      </c>
      <c r="BS17" s="538"/>
      <c r="BT17" s="539"/>
      <c r="BU17" s="516">
        <f t="shared" si="0"/>
        <v>0</v>
      </c>
      <c r="BV17" s="516"/>
      <c r="BW17" s="516"/>
      <c r="BX17" s="520" t="s">
        <v>110</v>
      </c>
      <c r="BY17" s="521"/>
    </row>
    <row r="18" spans="7:80" ht="13.9" customHeight="1">
      <c r="G18" s="531" t="s">
        <v>112</v>
      </c>
      <c r="H18" s="532"/>
      <c r="I18" s="532"/>
      <c r="J18" s="532"/>
      <c r="K18" s="532"/>
      <c r="L18" s="532"/>
      <c r="M18" s="544">
        <v>30</v>
      </c>
      <c r="N18" s="545"/>
      <c r="O18" s="545"/>
      <c r="P18" s="545"/>
      <c r="Q18" s="535" t="s">
        <v>93</v>
      </c>
      <c r="R18" s="536"/>
      <c r="S18" s="546">
        <v>0</v>
      </c>
      <c r="T18" s="546"/>
      <c r="U18" s="546"/>
      <c r="V18" s="541"/>
      <c r="W18" s="542"/>
      <c r="X18" s="543"/>
      <c r="Y18" s="537">
        <v>0</v>
      </c>
      <c r="Z18" s="538"/>
      <c r="AA18" s="539"/>
      <c r="AB18" s="540">
        <v>0</v>
      </c>
      <c r="AC18" s="538"/>
      <c r="AD18" s="538"/>
      <c r="AE18" s="541"/>
      <c r="AF18" s="542"/>
      <c r="AG18" s="543"/>
      <c r="AH18" s="537">
        <v>0</v>
      </c>
      <c r="AI18" s="538"/>
      <c r="AJ18" s="539"/>
      <c r="AK18" s="540">
        <v>0</v>
      </c>
      <c r="AL18" s="538"/>
      <c r="AM18" s="538"/>
      <c r="AN18" s="541"/>
      <c r="AO18" s="542"/>
      <c r="AP18" s="543"/>
      <c r="AQ18" s="537">
        <v>0</v>
      </c>
      <c r="AR18" s="538"/>
      <c r="AS18" s="539"/>
      <c r="AT18" s="540">
        <v>0</v>
      </c>
      <c r="AU18" s="538"/>
      <c r="AV18" s="538"/>
      <c r="AW18" s="537">
        <v>0</v>
      </c>
      <c r="AX18" s="538"/>
      <c r="AY18" s="538"/>
      <c r="AZ18" s="537">
        <v>0</v>
      </c>
      <c r="BA18" s="538"/>
      <c r="BB18" s="539"/>
      <c r="BC18" s="540">
        <v>0</v>
      </c>
      <c r="BD18" s="538"/>
      <c r="BE18" s="538"/>
      <c r="BF18" s="537">
        <v>0</v>
      </c>
      <c r="BG18" s="538"/>
      <c r="BH18" s="538"/>
      <c r="BI18" s="537">
        <v>0</v>
      </c>
      <c r="BJ18" s="538"/>
      <c r="BK18" s="539"/>
      <c r="BL18" s="540">
        <v>0</v>
      </c>
      <c r="BM18" s="538"/>
      <c r="BN18" s="538"/>
      <c r="BO18" s="537">
        <v>0</v>
      </c>
      <c r="BP18" s="538"/>
      <c r="BQ18" s="538"/>
      <c r="BR18" s="537">
        <v>0</v>
      </c>
      <c r="BS18" s="538"/>
      <c r="BT18" s="539"/>
      <c r="BU18" s="516">
        <f t="shared" si="0"/>
        <v>0</v>
      </c>
      <c r="BV18" s="516"/>
      <c r="BW18" s="516"/>
      <c r="BX18" s="520" t="s">
        <v>110</v>
      </c>
      <c r="BY18" s="521"/>
    </row>
    <row r="19" spans="7:80" ht="13.9" customHeight="1">
      <c r="G19" s="531" t="s">
        <v>113</v>
      </c>
      <c r="H19" s="532"/>
      <c r="I19" s="532"/>
      <c r="J19" s="532"/>
      <c r="K19" s="532"/>
      <c r="L19" s="532"/>
      <c r="M19" s="544">
        <v>31</v>
      </c>
      <c r="N19" s="545"/>
      <c r="O19" s="545"/>
      <c r="P19" s="545"/>
      <c r="Q19" s="535" t="s">
        <v>93</v>
      </c>
      <c r="R19" s="536"/>
      <c r="S19" s="546">
        <v>0</v>
      </c>
      <c r="T19" s="546"/>
      <c r="U19" s="546"/>
      <c r="V19" s="541"/>
      <c r="W19" s="542"/>
      <c r="X19" s="543"/>
      <c r="Y19" s="537">
        <v>0</v>
      </c>
      <c r="Z19" s="538"/>
      <c r="AA19" s="539"/>
      <c r="AB19" s="540">
        <v>0</v>
      </c>
      <c r="AC19" s="538"/>
      <c r="AD19" s="538"/>
      <c r="AE19" s="541"/>
      <c r="AF19" s="542"/>
      <c r="AG19" s="543"/>
      <c r="AH19" s="537">
        <v>0</v>
      </c>
      <c r="AI19" s="538"/>
      <c r="AJ19" s="539"/>
      <c r="AK19" s="540">
        <v>0</v>
      </c>
      <c r="AL19" s="538"/>
      <c r="AM19" s="538"/>
      <c r="AN19" s="541"/>
      <c r="AO19" s="542"/>
      <c r="AP19" s="543"/>
      <c r="AQ19" s="537">
        <v>0</v>
      </c>
      <c r="AR19" s="538"/>
      <c r="AS19" s="539"/>
      <c r="AT19" s="540">
        <v>0</v>
      </c>
      <c r="AU19" s="538"/>
      <c r="AV19" s="538"/>
      <c r="AW19" s="537">
        <v>0</v>
      </c>
      <c r="AX19" s="538"/>
      <c r="AY19" s="538"/>
      <c r="AZ19" s="537">
        <v>0</v>
      </c>
      <c r="BA19" s="538"/>
      <c r="BB19" s="539"/>
      <c r="BC19" s="540">
        <v>0</v>
      </c>
      <c r="BD19" s="538"/>
      <c r="BE19" s="538"/>
      <c r="BF19" s="537">
        <v>0</v>
      </c>
      <c r="BG19" s="538"/>
      <c r="BH19" s="538"/>
      <c r="BI19" s="537">
        <v>0</v>
      </c>
      <c r="BJ19" s="538"/>
      <c r="BK19" s="539"/>
      <c r="BL19" s="540">
        <v>0</v>
      </c>
      <c r="BM19" s="538"/>
      <c r="BN19" s="538"/>
      <c r="BO19" s="537">
        <v>0</v>
      </c>
      <c r="BP19" s="538"/>
      <c r="BQ19" s="538"/>
      <c r="BR19" s="537">
        <v>0</v>
      </c>
      <c r="BS19" s="538"/>
      <c r="BT19" s="539"/>
      <c r="BU19" s="516">
        <f t="shared" si="0"/>
        <v>0</v>
      </c>
      <c r="BV19" s="516"/>
      <c r="BW19" s="516"/>
      <c r="BX19" s="520" t="s">
        <v>110</v>
      </c>
      <c r="BY19" s="521"/>
    </row>
    <row r="20" spans="7:80" ht="13.9" customHeight="1">
      <c r="G20" s="531" t="s">
        <v>114</v>
      </c>
      <c r="H20" s="532"/>
      <c r="I20" s="532"/>
      <c r="J20" s="532"/>
      <c r="K20" s="532"/>
      <c r="L20" s="532"/>
      <c r="M20" s="544">
        <v>30</v>
      </c>
      <c r="N20" s="545"/>
      <c r="O20" s="545"/>
      <c r="P20" s="545"/>
      <c r="Q20" s="535" t="s">
        <v>93</v>
      </c>
      <c r="R20" s="536"/>
      <c r="S20" s="546">
        <v>0</v>
      </c>
      <c r="T20" s="546"/>
      <c r="U20" s="546"/>
      <c r="V20" s="541"/>
      <c r="W20" s="542"/>
      <c r="X20" s="543"/>
      <c r="Y20" s="537">
        <v>0</v>
      </c>
      <c r="Z20" s="538"/>
      <c r="AA20" s="539"/>
      <c r="AB20" s="540">
        <v>0</v>
      </c>
      <c r="AC20" s="538"/>
      <c r="AD20" s="538"/>
      <c r="AE20" s="541"/>
      <c r="AF20" s="542"/>
      <c r="AG20" s="543"/>
      <c r="AH20" s="537">
        <v>0</v>
      </c>
      <c r="AI20" s="538"/>
      <c r="AJ20" s="539"/>
      <c r="AK20" s="540">
        <v>0</v>
      </c>
      <c r="AL20" s="538"/>
      <c r="AM20" s="538"/>
      <c r="AN20" s="541"/>
      <c r="AO20" s="542"/>
      <c r="AP20" s="543"/>
      <c r="AQ20" s="537">
        <v>0</v>
      </c>
      <c r="AR20" s="538"/>
      <c r="AS20" s="539"/>
      <c r="AT20" s="540">
        <v>0</v>
      </c>
      <c r="AU20" s="538"/>
      <c r="AV20" s="538"/>
      <c r="AW20" s="537">
        <v>0</v>
      </c>
      <c r="AX20" s="538"/>
      <c r="AY20" s="538"/>
      <c r="AZ20" s="537">
        <v>0</v>
      </c>
      <c r="BA20" s="538"/>
      <c r="BB20" s="539"/>
      <c r="BC20" s="540">
        <v>0</v>
      </c>
      <c r="BD20" s="538"/>
      <c r="BE20" s="538"/>
      <c r="BF20" s="537">
        <v>0</v>
      </c>
      <c r="BG20" s="538"/>
      <c r="BH20" s="538"/>
      <c r="BI20" s="537">
        <v>0</v>
      </c>
      <c r="BJ20" s="538"/>
      <c r="BK20" s="539"/>
      <c r="BL20" s="540">
        <v>0</v>
      </c>
      <c r="BM20" s="538"/>
      <c r="BN20" s="538"/>
      <c r="BO20" s="537">
        <v>0</v>
      </c>
      <c r="BP20" s="538"/>
      <c r="BQ20" s="538"/>
      <c r="BR20" s="537">
        <v>0</v>
      </c>
      <c r="BS20" s="538"/>
      <c r="BT20" s="539"/>
      <c r="BU20" s="516">
        <f t="shared" si="0"/>
        <v>0</v>
      </c>
      <c r="BV20" s="516"/>
      <c r="BW20" s="516"/>
      <c r="BX20" s="520" t="s">
        <v>110</v>
      </c>
      <c r="BY20" s="521"/>
    </row>
    <row r="21" spans="7:80" ht="13.9" customHeight="1">
      <c r="G21" s="531" t="s">
        <v>115</v>
      </c>
      <c r="H21" s="532"/>
      <c r="I21" s="532"/>
      <c r="J21" s="532"/>
      <c r="K21" s="532"/>
      <c r="L21" s="532"/>
      <c r="M21" s="544">
        <v>30</v>
      </c>
      <c r="N21" s="545"/>
      <c r="O21" s="545"/>
      <c r="P21" s="545"/>
      <c r="Q21" s="535" t="s">
        <v>93</v>
      </c>
      <c r="R21" s="536"/>
      <c r="S21" s="546">
        <v>0</v>
      </c>
      <c r="T21" s="546"/>
      <c r="U21" s="546"/>
      <c r="V21" s="541"/>
      <c r="W21" s="542"/>
      <c r="X21" s="543"/>
      <c r="Y21" s="537">
        <v>0</v>
      </c>
      <c r="Z21" s="538"/>
      <c r="AA21" s="539"/>
      <c r="AB21" s="540">
        <v>0</v>
      </c>
      <c r="AC21" s="538"/>
      <c r="AD21" s="538"/>
      <c r="AE21" s="541"/>
      <c r="AF21" s="542"/>
      <c r="AG21" s="543"/>
      <c r="AH21" s="537">
        <v>0</v>
      </c>
      <c r="AI21" s="538"/>
      <c r="AJ21" s="539"/>
      <c r="AK21" s="540">
        <v>0</v>
      </c>
      <c r="AL21" s="538"/>
      <c r="AM21" s="538"/>
      <c r="AN21" s="541"/>
      <c r="AO21" s="542"/>
      <c r="AP21" s="543"/>
      <c r="AQ21" s="537">
        <v>0</v>
      </c>
      <c r="AR21" s="538"/>
      <c r="AS21" s="539"/>
      <c r="AT21" s="540">
        <v>0</v>
      </c>
      <c r="AU21" s="538"/>
      <c r="AV21" s="538"/>
      <c r="AW21" s="537">
        <v>0</v>
      </c>
      <c r="AX21" s="538"/>
      <c r="AY21" s="538"/>
      <c r="AZ21" s="537">
        <v>0</v>
      </c>
      <c r="BA21" s="538"/>
      <c r="BB21" s="539"/>
      <c r="BC21" s="540">
        <v>0</v>
      </c>
      <c r="BD21" s="538"/>
      <c r="BE21" s="538"/>
      <c r="BF21" s="537">
        <v>0</v>
      </c>
      <c r="BG21" s="538"/>
      <c r="BH21" s="538"/>
      <c r="BI21" s="537">
        <v>0</v>
      </c>
      <c r="BJ21" s="538"/>
      <c r="BK21" s="539"/>
      <c r="BL21" s="540">
        <v>0</v>
      </c>
      <c r="BM21" s="538"/>
      <c r="BN21" s="538"/>
      <c r="BO21" s="537">
        <v>0</v>
      </c>
      <c r="BP21" s="538"/>
      <c r="BQ21" s="538"/>
      <c r="BR21" s="537">
        <v>0</v>
      </c>
      <c r="BS21" s="538"/>
      <c r="BT21" s="539"/>
      <c r="BU21" s="516">
        <f t="shared" si="0"/>
        <v>0</v>
      </c>
      <c r="BV21" s="516"/>
      <c r="BW21" s="516"/>
      <c r="BX21" s="520" t="s">
        <v>110</v>
      </c>
      <c r="BY21" s="521"/>
    </row>
    <row r="22" spans="7:80" ht="13.9" customHeight="1">
      <c r="G22" s="531" t="s">
        <v>116</v>
      </c>
      <c r="H22" s="532"/>
      <c r="I22" s="532"/>
      <c r="J22" s="532"/>
      <c r="K22" s="532"/>
      <c r="L22" s="532"/>
      <c r="M22" s="544">
        <v>31</v>
      </c>
      <c r="N22" s="545"/>
      <c r="O22" s="545"/>
      <c r="P22" s="545"/>
      <c r="Q22" s="535" t="s">
        <v>93</v>
      </c>
      <c r="R22" s="536"/>
      <c r="S22" s="546">
        <v>0</v>
      </c>
      <c r="T22" s="546"/>
      <c r="U22" s="546"/>
      <c r="V22" s="541"/>
      <c r="W22" s="542"/>
      <c r="X22" s="543"/>
      <c r="Y22" s="537">
        <v>0</v>
      </c>
      <c r="Z22" s="538"/>
      <c r="AA22" s="539"/>
      <c r="AB22" s="540">
        <v>0</v>
      </c>
      <c r="AC22" s="538"/>
      <c r="AD22" s="538"/>
      <c r="AE22" s="541"/>
      <c r="AF22" s="542"/>
      <c r="AG22" s="543"/>
      <c r="AH22" s="537">
        <v>0</v>
      </c>
      <c r="AI22" s="538"/>
      <c r="AJ22" s="539"/>
      <c r="AK22" s="540">
        <v>0</v>
      </c>
      <c r="AL22" s="538"/>
      <c r="AM22" s="538"/>
      <c r="AN22" s="541"/>
      <c r="AO22" s="542"/>
      <c r="AP22" s="543"/>
      <c r="AQ22" s="537">
        <v>0</v>
      </c>
      <c r="AR22" s="538"/>
      <c r="AS22" s="539"/>
      <c r="AT22" s="540">
        <v>0</v>
      </c>
      <c r="AU22" s="538"/>
      <c r="AV22" s="538"/>
      <c r="AW22" s="537">
        <v>0</v>
      </c>
      <c r="AX22" s="538"/>
      <c r="AY22" s="538"/>
      <c r="AZ22" s="537">
        <v>0</v>
      </c>
      <c r="BA22" s="538"/>
      <c r="BB22" s="539"/>
      <c r="BC22" s="540">
        <v>0</v>
      </c>
      <c r="BD22" s="538"/>
      <c r="BE22" s="538"/>
      <c r="BF22" s="537">
        <v>0</v>
      </c>
      <c r="BG22" s="538"/>
      <c r="BH22" s="538"/>
      <c r="BI22" s="537">
        <v>0</v>
      </c>
      <c r="BJ22" s="538"/>
      <c r="BK22" s="539"/>
      <c r="BL22" s="540">
        <v>0</v>
      </c>
      <c r="BM22" s="538"/>
      <c r="BN22" s="538"/>
      <c r="BO22" s="537">
        <v>0</v>
      </c>
      <c r="BP22" s="538"/>
      <c r="BQ22" s="538"/>
      <c r="BR22" s="537">
        <v>0</v>
      </c>
      <c r="BS22" s="538"/>
      <c r="BT22" s="539"/>
      <c r="BU22" s="516">
        <f t="shared" si="0"/>
        <v>0</v>
      </c>
      <c r="BV22" s="516"/>
      <c r="BW22" s="516"/>
      <c r="BX22" s="520" t="s">
        <v>110</v>
      </c>
      <c r="BY22" s="521"/>
    </row>
    <row r="23" spans="7:80" ht="13.9" customHeight="1">
      <c r="G23" s="531" t="s">
        <v>117</v>
      </c>
      <c r="H23" s="532"/>
      <c r="I23" s="532"/>
      <c r="J23" s="532"/>
      <c r="K23" s="532"/>
      <c r="L23" s="532"/>
      <c r="M23" s="544">
        <v>30</v>
      </c>
      <c r="N23" s="545"/>
      <c r="O23" s="545"/>
      <c r="P23" s="545"/>
      <c r="Q23" s="535" t="s">
        <v>93</v>
      </c>
      <c r="R23" s="536"/>
      <c r="S23" s="546">
        <v>0</v>
      </c>
      <c r="T23" s="546"/>
      <c r="U23" s="546"/>
      <c r="V23" s="541"/>
      <c r="W23" s="542"/>
      <c r="X23" s="543"/>
      <c r="Y23" s="537">
        <v>0</v>
      </c>
      <c r="Z23" s="538"/>
      <c r="AA23" s="539"/>
      <c r="AB23" s="540">
        <v>0</v>
      </c>
      <c r="AC23" s="538"/>
      <c r="AD23" s="538"/>
      <c r="AE23" s="541"/>
      <c r="AF23" s="542"/>
      <c r="AG23" s="543"/>
      <c r="AH23" s="537">
        <v>0</v>
      </c>
      <c r="AI23" s="538"/>
      <c r="AJ23" s="539"/>
      <c r="AK23" s="540">
        <v>0</v>
      </c>
      <c r="AL23" s="538"/>
      <c r="AM23" s="538"/>
      <c r="AN23" s="541"/>
      <c r="AO23" s="542"/>
      <c r="AP23" s="543"/>
      <c r="AQ23" s="537">
        <v>0</v>
      </c>
      <c r="AR23" s="538"/>
      <c r="AS23" s="539"/>
      <c r="AT23" s="540">
        <v>0</v>
      </c>
      <c r="AU23" s="538"/>
      <c r="AV23" s="538"/>
      <c r="AW23" s="537">
        <v>0</v>
      </c>
      <c r="AX23" s="538"/>
      <c r="AY23" s="538"/>
      <c r="AZ23" s="537">
        <v>0</v>
      </c>
      <c r="BA23" s="538"/>
      <c r="BB23" s="539"/>
      <c r="BC23" s="540">
        <v>0</v>
      </c>
      <c r="BD23" s="538"/>
      <c r="BE23" s="538"/>
      <c r="BF23" s="537">
        <v>0</v>
      </c>
      <c r="BG23" s="538"/>
      <c r="BH23" s="538"/>
      <c r="BI23" s="537">
        <v>0</v>
      </c>
      <c r="BJ23" s="538"/>
      <c r="BK23" s="539"/>
      <c r="BL23" s="540">
        <v>0</v>
      </c>
      <c r="BM23" s="538"/>
      <c r="BN23" s="538"/>
      <c r="BO23" s="537">
        <v>0</v>
      </c>
      <c r="BP23" s="538"/>
      <c r="BQ23" s="538"/>
      <c r="BR23" s="537">
        <v>0</v>
      </c>
      <c r="BS23" s="538"/>
      <c r="BT23" s="539"/>
      <c r="BU23" s="516">
        <f t="shared" si="0"/>
        <v>0</v>
      </c>
      <c r="BV23" s="516"/>
      <c r="BW23" s="516"/>
      <c r="BX23" s="520" t="s">
        <v>110</v>
      </c>
      <c r="BY23" s="521"/>
    </row>
    <row r="24" spans="7:80" ht="13.9" customHeight="1">
      <c r="G24" s="531" t="s">
        <v>118</v>
      </c>
      <c r="H24" s="532"/>
      <c r="I24" s="532"/>
      <c r="J24" s="532"/>
      <c r="K24" s="532"/>
      <c r="L24" s="532"/>
      <c r="M24" s="544">
        <v>31</v>
      </c>
      <c r="N24" s="545"/>
      <c r="O24" s="545"/>
      <c r="P24" s="545"/>
      <c r="Q24" s="535" t="s">
        <v>93</v>
      </c>
      <c r="R24" s="536"/>
      <c r="S24" s="546">
        <v>0</v>
      </c>
      <c r="T24" s="546"/>
      <c r="U24" s="546"/>
      <c r="V24" s="541"/>
      <c r="W24" s="542"/>
      <c r="X24" s="543"/>
      <c r="Y24" s="537">
        <v>0</v>
      </c>
      <c r="Z24" s="538"/>
      <c r="AA24" s="539"/>
      <c r="AB24" s="540">
        <v>0</v>
      </c>
      <c r="AC24" s="538"/>
      <c r="AD24" s="538"/>
      <c r="AE24" s="541"/>
      <c r="AF24" s="542"/>
      <c r="AG24" s="543"/>
      <c r="AH24" s="537">
        <v>0</v>
      </c>
      <c r="AI24" s="538"/>
      <c r="AJ24" s="539"/>
      <c r="AK24" s="540">
        <v>0</v>
      </c>
      <c r="AL24" s="538"/>
      <c r="AM24" s="538"/>
      <c r="AN24" s="541"/>
      <c r="AO24" s="542"/>
      <c r="AP24" s="543"/>
      <c r="AQ24" s="537">
        <v>0</v>
      </c>
      <c r="AR24" s="538"/>
      <c r="AS24" s="539"/>
      <c r="AT24" s="540">
        <v>0</v>
      </c>
      <c r="AU24" s="538"/>
      <c r="AV24" s="538"/>
      <c r="AW24" s="537">
        <v>0</v>
      </c>
      <c r="AX24" s="538"/>
      <c r="AY24" s="538"/>
      <c r="AZ24" s="537">
        <v>0</v>
      </c>
      <c r="BA24" s="538"/>
      <c r="BB24" s="539"/>
      <c r="BC24" s="540">
        <v>0</v>
      </c>
      <c r="BD24" s="538"/>
      <c r="BE24" s="538"/>
      <c r="BF24" s="537">
        <v>0</v>
      </c>
      <c r="BG24" s="538"/>
      <c r="BH24" s="538"/>
      <c r="BI24" s="537">
        <v>0</v>
      </c>
      <c r="BJ24" s="538"/>
      <c r="BK24" s="539"/>
      <c r="BL24" s="540">
        <v>0</v>
      </c>
      <c r="BM24" s="538"/>
      <c r="BN24" s="538"/>
      <c r="BO24" s="537">
        <v>0</v>
      </c>
      <c r="BP24" s="538"/>
      <c r="BQ24" s="538"/>
      <c r="BR24" s="537">
        <v>0</v>
      </c>
      <c r="BS24" s="538"/>
      <c r="BT24" s="539"/>
      <c r="BU24" s="516">
        <f t="shared" si="0"/>
        <v>0</v>
      </c>
      <c r="BV24" s="516"/>
      <c r="BW24" s="516"/>
      <c r="BX24" s="520" t="s">
        <v>110</v>
      </c>
      <c r="BY24" s="521"/>
      <c r="CB24" s="186"/>
    </row>
    <row r="25" spans="7:80" ht="13.9" customHeight="1">
      <c r="G25" s="531" t="s">
        <v>119</v>
      </c>
      <c r="H25" s="532"/>
      <c r="I25" s="532"/>
      <c r="J25" s="532"/>
      <c r="K25" s="532"/>
      <c r="L25" s="532"/>
      <c r="M25" s="544">
        <v>30</v>
      </c>
      <c r="N25" s="545"/>
      <c r="O25" s="545"/>
      <c r="P25" s="545"/>
      <c r="Q25" s="535" t="s">
        <v>93</v>
      </c>
      <c r="R25" s="536"/>
      <c r="S25" s="546">
        <v>0</v>
      </c>
      <c r="T25" s="546"/>
      <c r="U25" s="546"/>
      <c r="V25" s="541"/>
      <c r="W25" s="542"/>
      <c r="X25" s="543"/>
      <c r="Y25" s="537">
        <v>0</v>
      </c>
      <c r="Z25" s="538"/>
      <c r="AA25" s="539"/>
      <c r="AB25" s="540">
        <v>0</v>
      </c>
      <c r="AC25" s="538"/>
      <c r="AD25" s="538"/>
      <c r="AE25" s="541"/>
      <c r="AF25" s="542"/>
      <c r="AG25" s="543"/>
      <c r="AH25" s="537">
        <v>0</v>
      </c>
      <c r="AI25" s="538"/>
      <c r="AJ25" s="539"/>
      <c r="AK25" s="540">
        <v>0</v>
      </c>
      <c r="AL25" s="538"/>
      <c r="AM25" s="538"/>
      <c r="AN25" s="541"/>
      <c r="AO25" s="542"/>
      <c r="AP25" s="543"/>
      <c r="AQ25" s="537">
        <v>0</v>
      </c>
      <c r="AR25" s="538"/>
      <c r="AS25" s="539"/>
      <c r="AT25" s="540">
        <v>0</v>
      </c>
      <c r="AU25" s="538"/>
      <c r="AV25" s="538"/>
      <c r="AW25" s="537">
        <v>0</v>
      </c>
      <c r="AX25" s="538"/>
      <c r="AY25" s="538"/>
      <c r="AZ25" s="537">
        <v>0</v>
      </c>
      <c r="BA25" s="538"/>
      <c r="BB25" s="539"/>
      <c r="BC25" s="540">
        <v>0</v>
      </c>
      <c r="BD25" s="538"/>
      <c r="BE25" s="538"/>
      <c r="BF25" s="537">
        <v>0</v>
      </c>
      <c r="BG25" s="538"/>
      <c r="BH25" s="538"/>
      <c r="BI25" s="537">
        <v>0</v>
      </c>
      <c r="BJ25" s="538"/>
      <c r="BK25" s="539"/>
      <c r="BL25" s="540">
        <v>0</v>
      </c>
      <c r="BM25" s="538"/>
      <c r="BN25" s="538"/>
      <c r="BO25" s="537">
        <v>0</v>
      </c>
      <c r="BP25" s="538"/>
      <c r="BQ25" s="538"/>
      <c r="BR25" s="537">
        <v>0</v>
      </c>
      <c r="BS25" s="538"/>
      <c r="BT25" s="539"/>
      <c r="BU25" s="516">
        <f t="shared" si="0"/>
        <v>0</v>
      </c>
      <c r="BV25" s="516"/>
      <c r="BW25" s="516"/>
      <c r="BX25" s="520" t="s">
        <v>110</v>
      </c>
      <c r="BY25" s="521"/>
    </row>
    <row r="26" spans="7:80" ht="13.9" customHeight="1">
      <c r="G26" s="531" t="s">
        <v>120</v>
      </c>
      <c r="H26" s="532"/>
      <c r="I26" s="532"/>
      <c r="J26" s="532"/>
      <c r="K26" s="532"/>
      <c r="L26" s="532"/>
      <c r="M26" s="544">
        <v>29</v>
      </c>
      <c r="N26" s="545"/>
      <c r="O26" s="545"/>
      <c r="P26" s="545"/>
      <c r="Q26" s="535" t="s">
        <v>93</v>
      </c>
      <c r="R26" s="536"/>
      <c r="S26" s="546">
        <v>0</v>
      </c>
      <c r="T26" s="546"/>
      <c r="U26" s="546"/>
      <c r="V26" s="541"/>
      <c r="W26" s="542"/>
      <c r="X26" s="543"/>
      <c r="Y26" s="537">
        <v>0</v>
      </c>
      <c r="Z26" s="538"/>
      <c r="AA26" s="539"/>
      <c r="AB26" s="540">
        <v>0</v>
      </c>
      <c r="AC26" s="538"/>
      <c r="AD26" s="538"/>
      <c r="AE26" s="541"/>
      <c r="AF26" s="542"/>
      <c r="AG26" s="543"/>
      <c r="AH26" s="537">
        <v>0</v>
      </c>
      <c r="AI26" s="538"/>
      <c r="AJ26" s="539"/>
      <c r="AK26" s="540">
        <v>0</v>
      </c>
      <c r="AL26" s="538"/>
      <c r="AM26" s="538"/>
      <c r="AN26" s="541"/>
      <c r="AO26" s="542"/>
      <c r="AP26" s="543"/>
      <c r="AQ26" s="537">
        <v>0</v>
      </c>
      <c r="AR26" s="538"/>
      <c r="AS26" s="539"/>
      <c r="AT26" s="540">
        <v>0</v>
      </c>
      <c r="AU26" s="538"/>
      <c r="AV26" s="538"/>
      <c r="AW26" s="537">
        <v>0</v>
      </c>
      <c r="AX26" s="538"/>
      <c r="AY26" s="538"/>
      <c r="AZ26" s="537">
        <v>0</v>
      </c>
      <c r="BA26" s="538"/>
      <c r="BB26" s="539"/>
      <c r="BC26" s="540">
        <v>0</v>
      </c>
      <c r="BD26" s="538"/>
      <c r="BE26" s="538"/>
      <c r="BF26" s="537">
        <v>0</v>
      </c>
      <c r="BG26" s="538"/>
      <c r="BH26" s="538"/>
      <c r="BI26" s="537">
        <v>0</v>
      </c>
      <c r="BJ26" s="538"/>
      <c r="BK26" s="539"/>
      <c r="BL26" s="540">
        <v>0</v>
      </c>
      <c r="BM26" s="538"/>
      <c r="BN26" s="538"/>
      <c r="BO26" s="537">
        <v>0</v>
      </c>
      <c r="BP26" s="538"/>
      <c r="BQ26" s="538"/>
      <c r="BR26" s="537">
        <v>0</v>
      </c>
      <c r="BS26" s="538"/>
      <c r="BT26" s="539"/>
      <c r="BU26" s="516">
        <f t="shared" si="0"/>
        <v>0</v>
      </c>
      <c r="BV26" s="516"/>
      <c r="BW26" s="516"/>
      <c r="BX26" s="520" t="s">
        <v>110</v>
      </c>
      <c r="BY26" s="521"/>
    </row>
    <row r="27" spans="7:80" ht="13.9" customHeight="1">
      <c r="G27" s="531" t="s">
        <v>121</v>
      </c>
      <c r="H27" s="532"/>
      <c r="I27" s="532"/>
      <c r="J27" s="532"/>
      <c r="K27" s="532"/>
      <c r="L27" s="532"/>
      <c r="M27" s="544">
        <v>31</v>
      </c>
      <c r="N27" s="545"/>
      <c r="O27" s="545"/>
      <c r="P27" s="545"/>
      <c r="Q27" s="535" t="s">
        <v>93</v>
      </c>
      <c r="R27" s="536"/>
      <c r="S27" s="546">
        <v>0</v>
      </c>
      <c r="T27" s="546"/>
      <c r="U27" s="546"/>
      <c r="V27" s="541"/>
      <c r="W27" s="542"/>
      <c r="X27" s="543"/>
      <c r="Y27" s="537">
        <v>0</v>
      </c>
      <c r="Z27" s="538"/>
      <c r="AA27" s="539"/>
      <c r="AB27" s="540">
        <v>0</v>
      </c>
      <c r="AC27" s="538"/>
      <c r="AD27" s="538"/>
      <c r="AE27" s="541"/>
      <c r="AF27" s="542"/>
      <c r="AG27" s="543"/>
      <c r="AH27" s="537">
        <v>0</v>
      </c>
      <c r="AI27" s="538"/>
      <c r="AJ27" s="539"/>
      <c r="AK27" s="540">
        <v>0</v>
      </c>
      <c r="AL27" s="538"/>
      <c r="AM27" s="538"/>
      <c r="AN27" s="541"/>
      <c r="AO27" s="542"/>
      <c r="AP27" s="543"/>
      <c r="AQ27" s="537">
        <v>0</v>
      </c>
      <c r="AR27" s="538"/>
      <c r="AS27" s="539"/>
      <c r="AT27" s="540">
        <v>0</v>
      </c>
      <c r="AU27" s="538"/>
      <c r="AV27" s="538"/>
      <c r="AW27" s="537">
        <v>0</v>
      </c>
      <c r="AX27" s="538"/>
      <c r="AY27" s="538"/>
      <c r="AZ27" s="537">
        <v>0</v>
      </c>
      <c r="BA27" s="538"/>
      <c r="BB27" s="539"/>
      <c r="BC27" s="540">
        <v>0</v>
      </c>
      <c r="BD27" s="538"/>
      <c r="BE27" s="538"/>
      <c r="BF27" s="537">
        <v>0</v>
      </c>
      <c r="BG27" s="538"/>
      <c r="BH27" s="538"/>
      <c r="BI27" s="537">
        <v>0</v>
      </c>
      <c r="BJ27" s="538"/>
      <c r="BK27" s="539"/>
      <c r="BL27" s="540">
        <v>0</v>
      </c>
      <c r="BM27" s="538"/>
      <c r="BN27" s="538"/>
      <c r="BO27" s="537">
        <v>0</v>
      </c>
      <c r="BP27" s="538"/>
      <c r="BQ27" s="538"/>
      <c r="BR27" s="537">
        <v>0</v>
      </c>
      <c r="BS27" s="538"/>
      <c r="BT27" s="539"/>
      <c r="BU27" s="516">
        <f t="shared" si="0"/>
        <v>0</v>
      </c>
      <c r="BV27" s="516"/>
      <c r="BW27" s="516"/>
      <c r="BX27" s="520" t="s">
        <v>110</v>
      </c>
      <c r="BY27" s="521"/>
    </row>
    <row r="28" spans="7:80" ht="13.9" customHeight="1">
      <c r="G28" s="531" t="s">
        <v>104</v>
      </c>
      <c r="H28" s="532"/>
      <c r="I28" s="532"/>
      <c r="J28" s="532"/>
      <c r="K28" s="532"/>
      <c r="L28" s="532"/>
      <c r="M28" s="533">
        <f>SUM(M16:P27)</f>
        <v>364</v>
      </c>
      <c r="N28" s="534"/>
      <c r="O28" s="534"/>
      <c r="P28" s="534"/>
      <c r="Q28" s="535" t="s">
        <v>93</v>
      </c>
      <c r="R28" s="536"/>
      <c r="S28" s="518">
        <f>SUM(S16:U27)</f>
        <v>0</v>
      </c>
      <c r="T28" s="518"/>
      <c r="U28" s="518"/>
      <c r="V28" s="528"/>
      <c r="W28" s="529"/>
      <c r="X28" s="530"/>
      <c r="Y28" s="517">
        <f>SUM(Y16:AA27)</f>
        <v>0</v>
      </c>
      <c r="Z28" s="518"/>
      <c r="AA28" s="519"/>
      <c r="AB28" s="515">
        <f>SUM(AB16:AD27)</f>
        <v>0</v>
      </c>
      <c r="AC28" s="516"/>
      <c r="AD28" s="516"/>
      <c r="AE28" s="528"/>
      <c r="AF28" s="529"/>
      <c r="AG28" s="530"/>
      <c r="AH28" s="517">
        <f>SUM(AH16:AJ27)</f>
        <v>0</v>
      </c>
      <c r="AI28" s="518"/>
      <c r="AJ28" s="519"/>
      <c r="AK28" s="515">
        <f>SUM(AK16:AM27)</f>
        <v>0</v>
      </c>
      <c r="AL28" s="516"/>
      <c r="AM28" s="516"/>
      <c r="AN28" s="528"/>
      <c r="AO28" s="529"/>
      <c r="AP28" s="530"/>
      <c r="AQ28" s="517">
        <f>SUM(AQ16:AS27)</f>
        <v>0</v>
      </c>
      <c r="AR28" s="518"/>
      <c r="AS28" s="519"/>
      <c r="AT28" s="516">
        <f>SUM(AT16:AV27)</f>
        <v>0</v>
      </c>
      <c r="AU28" s="516"/>
      <c r="AV28" s="516"/>
      <c r="AW28" s="517">
        <f>SUM(AW16:AY27)</f>
        <v>0</v>
      </c>
      <c r="AX28" s="518"/>
      <c r="AY28" s="518"/>
      <c r="AZ28" s="517">
        <f>SUM(AZ16:BB27)</f>
        <v>0</v>
      </c>
      <c r="BA28" s="518"/>
      <c r="BB28" s="518"/>
      <c r="BC28" s="515">
        <f>SUM(BC16:BE27)</f>
        <v>0</v>
      </c>
      <c r="BD28" s="516"/>
      <c r="BE28" s="516"/>
      <c r="BF28" s="517">
        <f>SUM(BF16:BH27)</f>
        <v>0</v>
      </c>
      <c r="BG28" s="518"/>
      <c r="BH28" s="518"/>
      <c r="BI28" s="517">
        <f>SUM(BI16:BK27)</f>
        <v>0</v>
      </c>
      <c r="BJ28" s="518"/>
      <c r="BK28" s="519"/>
      <c r="BL28" s="515">
        <f>SUM(BL16:BN27)</f>
        <v>0</v>
      </c>
      <c r="BM28" s="516"/>
      <c r="BN28" s="516"/>
      <c r="BO28" s="517">
        <f>SUM(BO16:BQ27)</f>
        <v>0</v>
      </c>
      <c r="BP28" s="518"/>
      <c r="BQ28" s="518"/>
      <c r="BR28" s="517">
        <f>SUM(BR16:BT27)</f>
        <v>0</v>
      </c>
      <c r="BS28" s="518"/>
      <c r="BT28" s="519"/>
      <c r="BU28" s="516">
        <f>SUM(BU16:BW27)</f>
        <v>0</v>
      </c>
      <c r="BV28" s="516"/>
      <c r="BW28" s="516"/>
      <c r="BX28" s="520" t="s">
        <v>110</v>
      </c>
      <c r="BY28" s="521"/>
    </row>
    <row r="29" spans="7:80" ht="21.75" customHeight="1" thickBot="1">
      <c r="G29" s="522" t="s">
        <v>122</v>
      </c>
      <c r="H29" s="523"/>
      <c r="I29" s="523"/>
      <c r="J29" s="523"/>
      <c r="K29" s="523"/>
      <c r="L29" s="524"/>
      <c r="M29" s="525"/>
      <c r="N29" s="526"/>
      <c r="O29" s="526"/>
      <c r="P29" s="526"/>
      <c r="Q29" s="526"/>
      <c r="R29" s="527"/>
      <c r="S29" s="502">
        <f>IFERROR(ROUNDUP(S28/$M$28,1),"0")</f>
        <v>0</v>
      </c>
      <c r="T29" s="502"/>
      <c r="U29" s="502"/>
      <c r="V29" s="512"/>
      <c r="W29" s="513"/>
      <c r="X29" s="514"/>
      <c r="Y29" s="503">
        <f>IFERROR(ROUNDUP(Y28/$M$28,1),"0")</f>
        <v>0</v>
      </c>
      <c r="Z29" s="502"/>
      <c r="AA29" s="504"/>
      <c r="AB29" s="501">
        <f>IFERROR(ROUNDUP(AB28/$M$28,1),"0")</f>
        <v>0</v>
      </c>
      <c r="AC29" s="502"/>
      <c r="AD29" s="502"/>
      <c r="AE29" s="512"/>
      <c r="AF29" s="513"/>
      <c r="AG29" s="514"/>
      <c r="AH29" s="503">
        <f>IFERROR(ROUNDUP(AH28/$M$28,1),"0")</f>
        <v>0</v>
      </c>
      <c r="AI29" s="502"/>
      <c r="AJ29" s="504"/>
      <c r="AK29" s="501">
        <f>IFERROR(ROUNDUP(AK28/$M$28,1),"0")</f>
        <v>0</v>
      </c>
      <c r="AL29" s="502"/>
      <c r="AM29" s="502"/>
      <c r="AN29" s="512"/>
      <c r="AO29" s="513"/>
      <c r="AP29" s="514"/>
      <c r="AQ29" s="503">
        <f>IFERROR(ROUNDUP(AQ28/$M$28,1),"0")</f>
        <v>0</v>
      </c>
      <c r="AR29" s="502"/>
      <c r="AS29" s="504"/>
      <c r="AT29" s="502">
        <f>IFERROR(ROUNDUP(AT28/$M$28,1),"0")</f>
        <v>0</v>
      </c>
      <c r="AU29" s="502"/>
      <c r="AV29" s="502"/>
      <c r="AW29" s="503">
        <f>IFERROR(ROUNDUP(AW28/$M$28,1),"0")</f>
        <v>0</v>
      </c>
      <c r="AX29" s="502"/>
      <c r="AY29" s="502"/>
      <c r="AZ29" s="503">
        <f>IFERROR(ROUNDUP(AZ28/$M$28,1),"0")</f>
        <v>0</v>
      </c>
      <c r="BA29" s="502"/>
      <c r="BB29" s="502"/>
      <c r="BC29" s="501">
        <f>IFERROR(ROUNDUP(BC28/$M$28,1),"0")</f>
        <v>0</v>
      </c>
      <c r="BD29" s="502"/>
      <c r="BE29" s="502"/>
      <c r="BF29" s="503">
        <f>IFERROR(ROUNDUP(BF28/$M$28,1),"0")</f>
        <v>0</v>
      </c>
      <c r="BG29" s="502"/>
      <c r="BH29" s="502"/>
      <c r="BI29" s="503">
        <f>IFERROR(ROUNDUP(BI28/$M$28,1),"0")</f>
        <v>0</v>
      </c>
      <c r="BJ29" s="502"/>
      <c r="BK29" s="504"/>
      <c r="BL29" s="501">
        <f>IFERROR(ROUNDUP(BL28/$M$28,1),"0")</f>
        <v>0</v>
      </c>
      <c r="BM29" s="502"/>
      <c r="BN29" s="502"/>
      <c r="BO29" s="503">
        <f>IFERROR(ROUNDUP(BO28/$M$28,1),"0")</f>
        <v>0</v>
      </c>
      <c r="BP29" s="502"/>
      <c r="BQ29" s="502"/>
      <c r="BR29" s="503">
        <f>IFERROR(ROUNDUP(BR28/$M$28,1),"0")</f>
        <v>0</v>
      </c>
      <c r="BS29" s="502"/>
      <c r="BT29" s="504"/>
      <c r="BU29" s="505">
        <f>S29+AB29+AK29+AT29+BC29+BL29</f>
        <v>0</v>
      </c>
      <c r="BV29" s="505"/>
      <c r="BW29" s="505"/>
      <c r="BX29" s="506" t="s">
        <v>110</v>
      </c>
      <c r="BY29" s="507"/>
    </row>
    <row r="30" spans="7:80" ht="13.9" customHeight="1" thickBot="1">
      <c r="G30" s="508" t="s">
        <v>123</v>
      </c>
      <c r="H30" s="509"/>
      <c r="I30" s="509"/>
      <c r="J30" s="509"/>
      <c r="K30" s="509"/>
      <c r="L30" s="509"/>
      <c r="M30" s="509"/>
      <c r="N30" s="509"/>
      <c r="O30" s="509"/>
      <c r="P30" s="509"/>
      <c r="Q30" s="509"/>
      <c r="R30" s="510"/>
      <c r="S30" s="511">
        <f>S29+Y29</f>
        <v>0</v>
      </c>
      <c r="T30" s="499"/>
      <c r="U30" s="499"/>
      <c r="V30" s="499"/>
      <c r="W30" s="499"/>
      <c r="X30" s="499"/>
      <c r="Y30" s="499"/>
      <c r="Z30" s="499"/>
      <c r="AA30" s="499"/>
      <c r="AB30" s="499">
        <f>AB29+AH29</f>
        <v>0</v>
      </c>
      <c r="AC30" s="499"/>
      <c r="AD30" s="499"/>
      <c r="AE30" s="499"/>
      <c r="AF30" s="499"/>
      <c r="AG30" s="499"/>
      <c r="AH30" s="499"/>
      <c r="AI30" s="499"/>
      <c r="AJ30" s="499"/>
      <c r="AK30" s="499">
        <f>AK29+AQ29</f>
        <v>0</v>
      </c>
      <c r="AL30" s="499"/>
      <c r="AM30" s="499"/>
      <c r="AN30" s="499"/>
      <c r="AO30" s="499"/>
      <c r="AP30" s="499"/>
      <c r="AQ30" s="499"/>
      <c r="AR30" s="499"/>
      <c r="AS30" s="499"/>
      <c r="AT30" s="499">
        <f>AT29+AZ29</f>
        <v>0</v>
      </c>
      <c r="AU30" s="499"/>
      <c r="AV30" s="499"/>
      <c r="AW30" s="499"/>
      <c r="AX30" s="499"/>
      <c r="AY30" s="499"/>
      <c r="AZ30" s="499"/>
      <c r="BA30" s="499"/>
      <c r="BB30" s="499"/>
      <c r="BC30" s="499">
        <f>BC29+BI29</f>
        <v>0</v>
      </c>
      <c r="BD30" s="499"/>
      <c r="BE30" s="499"/>
      <c r="BF30" s="499"/>
      <c r="BG30" s="499"/>
      <c r="BH30" s="499"/>
      <c r="BI30" s="499"/>
      <c r="BJ30" s="499"/>
      <c r="BK30" s="499"/>
      <c r="BL30" s="499">
        <f>BL29+BR29</f>
        <v>0</v>
      </c>
      <c r="BM30" s="499"/>
      <c r="BN30" s="499"/>
      <c r="BO30" s="499"/>
      <c r="BP30" s="499"/>
      <c r="BQ30" s="499"/>
      <c r="BR30" s="499"/>
      <c r="BS30" s="499"/>
      <c r="BT30" s="500"/>
      <c r="BU30" s="187"/>
      <c r="BV30" s="187"/>
      <c r="BW30" s="187"/>
      <c r="BX30" s="152"/>
      <c r="BY30" s="152"/>
    </row>
    <row r="31" spans="7:80" ht="13.9" customHeight="1">
      <c r="G31" s="188"/>
      <c r="H31" s="188"/>
      <c r="I31" s="188"/>
      <c r="J31" s="188"/>
      <c r="K31" s="188"/>
      <c r="L31" s="188"/>
      <c r="M31" s="152"/>
      <c r="N31" s="152"/>
      <c r="O31" s="152"/>
      <c r="P31" s="152"/>
      <c r="Q31" s="152"/>
      <c r="R31" s="152"/>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c r="BT31" s="187"/>
      <c r="BU31" s="187"/>
      <c r="BV31" s="187"/>
      <c r="BW31" s="187"/>
      <c r="BX31" s="152"/>
      <c r="BY31" s="152"/>
    </row>
    <row r="32" spans="7:80" ht="13.9" customHeight="1">
      <c r="G32" s="189" t="s">
        <v>124</v>
      </c>
      <c r="H32" s="190"/>
      <c r="I32" s="190"/>
      <c r="J32" s="190"/>
      <c r="K32" s="190"/>
      <c r="L32" s="190"/>
      <c r="M32" s="190"/>
      <c r="N32" s="190"/>
      <c r="O32" s="190"/>
      <c r="P32" s="190"/>
      <c r="Q32" s="190"/>
      <c r="R32" s="190"/>
      <c r="S32" s="190"/>
      <c r="T32" s="190"/>
      <c r="U32" s="190"/>
      <c r="V32" s="190"/>
      <c r="W32" s="190"/>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8"/>
      <c r="BQ32" s="178"/>
      <c r="BR32" s="178"/>
      <c r="BS32" s="178"/>
      <c r="BT32" s="178"/>
      <c r="BU32" s="178"/>
      <c r="BV32" s="178"/>
      <c r="BW32" s="178"/>
      <c r="BX32" s="178"/>
      <c r="BY32" s="191" t="str">
        <f>IFERROR(IF(BU29&gt;#REF!,"「１　事業者名等」の定員数を超過しています。",""),"")</f>
        <v/>
      </c>
    </row>
    <row r="33" spans="7:77" ht="13.9" customHeight="1">
      <c r="G33" s="189" t="s">
        <v>125</v>
      </c>
      <c r="H33" s="190"/>
      <c r="I33" s="190"/>
      <c r="J33" s="190"/>
      <c r="K33" s="190"/>
      <c r="L33" s="190"/>
      <c r="M33" s="190"/>
      <c r="N33" s="190"/>
      <c r="O33" s="190"/>
      <c r="P33" s="190"/>
      <c r="Q33" s="190"/>
      <c r="R33" s="190"/>
      <c r="S33" s="190"/>
      <c r="T33" s="190"/>
      <c r="U33" s="190"/>
      <c r="V33" s="190"/>
      <c r="W33" s="190"/>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8"/>
      <c r="BQ33" s="178"/>
      <c r="BR33" s="178"/>
      <c r="BS33" s="178"/>
      <c r="BT33" s="178"/>
      <c r="BU33" s="178"/>
      <c r="BV33" s="178"/>
      <c r="BW33" s="178"/>
      <c r="BX33" s="178"/>
      <c r="BY33" s="178"/>
    </row>
    <row r="34" spans="7:77" ht="13.9" customHeight="1">
      <c r="G34" s="189" t="s">
        <v>126</v>
      </c>
      <c r="H34" s="190"/>
      <c r="I34" s="190"/>
      <c r="J34" s="190"/>
      <c r="K34" s="190"/>
      <c r="L34" s="190"/>
      <c r="M34" s="190"/>
      <c r="N34" s="190"/>
      <c r="O34" s="190"/>
      <c r="P34" s="190"/>
      <c r="Q34" s="190"/>
      <c r="R34" s="190"/>
      <c r="S34" s="190"/>
      <c r="T34" s="190"/>
      <c r="U34" s="190"/>
      <c r="V34" s="190"/>
      <c r="W34" s="190"/>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8"/>
      <c r="BR34" s="178"/>
      <c r="BS34" s="178"/>
      <c r="BT34" s="178"/>
      <c r="BU34" s="178"/>
      <c r="BV34" s="178"/>
      <c r="BW34" s="178"/>
      <c r="BX34" s="178"/>
      <c r="BY34" s="178"/>
    </row>
    <row r="35" spans="7:77" ht="13.9" customHeight="1">
      <c r="G35" s="189" t="s">
        <v>127</v>
      </c>
      <c r="H35" s="190"/>
      <c r="I35" s="190"/>
      <c r="J35" s="190"/>
      <c r="K35" s="190"/>
      <c r="L35" s="190"/>
      <c r="M35" s="190"/>
      <c r="N35" s="190"/>
      <c r="O35" s="190"/>
      <c r="P35" s="190"/>
      <c r="Q35" s="190"/>
      <c r="R35" s="190"/>
      <c r="S35" s="190"/>
      <c r="T35" s="190"/>
      <c r="U35" s="190"/>
      <c r="V35" s="190"/>
      <c r="W35" s="190"/>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8"/>
      <c r="BQ35" s="178"/>
      <c r="BR35" s="178"/>
      <c r="BS35" s="178"/>
      <c r="BT35" s="178"/>
      <c r="BU35" s="178"/>
      <c r="BV35" s="178"/>
      <c r="BW35" s="178"/>
      <c r="BX35" s="178"/>
      <c r="BY35" s="178"/>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2:BY12"/>
    <mergeCell ref="S13:AA13"/>
    <mergeCell ref="AB13:AJ13"/>
    <mergeCell ref="AK13:AS13"/>
    <mergeCell ref="AT13:BB13"/>
    <mergeCell ref="BC13:BK13"/>
    <mergeCell ref="BL13:BT13"/>
    <mergeCell ref="BU13:BY15"/>
    <mergeCell ref="AK14:AP14"/>
    <mergeCell ref="AQ14:AS15"/>
    <mergeCell ref="G14:L15"/>
    <mergeCell ref="M14:R15"/>
    <mergeCell ref="S14:X14"/>
    <mergeCell ref="Y14:AA15"/>
    <mergeCell ref="AB14:AG14"/>
    <mergeCell ref="AH14:AJ15"/>
    <mergeCell ref="S15:U15"/>
    <mergeCell ref="V15:X15"/>
    <mergeCell ref="AB15:AD15"/>
    <mergeCell ref="AE15:AG15"/>
    <mergeCell ref="BF15:BH15"/>
    <mergeCell ref="AT14:AY14"/>
    <mergeCell ref="AZ14:BB15"/>
    <mergeCell ref="BC14:BH14"/>
    <mergeCell ref="BI14:BK15"/>
    <mergeCell ref="BL14:BQ14"/>
    <mergeCell ref="BR14:BT15"/>
    <mergeCell ref="BL15:BN15"/>
    <mergeCell ref="BO15:BQ15"/>
    <mergeCell ref="Q16:R16"/>
    <mergeCell ref="S16:U16"/>
    <mergeCell ref="V16:X16"/>
    <mergeCell ref="Y16:AA16"/>
    <mergeCell ref="AK15:AM15"/>
    <mergeCell ref="AN15:AP15"/>
    <mergeCell ref="AT15:AV15"/>
    <mergeCell ref="AW15:AY15"/>
    <mergeCell ref="BC15:BE15"/>
    <mergeCell ref="BL16:BN16"/>
    <mergeCell ref="BO16:BQ16"/>
    <mergeCell ref="BR16:BT16"/>
    <mergeCell ref="BU16:BW16"/>
    <mergeCell ref="BX16:BY16"/>
    <mergeCell ref="G17:L17"/>
    <mergeCell ref="M17:P17"/>
    <mergeCell ref="Q17:R17"/>
    <mergeCell ref="S17:U17"/>
    <mergeCell ref="V17:X17"/>
    <mergeCell ref="AT16:AV16"/>
    <mergeCell ref="AW16:AY16"/>
    <mergeCell ref="AZ16:BB16"/>
    <mergeCell ref="BC16:BE16"/>
    <mergeCell ref="BF16:BH16"/>
    <mergeCell ref="BI16:BK16"/>
    <mergeCell ref="AB16:AD16"/>
    <mergeCell ref="AE16:AG16"/>
    <mergeCell ref="AH16:AJ16"/>
    <mergeCell ref="AK16:AM16"/>
    <mergeCell ref="AN16:AP16"/>
    <mergeCell ref="AQ16:AS16"/>
    <mergeCell ref="G16:L16"/>
    <mergeCell ref="M16:P16"/>
    <mergeCell ref="BX17:BY17"/>
    <mergeCell ref="AQ17:AS17"/>
    <mergeCell ref="AT17:AV17"/>
    <mergeCell ref="AW17:AY17"/>
    <mergeCell ref="AZ17:BB17"/>
    <mergeCell ref="BC17:BE17"/>
    <mergeCell ref="BF17:BH17"/>
    <mergeCell ref="Y17:AA17"/>
    <mergeCell ref="AB17:AD17"/>
    <mergeCell ref="AE17:AG17"/>
    <mergeCell ref="AH17:AJ17"/>
    <mergeCell ref="AK17:AM17"/>
    <mergeCell ref="AN17:AP17"/>
    <mergeCell ref="Q18:R18"/>
    <mergeCell ref="S18:U18"/>
    <mergeCell ref="V18:X18"/>
    <mergeCell ref="Y18:AA18"/>
    <mergeCell ref="BI17:BK17"/>
    <mergeCell ref="BL17:BN17"/>
    <mergeCell ref="BO17:BQ17"/>
    <mergeCell ref="BR17:BT17"/>
    <mergeCell ref="BU17:BW17"/>
    <mergeCell ref="BL18:BN18"/>
    <mergeCell ref="BO18:BQ18"/>
    <mergeCell ref="BR18:BT18"/>
    <mergeCell ref="BU18:BW18"/>
    <mergeCell ref="BX18:BY18"/>
    <mergeCell ref="G19:L19"/>
    <mergeCell ref="M19:P19"/>
    <mergeCell ref="Q19:R19"/>
    <mergeCell ref="S19:U19"/>
    <mergeCell ref="V19:X19"/>
    <mergeCell ref="AT18:AV18"/>
    <mergeCell ref="AW18:AY18"/>
    <mergeCell ref="AZ18:BB18"/>
    <mergeCell ref="BC18:BE18"/>
    <mergeCell ref="BF18:BH18"/>
    <mergeCell ref="BI18:BK18"/>
    <mergeCell ref="AB18:AD18"/>
    <mergeCell ref="AE18:AG18"/>
    <mergeCell ref="AH18:AJ18"/>
    <mergeCell ref="AK18:AM18"/>
    <mergeCell ref="AN18:AP18"/>
    <mergeCell ref="AQ18:AS18"/>
    <mergeCell ref="G18:L18"/>
    <mergeCell ref="M18:P18"/>
    <mergeCell ref="BX19:BY19"/>
    <mergeCell ref="AQ19:AS19"/>
    <mergeCell ref="AT19:AV19"/>
    <mergeCell ref="AW19:AY19"/>
    <mergeCell ref="AZ19:BB19"/>
    <mergeCell ref="BC19:BE19"/>
    <mergeCell ref="BF19:BH19"/>
    <mergeCell ref="Y19:AA19"/>
    <mergeCell ref="AB19:AD19"/>
    <mergeCell ref="AE19:AG19"/>
    <mergeCell ref="AH19:AJ19"/>
    <mergeCell ref="AK19:AM19"/>
    <mergeCell ref="AN19:AP19"/>
    <mergeCell ref="Q20:R20"/>
    <mergeCell ref="S20:U20"/>
    <mergeCell ref="V20:X20"/>
    <mergeCell ref="Y20:AA20"/>
    <mergeCell ref="BI19:BK19"/>
    <mergeCell ref="BL19:BN19"/>
    <mergeCell ref="BO19:BQ19"/>
    <mergeCell ref="BR19:BT19"/>
    <mergeCell ref="BU19:BW19"/>
    <mergeCell ref="BL20:BN20"/>
    <mergeCell ref="BO20:BQ20"/>
    <mergeCell ref="BR20:BT20"/>
    <mergeCell ref="BU20:BW20"/>
    <mergeCell ref="BX20:BY20"/>
    <mergeCell ref="G21:L21"/>
    <mergeCell ref="M21:P21"/>
    <mergeCell ref="Q21:R21"/>
    <mergeCell ref="S21:U21"/>
    <mergeCell ref="V21:X21"/>
    <mergeCell ref="AT20:AV20"/>
    <mergeCell ref="AW20:AY20"/>
    <mergeCell ref="AZ20:BB20"/>
    <mergeCell ref="BC20:BE20"/>
    <mergeCell ref="BF20:BH20"/>
    <mergeCell ref="BI20:BK20"/>
    <mergeCell ref="AB20:AD20"/>
    <mergeCell ref="AE20:AG20"/>
    <mergeCell ref="AH20:AJ20"/>
    <mergeCell ref="AK20:AM20"/>
    <mergeCell ref="AN20:AP20"/>
    <mergeCell ref="AQ20:AS20"/>
    <mergeCell ref="G20:L20"/>
    <mergeCell ref="M20:P20"/>
    <mergeCell ref="BX21:BY21"/>
    <mergeCell ref="AQ21:AS21"/>
    <mergeCell ref="AT21:AV21"/>
    <mergeCell ref="AW21:AY21"/>
    <mergeCell ref="AZ21:BB21"/>
    <mergeCell ref="BC21:BE21"/>
    <mergeCell ref="BF21:BH21"/>
    <mergeCell ref="Y21:AA21"/>
    <mergeCell ref="AB21:AD21"/>
    <mergeCell ref="AE21:AG21"/>
    <mergeCell ref="AH21:AJ21"/>
    <mergeCell ref="AK21:AM21"/>
    <mergeCell ref="AN21:AP21"/>
    <mergeCell ref="Q22:R22"/>
    <mergeCell ref="S22:U22"/>
    <mergeCell ref="V22:X22"/>
    <mergeCell ref="Y22:AA22"/>
    <mergeCell ref="BI21:BK21"/>
    <mergeCell ref="BL21:BN21"/>
    <mergeCell ref="BO21:BQ21"/>
    <mergeCell ref="BR21:BT21"/>
    <mergeCell ref="BU21:BW21"/>
    <mergeCell ref="BL22:BN22"/>
    <mergeCell ref="BO22:BQ22"/>
    <mergeCell ref="BR22:BT22"/>
    <mergeCell ref="BU22:BW22"/>
    <mergeCell ref="BX22:BY22"/>
    <mergeCell ref="G23:L23"/>
    <mergeCell ref="M23:P23"/>
    <mergeCell ref="Q23:R23"/>
    <mergeCell ref="S23:U23"/>
    <mergeCell ref="V23:X23"/>
    <mergeCell ref="AT22:AV22"/>
    <mergeCell ref="AW22:AY22"/>
    <mergeCell ref="AZ22:BB22"/>
    <mergeCell ref="BC22:BE22"/>
    <mergeCell ref="BF22:BH22"/>
    <mergeCell ref="BI22:BK22"/>
    <mergeCell ref="AB22:AD22"/>
    <mergeCell ref="AE22:AG22"/>
    <mergeCell ref="AH22:AJ22"/>
    <mergeCell ref="AK22:AM22"/>
    <mergeCell ref="AN22:AP22"/>
    <mergeCell ref="AQ22:AS22"/>
    <mergeCell ref="G22:L22"/>
    <mergeCell ref="M22:P22"/>
    <mergeCell ref="BX23:BY23"/>
    <mergeCell ref="AQ23:AS23"/>
    <mergeCell ref="AT23:AV23"/>
    <mergeCell ref="AW23:AY23"/>
    <mergeCell ref="AZ23:BB23"/>
    <mergeCell ref="BC23:BE23"/>
    <mergeCell ref="BF23:BH23"/>
    <mergeCell ref="Y23:AA23"/>
    <mergeCell ref="AB23:AD23"/>
    <mergeCell ref="AE23:AG23"/>
    <mergeCell ref="AH23:AJ23"/>
    <mergeCell ref="AK23:AM23"/>
    <mergeCell ref="AN23:AP23"/>
    <mergeCell ref="Q24:R24"/>
    <mergeCell ref="S24:U24"/>
    <mergeCell ref="V24:X24"/>
    <mergeCell ref="Y24:AA24"/>
    <mergeCell ref="BI23:BK23"/>
    <mergeCell ref="BL23:BN23"/>
    <mergeCell ref="BO23:BQ23"/>
    <mergeCell ref="BR23:BT23"/>
    <mergeCell ref="BU23:BW23"/>
    <mergeCell ref="BL24:BN24"/>
    <mergeCell ref="BO24:BQ24"/>
    <mergeCell ref="BR24:BT24"/>
    <mergeCell ref="BU24:BW24"/>
    <mergeCell ref="BX24:BY24"/>
    <mergeCell ref="G25:L25"/>
    <mergeCell ref="M25:P25"/>
    <mergeCell ref="Q25:R25"/>
    <mergeCell ref="S25:U25"/>
    <mergeCell ref="V25:X25"/>
    <mergeCell ref="AT24:AV24"/>
    <mergeCell ref="AW24:AY24"/>
    <mergeCell ref="AZ24:BB24"/>
    <mergeCell ref="BC24:BE24"/>
    <mergeCell ref="BF24:BH24"/>
    <mergeCell ref="BI24:BK24"/>
    <mergeCell ref="AB24:AD24"/>
    <mergeCell ref="AE24:AG24"/>
    <mergeCell ref="AH24:AJ24"/>
    <mergeCell ref="AK24:AM24"/>
    <mergeCell ref="AN24:AP24"/>
    <mergeCell ref="AQ24:AS24"/>
    <mergeCell ref="G24:L24"/>
    <mergeCell ref="M24:P24"/>
    <mergeCell ref="BX25:BY25"/>
    <mergeCell ref="AQ25:AS25"/>
    <mergeCell ref="AT25:AV25"/>
    <mergeCell ref="AW25:AY25"/>
    <mergeCell ref="AZ25:BB25"/>
    <mergeCell ref="BC25:BE25"/>
    <mergeCell ref="BF25:BH25"/>
    <mergeCell ref="Y25:AA25"/>
    <mergeCell ref="AB25:AD25"/>
    <mergeCell ref="AE25:AG25"/>
    <mergeCell ref="AH25:AJ25"/>
    <mergeCell ref="AK25:AM25"/>
    <mergeCell ref="AN25:AP25"/>
    <mergeCell ref="Q26:R26"/>
    <mergeCell ref="S26:U26"/>
    <mergeCell ref="V26:X26"/>
    <mergeCell ref="Y26:AA26"/>
    <mergeCell ref="BI25:BK25"/>
    <mergeCell ref="BL25:BN25"/>
    <mergeCell ref="BO25:BQ25"/>
    <mergeCell ref="BR25:BT25"/>
    <mergeCell ref="BU25:BW25"/>
    <mergeCell ref="BL26:BN26"/>
    <mergeCell ref="BO26:BQ26"/>
    <mergeCell ref="BR26:BT26"/>
    <mergeCell ref="BU26:BW26"/>
    <mergeCell ref="BX26:BY26"/>
    <mergeCell ref="G27:L27"/>
    <mergeCell ref="M27:P27"/>
    <mergeCell ref="Q27:R27"/>
    <mergeCell ref="S27:U27"/>
    <mergeCell ref="V27:X27"/>
    <mergeCell ref="AT26:AV26"/>
    <mergeCell ref="AW26:AY26"/>
    <mergeCell ref="AZ26:BB26"/>
    <mergeCell ref="BC26:BE26"/>
    <mergeCell ref="BF26:BH26"/>
    <mergeCell ref="BI26:BK26"/>
    <mergeCell ref="AB26:AD26"/>
    <mergeCell ref="AE26:AG26"/>
    <mergeCell ref="AH26:AJ26"/>
    <mergeCell ref="AK26:AM26"/>
    <mergeCell ref="AN26:AP26"/>
    <mergeCell ref="AQ26:AS26"/>
    <mergeCell ref="G26:L26"/>
    <mergeCell ref="M26:P26"/>
    <mergeCell ref="BX27:BY27"/>
    <mergeCell ref="AQ27:AS27"/>
    <mergeCell ref="AT27:AV27"/>
    <mergeCell ref="AW27:AY27"/>
    <mergeCell ref="AZ27:BB27"/>
    <mergeCell ref="BC27:BE27"/>
    <mergeCell ref="BF27:BH27"/>
    <mergeCell ref="Y27:AA27"/>
    <mergeCell ref="AB27:AD27"/>
    <mergeCell ref="AE27:AG27"/>
    <mergeCell ref="AH27:AJ27"/>
    <mergeCell ref="AK27:AM27"/>
    <mergeCell ref="AN27:AP27"/>
    <mergeCell ref="Q28:R28"/>
    <mergeCell ref="S28:U28"/>
    <mergeCell ref="V28:X28"/>
    <mergeCell ref="Y28:AA28"/>
    <mergeCell ref="BI27:BK27"/>
    <mergeCell ref="BL27:BN27"/>
    <mergeCell ref="BO27:BQ27"/>
    <mergeCell ref="BR27:BT27"/>
    <mergeCell ref="BU27:BW27"/>
    <mergeCell ref="BL28:BN28"/>
    <mergeCell ref="BO28:BQ28"/>
    <mergeCell ref="BR28:BT28"/>
    <mergeCell ref="BU28:BW28"/>
    <mergeCell ref="BX28:BY28"/>
    <mergeCell ref="G29:L29"/>
    <mergeCell ref="M29:R29"/>
    <mergeCell ref="S29:U29"/>
    <mergeCell ref="V29:X29"/>
    <mergeCell ref="Y29:AA29"/>
    <mergeCell ref="AT28:AV28"/>
    <mergeCell ref="AW28:AY28"/>
    <mergeCell ref="AZ28:BB28"/>
    <mergeCell ref="BC28:BE28"/>
    <mergeCell ref="BF28:BH28"/>
    <mergeCell ref="BI28:BK28"/>
    <mergeCell ref="AB28:AD28"/>
    <mergeCell ref="AE28:AG28"/>
    <mergeCell ref="AH28:AJ28"/>
    <mergeCell ref="AK28:AM28"/>
    <mergeCell ref="AN28:AP28"/>
    <mergeCell ref="AQ28:AS28"/>
    <mergeCell ref="G28:L28"/>
    <mergeCell ref="M28:P28"/>
    <mergeCell ref="BC30:BK30"/>
    <mergeCell ref="BL30:BT30"/>
    <mergeCell ref="BL29:BN29"/>
    <mergeCell ref="BO29:BQ29"/>
    <mergeCell ref="BR29:BT29"/>
    <mergeCell ref="BU29:BW29"/>
    <mergeCell ref="BX29:BY29"/>
    <mergeCell ref="G30:R30"/>
    <mergeCell ref="S30:AA30"/>
    <mergeCell ref="AB30:AJ30"/>
    <mergeCell ref="AK30:AS30"/>
    <mergeCell ref="AT30:BB30"/>
    <mergeCell ref="AT29:AV29"/>
    <mergeCell ref="AW29:AY29"/>
    <mergeCell ref="AZ29:BB29"/>
    <mergeCell ref="BC29:BE29"/>
    <mergeCell ref="BF29:BH29"/>
    <mergeCell ref="BI29:BK29"/>
    <mergeCell ref="AB29:AD29"/>
    <mergeCell ref="AE29:AG29"/>
    <mergeCell ref="AH29:AJ29"/>
    <mergeCell ref="AK29:AM29"/>
    <mergeCell ref="AN29:AP29"/>
    <mergeCell ref="AQ29:AS29"/>
  </mergeCells>
  <phoneticPr fontId="3"/>
  <dataValidations count="4">
    <dataValidation type="whole" allowBlank="1" showInputMessage="1" showErrorMessage="1" error="入力月の月日数を超過しています" sqref="M17:P17 M19:P20 M22:P22 M24:P25 M27:P27">
      <formula1>0</formula1>
      <formula2>31</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6:P16 M18:P18 M21:P21 M23:P23">
      <formula1>0</formula1>
      <formula2>30</formula2>
    </dataValidation>
    <dataValidation type="list" allowBlank="1" showInputMessage="1" showErrorMessage="1" sqref="BE2:BK2 BO8:BQ10 CG10 AZ7:BB9">
      <formula1>$T$3:$T$4</formula1>
    </dataValidation>
  </dataValidations>
  <printOptions horizontalCentered="1" verticalCentered="1"/>
  <pageMargins left="0.25" right="0.25" top="0.75" bottom="0.75" header="0.3" footer="0.3"/>
  <pageSetup paperSize="9" scale="7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view="pageBreakPreview" zoomScaleNormal="100" zoomScaleSheetLayoutView="100" workbookViewId="0">
      <selection activeCell="G34" sqref="G34"/>
    </sheetView>
  </sheetViews>
  <sheetFormatPr defaultRowHeight="13.5"/>
  <cols>
    <col min="1" max="1" width="3.125" style="785" customWidth="1"/>
    <col min="2" max="2" width="36.125" style="785" bestFit="1" customWidth="1"/>
    <col min="3" max="3" width="15.25" style="785" customWidth="1"/>
    <col min="4" max="5" width="12.625" style="785" customWidth="1"/>
    <col min="6" max="6" width="29.5" style="785" customWidth="1"/>
    <col min="7" max="7" width="16.75" style="785" customWidth="1"/>
    <col min="8" max="9" width="12.625" style="785" customWidth="1"/>
    <col min="10" max="256" width="9" style="785"/>
    <col min="257" max="257" width="3.125" style="785" customWidth="1"/>
    <col min="258" max="258" width="36.125" style="785" bestFit="1" customWidth="1"/>
    <col min="259" max="259" width="15.25" style="785" customWidth="1"/>
    <col min="260" max="261" width="12.625" style="785" customWidth="1"/>
    <col min="262" max="262" width="29.5" style="785" customWidth="1"/>
    <col min="263" max="263" width="16.75" style="785" customWidth="1"/>
    <col min="264" max="265" width="12.625" style="785" customWidth="1"/>
    <col min="266" max="512" width="9" style="785"/>
    <col min="513" max="513" width="3.125" style="785" customWidth="1"/>
    <col min="514" max="514" width="36.125" style="785" bestFit="1" customWidth="1"/>
    <col min="515" max="515" width="15.25" style="785" customWidth="1"/>
    <col min="516" max="517" width="12.625" style="785" customWidth="1"/>
    <col min="518" max="518" width="29.5" style="785" customWidth="1"/>
    <col min="519" max="519" width="16.75" style="785" customWidth="1"/>
    <col min="520" max="521" width="12.625" style="785" customWidth="1"/>
    <col min="522" max="768" width="9" style="785"/>
    <col min="769" max="769" width="3.125" style="785" customWidth="1"/>
    <col min="770" max="770" width="36.125" style="785" bestFit="1" customWidth="1"/>
    <col min="771" max="771" width="15.25" style="785" customWidth="1"/>
    <col min="772" max="773" width="12.625" style="785" customWidth="1"/>
    <col min="774" max="774" width="29.5" style="785" customWidth="1"/>
    <col min="775" max="775" width="16.75" style="785" customWidth="1"/>
    <col min="776" max="777" width="12.625" style="785" customWidth="1"/>
    <col min="778" max="1024" width="9" style="785"/>
    <col min="1025" max="1025" width="3.125" style="785" customWidth="1"/>
    <col min="1026" max="1026" width="36.125" style="785" bestFit="1" customWidth="1"/>
    <col min="1027" max="1027" width="15.25" style="785" customWidth="1"/>
    <col min="1028" max="1029" width="12.625" style="785" customWidth="1"/>
    <col min="1030" max="1030" width="29.5" style="785" customWidth="1"/>
    <col min="1031" max="1031" width="16.75" style="785" customWidth="1"/>
    <col min="1032" max="1033" width="12.625" style="785" customWidth="1"/>
    <col min="1034" max="1280" width="9" style="785"/>
    <col min="1281" max="1281" width="3.125" style="785" customWidth="1"/>
    <col min="1282" max="1282" width="36.125" style="785" bestFit="1" customWidth="1"/>
    <col min="1283" max="1283" width="15.25" style="785" customWidth="1"/>
    <col min="1284" max="1285" width="12.625" style="785" customWidth="1"/>
    <col min="1286" max="1286" width="29.5" style="785" customWidth="1"/>
    <col min="1287" max="1287" width="16.75" style="785" customWidth="1"/>
    <col min="1288" max="1289" width="12.625" style="785" customWidth="1"/>
    <col min="1290" max="1536" width="9" style="785"/>
    <col min="1537" max="1537" width="3.125" style="785" customWidth="1"/>
    <col min="1538" max="1538" width="36.125" style="785" bestFit="1" customWidth="1"/>
    <col min="1539" max="1539" width="15.25" style="785" customWidth="1"/>
    <col min="1540" max="1541" width="12.625" style="785" customWidth="1"/>
    <col min="1542" max="1542" width="29.5" style="785" customWidth="1"/>
    <col min="1543" max="1543" width="16.75" style="785" customWidth="1"/>
    <col min="1544" max="1545" width="12.625" style="785" customWidth="1"/>
    <col min="1546" max="1792" width="9" style="785"/>
    <col min="1793" max="1793" width="3.125" style="785" customWidth="1"/>
    <col min="1794" max="1794" width="36.125" style="785" bestFit="1" customWidth="1"/>
    <col min="1795" max="1795" width="15.25" style="785" customWidth="1"/>
    <col min="1796" max="1797" width="12.625" style="785" customWidth="1"/>
    <col min="1798" max="1798" width="29.5" style="785" customWidth="1"/>
    <col min="1799" max="1799" width="16.75" style="785" customWidth="1"/>
    <col min="1800" max="1801" width="12.625" style="785" customWidth="1"/>
    <col min="1802" max="2048" width="9" style="785"/>
    <col min="2049" max="2049" width="3.125" style="785" customWidth="1"/>
    <col min="2050" max="2050" width="36.125" style="785" bestFit="1" customWidth="1"/>
    <col min="2051" max="2051" width="15.25" style="785" customWidth="1"/>
    <col min="2052" max="2053" width="12.625" style="785" customWidth="1"/>
    <col min="2054" max="2054" width="29.5" style="785" customWidth="1"/>
    <col min="2055" max="2055" width="16.75" style="785" customWidth="1"/>
    <col min="2056" max="2057" width="12.625" style="785" customWidth="1"/>
    <col min="2058" max="2304" width="9" style="785"/>
    <col min="2305" max="2305" width="3.125" style="785" customWidth="1"/>
    <col min="2306" max="2306" width="36.125" style="785" bestFit="1" customWidth="1"/>
    <col min="2307" max="2307" width="15.25" style="785" customWidth="1"/>
    <col min="2308" max="2309" width="12.625" style="785" customWidth="1"/>
    <col min="2310" max="2310" width="29.5" style="785" customWidth="1"/>
    <col min="2311" max="2311" width="16.75" style="785" customWidth="1"/>
    <col min="2312" max="2313" width="12.625" style="785" customWidth="1"/>
    <col min="2314" max="2560" width="9" style="785"/>
    <col min="2561" max="2561" width="3.125" style="785" customWidth="1"/>
    <col min="2562" max="2562" width="36.125" style="785" bestFit="1" customWidth="1"/>
    <col min="2563" max="2563" width="15.25" style="785" customWidth="1"/>
    <col min="2564" max="2565" width="12.625" style="785" customWidth="1"/>
    <col min="2566" max="2566" width="29.5" style="785" customWidth="1"/>
    <col min="2567" max="2567" width="16.75" style="785" customWidth="1"/>
    <col min="2568" max="2569" width="12.625" style="785" customWidth="1"/>
    <col min="2570" max="2816" width="9" style="785"/>
    <col min="2817" max="2817" width="3.125" style="785" customWidth="1"/>
    <col min="2818" max="2818" width="36.125" style="785" bestFit="1" customWidth="1"/>
    <col min="2819" max="2819" width="15.25" style="785" customWidth="1"/>
    <col min="2820" max="2821" width="12.625" style="785" customWidth="1"/>
    <col min="2822" max="2822" width="29.5" style="785" customWidth="1"/>
    <col min="2823" max="2823" width="16.75" style="785" customWidth="1"/>
    <col min="2824" max="2825" width="12.625" style="785" customWidth="1"/>
    <col min="2826" max="3072" width="9" style="785"/>
    <col min="3073" max="3073" width="3.125" style="785" customWidth="1"/>
    <col min="3074" max="3074" width="36.125" style="785" bestFit="1" customWidth="1"/>
    <col min="3075" max="3075" width="15.25" style="785" customWidth="1"/>
    <col min="3076" max="3077" width="12.625" style="785" customWidth="1"/>
    <col min="3078" max="3078" width="29.5" style="785" customWidth="1"/>
    <col min="3079" max="3079" width="16.75" style="785" customWidth="1"/>
    <col min="3080" max="3081" width="12.625" style="785" customWidth="1"/>
    <col min="3082" max="3328" width="9" style="785"/>
    <col min="3329" max="3329" width="3.125" style="785" customWidth="1"/>
    <col min="3330" max="3330" width="36.125" style="785" bestFit="1" customWidth="1"/>
    <col min="3331" max="3331" width="15.25" style="785" customWidth="1"/>
    <col min="3332" max="3333" width="12.625" style="785" customWidth="1"/>
    <col min="3334" max="3334" width="29.5" style="785" customWidth="1"/>
    <col min="3335" max="3335" width="16.75" style="785" customWidth="1"/>
    <col min="3336" max="3337" width="12.625" style="785" customWidth="1"/>
    <col min="3338" max="3584" width="9" style="785"/>
    <col min="3585" max="3585" width="3.125" style="785" customWidth="1"/>
    <col min="3586" max="3586" width="36.125" style="785" bestFit="1" customWidth="1"/>
    <col min="3587" max="3587" width="15.25" style="785" customWidth="1"/>
    <col min="3588" max="3589" width="12.625" style="785" customWidth="1"/>
    <col min="3590" max="3590" width="29.5" style="785" customWidth="1"/>
    <col min="3591" max="3591" width="16.75" style="785" customWidth="1"/>
    <col min="3592" max="3593" width="12.625" style="785" customWidth="1"/>
    <col min="3594" max="3840" width="9" style="785"/>
    <col min="3841" max="3841" width="3.125" style="785" customWidth="1"/>
    <col min="3842" max="3842" width="36.125" style="785" bestFit="1" customWidth="1"/>
    <col min="3843" max="3843" width="15.25" style="785" customWidth="1"/>
    <col min="3844" max="3845" width="12.625" style="785" customWidth="1"/>
    <col min="3846" max="3846" width="29.5" style="785" customWidth="1"/>
    <col min="3847" max="3847" width="16.75" style="785" customWidth="1"/>
    <col min="3848" max="3849" width="12.625" style="785" customWidth="1"/>
    <col min="3850" max="4096" width="9" style="785"/>
    <col min="4097" max="4097" width="3.125" style="785" customWidth="1"/>
    <col min="4098" max="4098" width="36.125" style="785" bestFit="1" customWidth="1"/>
    <col min="4099" max="4099" width="15.25" style="785" customWidth="1"/>
    <col min="4100" max="4101" width="12.625" style="785" customWidth="1"/>
    <col min="4102" max="4102" width="29.5" style="785" customWidth="1"/>
    <col min="4103" max="4103" width="16.75" style="785" customWidth="1"/>
    <col min="4104" max="4105" width="12.625" style="785" customWidth="1"/>
    <col min="4106" max="4352" width="9" style="785"/>
    <col min="4353" max="4353" width="3.125" style="785" customWidth="1"/>
    <col min="4354" max="4354" width="36.125" style="785" bestFit="1" customWidth="1"/>
    <col min="4355" max="4355" width="15.25" style="785" customWidth="1"/>
    <col min="4356" max="4357" width="12.625" style="785" customWidth="1"/>
    <col min="4358" max="4358" width="29.5" style="785" customWidth="1"/>
    <col min="4359" max="4359" width="16.75" style="785" customWidth="1"/>
    <col min="4360" max="4361" width="12.625" style="785" customWidth="1"/>
    <col min="4362" max="4608" width="9" style="785"/>
    <col min="4609" max="4609" width="3.125" style="785" customWidth="1"/>
    <col min="4610" max="4610" width="36.125" style="785" bestFit="1" customWidth="1"/>
    <col min="4611" max="4611" width="15.25" style="785" customWidth="1"/>
    <col min="4612" max="4613" width="12.625" style="785" customWidth="1"/>
    <col min="4614" max="4614" width="29.5" style="785" customWidth="1"/>
    <col min="4615" max="4615" width="16.75" style="785" customWidth="1"/>
    <col min="4616" max="4617" width="12.625" style="785" customWidth="1"/>
    <col min="4618" max="4864" width="9" style="785"/>
    <col min="4865" max="4865" width="3.125" style="785" customWidth="1"/>
    <col min="4866" max="4866" width="36.125" style="785" bestFit="1" customWidth="1"/>
    <col min="4867" max="4867" width="15.25" style="785" customWidth="1"/>
    <col min="4868" max="4869" width="12.625" style="785" customWidth="1"/>
    <col min="4870" max="4870" width="29.5" style="785" customWidth="1"/>
    <col min="4871" max="4871" width="16.75" style="785" customWidth="1"/>
    <col min="4872" max="4873" width="12.625" style="785" customWidth="1"/>
    <col min="4874" max="5120" width="9" style="785"/>
    <col min="5121" max="5121" width="3.125" style="785" customWidth="1"/>
    <col min="5122" max="5122" width="36.125" style="785" bestFit="1" customWidth="1"/>
    <col min="5123" max="5123" width="15.25" style="785" customWidth="1"/>
    <col min="5124" max="5125" width="12.625" style="785" customWidth="1"/>
    <col min="5126" max="5126" width="29.5" style="785" customWidth="1"/>
    <col min="5127" max="5127" width="16.75" style="785" customWidth="1"/>
    <col min="5128" max="5129" width="12.625" style="785" customWidth="1"/>
    <col min="5130" max="5376" width="9" style="785"/>
    <col min="5377" max="5377" width="3.125" style="785" customWidth="1"/>
    <col min="5378" max="5378" width="36.125" style="785" bestFit="1" customWidth="1"/>
    <col min="5379" max="5379" width="15.25" style="785" customWidth="1"/>
    <col min="5380" max="5381" width="12.625" style="785" customWidth="1"/>
    <col min="5382" max="5382" width="29.5" style="785" customWidth="1"/>
    <col min="5383" max="5383" width="16.75" style="785" customWidth="1"/>
    <col min="5384" max="5385" width="12.625" style="785" customWidth="1"/>
    <col min="5386" max="5632" width="9" style="785"/>
    <col min="5633" max="5633" width="3.125" style="785" customWidth="1"/>
    <col min="5634" max="5634" width="36.125" style="785" bestFit="1" customWidth="1"/>
    <col min="5635" max="5635" width="15.25" style="785" customWidth="1"/>
    <col min="5636" max="5637" width="12.625" style="785" customWidth="1"/>
    <col min="5638" max="5638" width="29.5" style="785" customWidth="1"/>
    <col min="5639" max="5639" width="16.75" style="785" customWidth="1"/>
    <col min="5640" max="5641" width="12.625" style="785" customWidth="1"/>
    <col min="5642" max="5888" width="9" style="785"/>
    <col min="5889" max="5889" width="3.125" style="785" customWidth="1"/>
    <col min="5890" max="5890" width="36.125" style="785" bestFit="1" customWidth="1"/>
    <col min="5891" max="5891" width="15.25" style="785" customWidth="1"/>
    <col min="5892" max="5893" width="12.625" style="785" customWidth="1"/>
    <col min="5894" max="5894" width="29.5" style="785" customWidth="1"/>
    <col min="5895" max="5895" width="16.75" style="785" customWidth="1"/>
    <col min="5896" max="5897" width="12.625" style="785" customWidth="1"/>
    <col min="5898" max="6144" width="9" style="785"/>
    <col min="6145" max="6145" width="3.125" style="785" customWidth="1"/>
    <col min="6146" max="6146" width="36.125" style="785" bestFit="1" customWidth="1"/>
    <col min="6147" max="6147" width="15.25" style="785" customWidth="1"/>
    <col min="6148" max="6149" width="12.625" style="785" customWidth="1"/>
    <col min="6150" max="6150" width="29.5" style="785" customWidth="1"/>
    <col min="6151" max="6151" width="16.75" style="785" customWidth="1"/>
    <col min="6152" max="6153" width="12.625" style="785" customWidth="1"/>
    <col min="6154" max="6400" width="9" style="785"/>
    <col min="6401" max="6401" width="3.125" style="785" customWidth="1"/>
    <col min="6402" max="6402" width="36.125" style="785" bestFit="1" customWidth="1"/>
    <col min="6403" max="6403" width="15.25" style="785" customWidth="1"/>
    <col min="6404" max="6405" width="12.625" style="785" customWidth="1"/>
    <col min="6406" max="6406" width="29.5" style="785" customWidth="1"/>
    <col min="6407" max="6407" width="16.75" style="785" customWidth="1"/>
    <col min="6408" max="6409" width="12.625" style="785" customWidth="1"/>
    <col min="6410" max="6656" width="9" style="785"/>
    <col min="6657" max="6657" width="3.125" style="785" customWidth="1"/>
    <col min="6658" max="6658" width="36.125" style="785" bestFit="1" customWidth="1"/>
    <col min="6659" max="6659" width="15.25" style="785" customWidth="1"/>
    <col min="6660" max="6661" width="12.625" style="785" customWidth="1"/>
    <col min="6662" max="6662" width="29.5" style="785" customWidth="1"/>
    <col min="6663" max="6663" width="16.75" style="785" customWidth="1"/>
    <col min="6664" max="6665" width="12.625" style="785" customWidth="1"/>
    <col min="6666" max="6912" width="9" style="785"/>
    <col min="6913" max="6913" width="3.125" style="785" customWidth="1"/>
    <col min="6914" max="6914" width="36.125" style="785" bestFit="1" customWidth="1"/>
    <col min="6915" max="6915" width="15.25" style="785" customWidth="1"/>
    <col min="6916" max="6917" width="12.625" style="785" customWidth="1"/>
    <col min="6918" max="6918" width="29.5" style="785" customWidth="1"/>
    <col min="6919" max="6919" width="16.75" style="785" customWidth="1"/>
    <col min="6920" max="6921" width="12.625" style="785" customWidth="1"/>
    <col min="6922" max="7168" width="9" style="785"/>
    <col min="7169" max="7169" width="3.125" style="785" customWidth="1"/>
    <col min="7170" max="7170" width="36.125" style="785" bestFit="1" customWidth="1"/>
    <col min="7171" max="7171" width="15.25" style="785" customWidth="1"/>
    <col min="7172" max="7173" width="12.625" style="785" customWidth="1"/>
    <col min="7174" max="7174" width="29.5" style="785" customWidth="1"/>
    <col min="7175" max="7175" width="16.75" style="785" customWidth="1"/>
    <col min="7176" max="7177" width="12.625" style="785" customWidth="1"/>
    <col min="7178" max="7424" width="9" style="785"/>
    <col min="7425" max="7425" width="3.125" style="785" customWidth="1"/>
    <col min="7426" max="7426" width="36.125" style="785" bestFit="1" customWidth="1"/>
    <col min="7427" max="7427" width="15.25" style="785" customWidth="1"/>
    <col min="7428" max="7429" width="12.625" style="785" customWidth="1"/>
    <col min="7430" max="7430" width="29.5" style="785" customWidth="1"/>
    <col min="7431" max="7431" width="16.75" style="785" customWidth="1"/>
    <col min="7432" max="7433" width="12.625" style="785" customWidth="1"/>
    <col min="7434" max="7680" width="9" style="785"/>
    <col min="7681" max="7681" width="3.125" style="785" customWidth="1"/>
    <col min="7682" max="7682" width="36.125" style="785" bestFit="1" customWidth="1"/>
    <col min="7683" max="7683" width="15.25" style="785" customWidth="1"/>
    <col min="7684" max="7685" width="12.625" style="785" customWidth="1"/>
    <col min="7686" max="7686" width="29.5" style="785" customWidth="1"/>
    <col min="7687" max="7687" width="16.75" style="785" customWidth="1"/>
    <col min="7688" max="7689" width="12.625" style="785" customWidth="1"/>
    <col min="7690" max="7936" width="9" style="785"/>
    <col min="7937" max="7937" width="3.125" style="785" customWidth="1"/>
    <col min="7938" max="7938" width="36.125" style="785" bestFit="1" customWidth="1"/>
    <col min="7939" max="7939" width="15.25" style="785" customWidth="1"/>
    <col min="7940" max="7941" width="12.625" style="785" customWidth="1"/>
    <col min="7942" max="7942" width="29.5" style="785" customWidth="1"/>
    <col min="7943" max="7943" width="16.75" style="785" customWidth="1"/>
    <col min="7944" max="7945" width="12.625" style="785" customWidth="1"/>
    <col min="7946" max="8192" width="9" style="785"/>
    <col min="8193" max="8193" width="3.125" style="785" customWidth="1"/>
    <col min="8194" max="8194" width="36.125" style="785" bestFit="1" customWidth="1"/>
    <col min="8195" max="8195" width="15.25" style="785" customWidth="1"/>
    <col min="8196" max="8197" width="12.625" style="785" customWidth="1"/>
    <col min="8198" max="8198" width="29.5" style="785" customWidth="1"/>
    <col min="8199" max="8199" width="16.75" style="785" customWidth="1"/>
    <col min="8200" max="8201" width="12.625" style="785" customWidth="1"/>
    <col min="8202" max="8448" width="9" style="785"/>
    <col min="8449" max="8449" width="3.125" style="785" customWidth="1"/>
    <col min="8450" max="8450" width="36.125" style="785" bestFit="1" customWidth="1"/>
    <col min="8451" max="8451" width="15.25" style="785" customWidth="1"/>
    <col min="8452" max="8453" width="12.625" style="785" customWidth="1"/>
    <col min="8454" max="8454" width="29.5" style="785" customWidth="1"/>
    <col min="8455" max="8455" width="16.75" style="785" customWidth="1"/>
    <col min="8456" max="8457" width="12.625" style="785" customWidth="1"/>
    <col min="8458" max="8704" width="9" style="785"/>
    <col min="8705" max="8705" width="3.125" style="785" customWidth="1"/>
    <col min="8706" max="8706" width="36.125" style="785" bestFit="1" customWidth="1"/>
    <col min="8707" max="8707" width="15.25" style="785" customWidth="1"/>
    <col min="8708" max="8709" width="12.625" style="785" customWidth="1"/>
    <col min="8710" max="8710" width="29.5" style="785" customWidth="1"/>
    <col min="8711" max="8711" width="16.75" style="785" customWidth="1"/>
    <col min="8712" max="8713" width="12.625" style="785" customWidth="1"/>
    <col min="8714" max="8960" width="9" style="785"/>
    <col min="8961" max="8961" width="3.125" style="785" customWidth="1"/>
    <col min="8962" max="8962" width="36.125" style="785" bestFit="1" customWidth="1"/>
    <col min="8963" max="8963" width="15.25" style="785" customWidth="1"/>
    <col min="8964" max="8965" width="12.625" style="785" customWidth="1"/>
    <col min="8966" max="8966" width="29.5" style="785" customWidth="1"/>
    <col min="8967" max="8967" width="16.75" style="785" customWidth="1"/>
    <col min="8968" max="8969" width="12.625" style="785" customWidth="1"/>
    <col min="8970" max="9216" width="9" style="785"/>
    <col min="9217" max="9217" width="3.125" style="785" customWidth="1"/>
    <col min="9218" max="9218" width="36.125" style="785" bestFit="1" customWidth="1"/>
    <col min="9219" max="9219" width="15.25" style="785" customWidth="1"/>
    <col min="9220" max="9221" width="12.625" style="785" customWidth="1"/>
    <col min="9222" max="9222" width="29.5" style="785" customWidth="1"/>
    <col min="9223" max="9223" width="16.75" style="785" customWidth="1"/>
    <col min="9224" max="9225" width="12.625" style="785" customWidth="1"/>
    <col min="9226" max="9472" width="9" style="785"/>
    <col min="9473" max="9473" width="3.125" style="785" customWidth="1"/>
    <col min="9474" max="9474" width="36.125" style="785" bestFit="1" customWidth="1"/>
    <col min="9475" max="9475" width="15.25" style="785" customWidth="1"/>
    <col min="9476" max="9477" width="12.625" style="785" customWidth="1"/>
    <col min="9478" max="9478" width="29.5" style="785" customWidth="1"/>
    <col min="9479" max="9479" width="16.75" style="785" customWidth="1"/>
    <col min="9480" max="9481" width="12.625" style="785" customWidth="1"/>
    <col min="9482" max="9728" width="9" style="785"/>
    <col min="9729" max="9729" width="3.125" style="785" customWidth="1"/>
    <col min="9730" max="9730" width="36.125" style="785" bestFit="1" customWidth="1"/>
    <col min="9731" max="9731" width="15.25" style="785" customWidth="1"/>
    <col min="9732" max="9733" width="12.625" style="785" customWidth="1"/>
    <col min="9734" max="9734" width="29.5" style="785" customWidth="1"/>
    <col min="9735" max="9735" width="16.75" style="785" customWidth="1"/>
    <col min="9736" max="9737" width="12.625" style="785" customWidth="1"/>
    <col min="9738" max="9984" width="9" style="785"/>
    <col min="9985" max="9985" width="3.125" style="785" customWidth="1"/>
    <col min="9986" max="9986" width="36.125" style="785" bestFit="1" customWidth="1"/>
    <col min="9987" max="9987" width="15.25" style="785" customWidth="1"/>
    <col min="9988" max="9989" width="12.625" style="785" customWidth="1"/>
    <col min="9990" max="9990" width="29.5" style="785" customWidth="1"/>
    <col min="9991" max="9991" width="16.75" style="785" customWidth="1"/>
    <col min="9992" max="9993" width="12.625" style="785" customWidth="1"/>
    <col min="9994" max="10240" width="9" style="785"/>
    <col min="10241" max="10241" width="3.125" style="785" customWidth="1"/>
    <col min="10242" max="10242" width="36.125" style="785" bestFit="1" customWidth="1"/>
    <col min="10243" max="10243" width="15.25" style="785" customWidth="1"/>
    <col min="10244" max="10245" width="12.625" style="785" customWidth="1"/>
    <col min="10246" max="10246" width="29.5" style="785" customWidth="1"/>
    <col min="10247" max="10247" width="16.75" style="785" customWidth="1"/>
    <col min="10248" max="10249" width="12.625" style="785" customWidth="1"/>
    <col min="10250" max="10496" width="9" style="785"/>
    <col min="10497" max="10497" width="3.125" style="785" customWidth="1"/>
    <col min="10498" max="10498" width="36.125" style="785" bestFit="1" customWidth="1"/>
    <col min="10499" max="10499" width="15.25" style="785" customWidth="1"/>
    <col min="10500" max="10501" width="12.625" style="785" customWidth="1"/>
    <col min="10502" max="10502" width="29.5" style="785" customWidth="1"/>
    <col min="10503" max="10503" width="16.75" style="785" customWidth="1"/>
    <col min="10504" max="10505" width="12.625" style="785" customWidth="1"/>
    <col min="10506" max="10752" width="9" style="785"/>
    <col min="10753" max="10753" width="3.125" style="785" customWidth="1"/>
    <col min="10754" max="10754" width="36.125" style="785" bestFit="1" customWidth="1"/>
    <col min="10755" max="10755" width="15.25" style="785" customWidth="1"/>
    <col min="10756" max="10757" width="12.625" style="785" customWidth="1"/>
    <col min="10758" max="10758" width="29.5" style="785" customWidth="1"/>
    <col min="10759" max="10759" width="16.75" style="785" customWidth="1"/>
    <col min="10760" max="10761" width="12.625" style="785" customWidth="1"/>
    <col min="10762" max="11008" width="9" style="785"/>
    <col min="11009" max="11009" width="3.125" style="785" customWidth="1"/>
    <col min="11010" max="11010" width="36.125" style="785" bestFit="1" customWidth="1"/>
    <col min="11011" max="11011" width="15.25" style="785" customWidth="1"/>
    <col min="11012" max="11013" width="12.625" style="785" customWidth="1"/>
    <col min="11014" max="11014" width="29.5" style="785" customWidth="1"/>
    <col min="11015" max="11015" width="16.75" style="785" customWidth="1"/>
    <col min="11016" max="11017" width="12.625" style="785" customWidth="1"/>
    <col min="11018" max="11264" width="9" style="785"/>
    <col min="11265" max="11265" width="3.125" style="785" customWidth="1"/>
    <col min="11266" max="11266" width="36.125" style="785" bestFit="1" customWidth="1"/>
    <col min="11267" max="11267" width="15.25" style="785" customWidth="1"/>
    <col min="11268" max="11269" width="12.625" style="785" customWidth="1"/>
    <col min="11270" max="11270" width="29.5" style="785" customWidth="1"/>
    <col min="11271" max="11271" width="16.75" style="785" customWidth="1"/>
    <col min="11272" max="11273" width="12.625" style="785" customWidth="1"/>
    <col min="11274" max="11520" width="9" style="785"/>
    <col min="11521" max="11521" width="3.125" style="785" customWidth="1"/>
    <col min="11522" max="11522" width="36.125" style="785" bestFit="1" customWidth="1"/>
    <col min="11523" max="11523" width="15.25" style="785" customWidth="1"/>
    <col min="11524" max="11525" width="12.625" style="785" customWidth="1"/>
    <col min="11526" max="11526" width="29.5" style="785" customWidth="1"/>
    <col min="11527" max="11527" width="16.75" style="785" customWidth="1"/>
    <col min="11528" max="11529" width="12.625" style="785" customWidth="1"/>
    <col min="11530" max="11776" width="9" style="785"/>
    <col min="11777" max="11777" width="3.125" style="785" customWidth="1"/>
    <col min="11778" max="11778" width="36.125" style="785" bestFit="1" customWidth="1"/>
    <col min="11779" max="11779" width="15.25" style="785" customWidth="1"/>
    <col min="11780" max="11781" width="12.625" style="785" customWidth="1"/>
    <col min="11782" max="11782" width="29.5" style="785" customWidth="1"/>
    <col min="11783" max="11783" width="16.75" style="785" customWidth="1"/>
    <col min="11784" max="11785" width="12.625" style="785" customWidth="1"/>
    <col min="11786" max="12032" width="9" style="785"/>
    <col min="12033" max="12033" width="3.125" style="785" customWidth="1"/>
    <col min="12034" max="12034" width="36.125" style="785" bestFit="1" customWidth="1"/>
    <col min="12035" max="12035" width="15.25" style="785" customWidth="1"/>
    <col min="12036" max="12037" width="12.625" style="785" customWidth="1"/>
    <col min="12038" max="12038" width="29.5" style="785" customWidth="1"/>
    <col min="12039" max="12039" width="16.75" style="785" customWidth="1"/>
    <col min="12040" max="12041" width="12.625" style="785" customWidth="1"/>
    <col min="12042" max="12288" width="9" style="785"/>
    <col min="12289" max="12289" width="3.125" style="785" customWidth="1"/>
    <col min="12290" max="12290" width="36.125" style="785" bestFit="1" customWidth="1"/>
    <col min="12291" max="12291" width="15.25" style="785" customWidth="1"/>
    <col min="12292" max="12293" width="12.625" style="785" customWidth="1"/>
    <col min="12294" max="12294" width="29.5" style="785" customWidth="1"/>
    <col min="12295" max="12295" width="16.75" style="785" customWidth="1"/>
    <col min="12296" max="12297" width="12.625" style="785" customWidth="1"/>
    <col min="12298" max="12544" width="9" style="785"/>
    <col min="12545" max="12545" width="3.125" style="785" customWidth="1"/>
    <col min="12546" max="12546" width="36.125" style="785" bestFit="1" customWidth="1"/>
    <col min="12547" max="12547" width="15.25" style="785" customWidth="1"/>
    <col min="12548" max="12549" width="12.625" style="785" customWidth="1"/>
    <col min="12550" max="12550" width="29.5" style="785" customWidth="1"/>
    <col min="12551" max="12551" width="16.75" style="785" customWidth="1"/>
    <col min="12552" max="12553" width="12.625" style="785" customWidth="1"/>
    <col min="12554" max="12800" width="9" style="785"/>
    <col min="12801" max="12801" width="3.125" style="785" customWidth="1"/>
    <col min="12802" max="12802" width="36.125" style="785" bestFit="1" customWidth="1"/>
    <col min="12803" max="12803" width="15.25" style="785" customWidth="1"/>
    <col min="12804" max="12805" width="12.625" style="785" customWidth="1"/>
    <col min="12806" max="12806" width="29.5" style="785" customWidth="1"/>
    <col min="12807" max="12807" width="16.75" style="785" customWidth="1"/>
    <col min="12808" max="12809" width="12.625" style="785" customWidth="1"/>
    <col min="12810" max="13056" width="9" style="785"/>
    <col min="13057" max="13057" width="3.125" style="785" customWidth="1"/>
    <col min="13058" max="13058" width="36.125" style="785" bestFit="1" customWidth="1"/>
    <col min="13059" max="13059" width="15.25" style="785" customWidth="1"/>
    <col min="13060" max="13061" width="12.625" style="785" customWidth="1"/>
    <col min="13062" max="13062" width="29.5" style="785" customWidth="1"/>
    <col min="13063" max="13063" width="16.75" style="785" customWidth="1"/>
    <col min="13064" max="13065" width="12.625" style="785" customWidth="1"/>
    <col min="13066" max="13312" width="9" style="785"/>
    <col min="13313" max="13313" width="3.125" style="785" customWidth="1"/>
    <col min="13314" max="13314" width="36.125" style="785" bestFit="1" customWidth="1"/>
    <col min="13315" max="13315" width="15.25" style="785" customWidth="1"/>
    <col min="13316" max="13317" width="12.625" style="785" customWidth="1"/>
    <col min="13318" max="13318" width="29.5" style="785" customWidth="1"/>
    <col min="13319" max="13319" width="16.75" style="785" customWidth="1"/>
    <col min="13320" max="13321" width="12.625" style="785" customWidth="1"/>
    <col min="13322" max="13568" width="9" style="785"/>
    <col min="13569" max="13569" width="3.125" style="785" customWidth="1"/>
    <col min="13570" max="13570" width="36.125" style="785" bestFit="1" customWidth="1"/>
    <col min="13571" max="13571" width="15.25" style="785" customWidth="1"/>
    <col min="13572" max="13573" width="12.625" style="785" customWidth="1"/>
    <col min="13574" max="13574" width="29.5" style="785" customWidth="1"/>
    <col min="13575" max="13575" width="16.75" style="785" customWidth="1"/>
    <col min="13576" max="13577" width="12.625" style="785" customWidth="1"/>
    <col min="13578" max="13824" width="9" style="785"/>
    <col min="13825" max="13825" width="3.125" style="785" customWidth="1"/>
    <col min="13826" max="13826" width="36.125" style="785" bestFit="1" customWidth="1"/>
    <col min="13827" max="13827" width="15.25" style="785" customWidth="1"/>
    <col min="13828" max="13829" width="12.625" style="785" customWidth="1"/>
    <col min="13830" max="13830" width="29.5" style="785" customWidth="1"/>
    <col min="13831" max="13831" width="16.75" style="785" customWidth="1"/>
    <col min="13832" max="13833" width="12.625" style="785" customWidth="1"/>
    <col min="13834" max="14080" width="9" style="785"/>
    <col min="14081" max="14081" width="3.125" style="785" customWidth="1"/>
    <col min="14082" max="14082" width="36.125" style="785" bestFit="1" customWidth="1"/>
    <col min="14083" max="14083" width="15.25" style="785" customWidth="1"/>
    <col min="14084" max="14085" width="12.625" style="785" customWidth="1"/>
    <col min="14086" max="14086" width="29.5" style="785" customWidth="1"/>
    <col min="14087" max="14087" width="16.75" style="785" customWidth="1"/>
    <col min="14088" max="14089" width="12.625" style="785" customWidth="1"/>
    <col min="14090" max="14336" width="9" style="785"/>
    <col min="14337" max="14337" width="3.125" style="785" customWidth="1"/>
    <col min="14338" max="14338" width="36.125" style="785" bestFit="1" customWidth="1"/>
    <col min="14339" max="14339" width="15.25" style="785" customWidth="1"/>
    <col min="14340" max="14341" width="12.625" style="785" customWidth="1"/>
    <col min="14342" max="14342" width="29.5" style="785" customWidth="1"/>
    <col min="14343" max="14343" width="16.75" style="785" customWidth="1"/>
    <col min="14344" max="14345" width="12.625" style="785" customWidth="1"/>
    <col min="14346" max="14592" width="9" style="785"/>
    <col min="14593" max="14593" width="3.125" style="785" customWidth="1"/>
    <col min="14594" max="14594" width="36.125" style="785" bestFit="1" customWidth="1"/>
    <col min="14595" max="14595" width="15.25" style="785" customWidth="1"/>
    <col min="14596" max="14597" width="12.625" style="785" customWidth="1"/>
    <col min="14598" max="14598" width="29.5" style="785" customWidth="1"/>
    <col min="14599" max="14599" width="16.75" style="785" customWidth="1"/>
    <col min="14600" max="14601" width="12.625" style="785" customWidth="1"/>
    <col min="14602" max="14848" width="9" style="785"/>
    <col min="14849" max="14849" width="3.125" style="785" customWidth="1"/>
    <col min="14850" max="14850" width="36.125" style="785" bestFit="1" customWidth="1"/>
    <col min="14851" max="14851" width="15.25" style="785" customWidth="1"/>
    <col min="14852" max="14853" width="12.625" style="785" customWidth="1"/>
    <col min="14854" max="14854" width="29.5" style="785" customWidth="1"/>
    <col min="14855" max="14855" width="16.75" style="785" customWidth="1"/>
    <col min="14856" max="14857" width="12.625" style="785" customWidth="1"/>
    <col min="14858" max="15104" width="9" style="785"/>
    <col min="15105" max="15105" width="3.125" style="785" customWidth="1"/>
    <col min="15106" max="15106" width="36.125" style="785" bestFit="1" customWidth="1"/>
    <col min="15107" max="15107" width="15.25" style="785" customWidth="1"/>
    <col min="15108" max="15109" width="12.625" style="785" customWidth="1"/>
    <col min="15110" max="15110" width="29.5" style="785" customWidth="1"/>
    <col min="15111" max="15111" width="16.75" style="785" customWidth="1"/>
    <col min="15112" max="15113" width="12.625" style="785" customWidth="1"/>
    <col min="15114" max="15360" width="9" style="785"/>
    <col min="15361" max="15361" width="3.125" style="785" customWidth="1"/>
    <col min="15362" max="15362" width="36.125" style="785" bestFit="1" customWidth="1"/>
    <col min="15363" max="15363" width="15.25" style="785" customWidth="1"/>
    <col min="15364" max="15365" width="12.625" style="785" customWidth="1"/>
    <col min="15366" max="15366" width="29.5" style="785" customWidth="1"/>
    <col min="15367" max="15367" width="16.75" style="785" customWidth="1"/>
    <col min="15368" max="15369" width="12.625" style="785" customWidth="1"/>
    <col min="15370" max="15616" width="9" style="785"/>
    <col min="15617" max="15617" width="3.125" style="785" customWidth="1"/>
    <col min="15618" max="15618" width="36.125" style="785" bestFit="1" customWidth="1"/>
    <col min="15619" max="15619" width="15.25" style="785" customWidth="1"/>
    <col min="15620" max="15621" width="12.625" style="785" customWidth="1"/>
    <col min="15622" max="15622" width="29.5" style="785" customWidth="1"/>
    <col min="15623" max="15623" width="16.75" style="785" customWidth="1"/>
    <col min="15624" max="15625" width="12.625" style="785" customWidth="1"/>
    <col min="15626" max="15872" width="9" style="785"/>
    <col min="15873" max="15873" width="3.125" style="785" customWidth="1"/>
    <col min="15874" max="15874" width="36.125" style="785" bestFit="1" customWidth="1"/>
    <col min="15875" max="15875" width="15.25" style="785" customWidth="1"/>
    <col min="15876" max="15877" width="12.625" style="785" customWidth="1"/>
    <col min="15878" max="15878" width="29.5" style="785" customWidth="1"/>
    <col min="15879" max="15879" width="16.75" style="785" customWidth="1"/>
    <col min="15880" max="15881" width="12.625" style="785" customWidth="1"/>
    <col min="15882" max="16128" width="9" style="785"/>
    <col min="16129" max="16129" width="3.125" style="785" customWidth="1"/>
    <col min="16130" max="16130" width="36.125" style="785" bestFit="1" customWidth="1"/>
    <col min="16131" max="16131" width="15.25" style="785" customWidth="1"/>
    <col min="16132" max="16133" width="12.625" style="785" customWidth="1"/>
    <col min="16134" max="16134" width="29.5" style="785" customWidth="1"/>
    <col min="16135" max="16135" width="16.75" style="785" customWidth="1"/>
    <col min="16136" max="16137" width="12.625" style="785" customWidth="1"/>
    <col min="16138" max="16384" width="9" style="785"/>
  </cols>
  <sheetData>
    <row r="1" spans="1:12" ht="21" customHeight="1">
      <c r="A1" s="784" t="s">
        <v>255</v>
      </c>
    </row>
    <row r="2" spans="1:12" s="593" customFormat="1" ht="16.350000000000001" customHeight="1">
      <c r="A2" s="592"/>
      <c r="D2" s="786" t="s">
        <v>256</v>
      </c>
      <c r="E2" s="787" t="s">
        <v>257</v>
      </c>
      <c r="F2" s="788" t="s">
        <v>258</v>
      </c>
      <c r="K2" s="605"/>
      <c r="L2" s="605"/>
    </row>
    <row r="3" spans="1:12" s="593" customFormat="1" ht="16.350000000000001" customHeight="1">
      <c r="A3" s="592"/>
      <c r="D3" s="786"/>
      <c r="E3" s="789" t="s">
        <v>259</v>
      </c>
      <c r="F3" s="788"/>
      <c r="K3" s="790" t="s">
        <v>260</v>
      </c>
      <c r="L3" s="790"/>
    </row>
    <row r="4" spans="1:12" ht="11.25" customHeight="1">
      <c r="H4" s="791" t="s">
        <v>261</v>
      </c>
      <c r="I4" s="791"/>
    </row>
    <row r="5" spans="1:12" ht="12.95" customHeight="1">
      <c r="B5" s="792"/>
      <c r="C5" s="793"/>
      <c r="D5" s="794" t="s">
        <v>262</v>
      </c>
      <c r="E5" s="795" t="s">
        <v>263</v>
      </c>
      <c r="F5" s="796"/>
      <c r="G5" s="797"/>
      <c r="H5" s="795" t="s">
        <v>264</v>
      </c>
      <c r="I5" s="795" t="s">
        <v>263</v>
      </c>
    </row>
    <row r="6" spans="1:12">
      <c r="B6" s="798"/>
      <c r="C6" s="799"/>
      <c r="D6" s="800"/>
      <c r="E6" s="632" t="s">
        <v>265</v>
      </c>
      <c r="F6" s="801"/>
      <c r="G6" s="802"/>
      <c r="H6" s="803" t="s">
        <v>266</v>
      </c>
      <c r="I6" s="632" t="s">
        <v>265</v>
      </c>
    </row>
    <row r="7" spans="1:12">
      <c r="B7" s="804" t="s">
        <v>267</v>
      </c>
      <c r="C7" s="805"/>
      <c r="D7" s="806"/>
      <c r="E7" s="807"/>
      <c r="F7" s="804" t="s">
        <v>268</v>
      </c>
      <c r="G7" s="805"/>
      <c r="H7" s="808"/>
      <c r="I7" s="807"/>
    </row>
    <row r="8" spans="1:12">
      <c r="B8" s="804" t="s">
        <v>269</v>
      </c>
      <c r="C8" s="805"/>
      <c r="D8" s="806"/>
      <c r="E8" s="807"/>
      <c r="F8" s="804" t="s">
        <v>270</v>
      </c>
      <c r="G8" s="805"/>
      <c r="H8" s="809"/>
      <c r="I8" s="807"/>
    </row>
    <row r="9" spans="1:12">
      <c r="B9" s="804" t="s">
        <v>271</v>
      </c>
      <c r="C9" s="805"/>
      <c r="D9" s="806"/>
      <c r="E9" s="807"/>
      <c r="F9" s="804" t="s">
        <v>272</v>
      </c>
      <c r="G9" s="805"/>
      <c r="H9" s="807"/>
      <c r="I9" s="807"/>
    </row>
    <row r="10" spans="1:12">
      <c r="B10" s="804" t="s">
        <v>273</v>
      </c>
      <c r="C10" s="805"/>
      <c r="D10" s="806"/>
      <c r="E10" s="807"/>
      <c r="F10" s="810" t="s">
        <v>274</v>
      </c>
      <c r="G10" s="811" t="s">
        <v>275</v>
      </c>
      <c r="H10" s="807"/>
      <c r="I10" s="807"/>
    </row>
    <row r="11" spans="1:12">
      <c r="B11" s="804" t="s">
        <v>276</v>
      </c>
      <c r="C11" s="805"/>
      <c r="D11" s="806"/>
      <c r="E11" s="807"/>
      <c r="F11" s="810" t="s">
        <v>274</v>
      </c>
      <c r="G11" s="811" t="s">
        <v>277</v>
      </c>
      <c r="H11" s="807"/>
      <c r="I11" s="807"/>
    </row>
    <row r="12" spans="1:12">
      <c r="B12" s="804" t="s">
        <v>278</v>
      </c>
      <c r="C12" s="805"/>
      <c r="D12" s="806"/>
      <c r="E12" s="807"/>
      <c r="F12" s="810" t="s">
        <v>274</v>
      </c>
      <c r="G12" s="812" t="s">
        <v>279</v>
      </c>
      <c r="H12" s="807"/>
      <c r="I12" s="807"/>
    </row>
    <row r="13" spans="1:12">
      <c r="B13" s="804" t="s">
        <v>280</v>
      </c>
      <c r="C13" s="805"/>
      <c r="D13" s="806"/>
      <c r="E13" s="807"/>
      <c r="F13" s="810" t="s">
        <v>281</v>
      </c>
      <c r="G13" s="811" t="s">
        <v>275</v>
      </c>
      <c r="H13" s="813"/>
      <c r="I13" s="807"/>
    </row>
    <row r="14" spans="1:12">
      <c r="B14" s="804" t="s">
        <v>282</v>
      </c>
      <c r="C14" s="805"/>
      <c r="D14" s="806"/>
      <c r="E14" s="807"/>
      <c r="F14" s="810" t="s">
        <v>281</v>
      </c>
      <c r="G14" s="811" t="s">
        <v>277</v>
      </c>
      <c r="H14" s="813"/>
      <c r="I14" s="814"/>
    </row>
    <row r="15" spans="1:12">
      <c r="B15" s="815" t="s">
        <v>283</v>
      </c>
      <c r="C15" s="816"/>
      <c r="D15" s="806"/>
      <c r="E15" s="807"/>
      <c r="F15" s="810" t="s">
        <v>281</v>
      </c>
      <c r="G15" s="812" t="s">
        <v>279</v>
      </c>
      <c r="H15" s="813"/>
      <c r="I15" s="814"/>
    </row>
    <row r="16" spans="1:12">
      <c r="B16" s="815" t="s">
        <v>284</v>
      </c>
      <c r="C16" s="816"/>
      <c r="D16" s="806"/>
      <c r="E16" s="807"/>
      <c r="F16" s="810" t="s">
        <v>285</v>
      </c>
      <c r="G16" s="811" t="s">
        <v>275</v>
      </c>
      <c r="H16" s="813"/>
      <c r="I16" s="814"/>
    </row>
    <row r="17" spans="2:9">
      <c r="B17" s="817" t="s">
        <v>286</v>
      </c>
      <c r="C17" s="818"/>
      <c r="D17" s="806"/>
      <c r="E17" s="807"/>
      <c r="F17" s="810" t="s">
        <v>285</v>
      </c>
      <c r="G17" s="811" t="s">
        <v>277</v>
      </c>
      <c r="H17" s="813"/>
      <c r="I17" s="814"/>
    </row>
    <row r="18" spans="2:9">
      <c r="B18" s="817" t="s">
        <v>287</v>
      </c>
      <c r="C18" s="818"/>
      <c r="D18" s="806"/>
      <c r="E18" s="807"/>
      <c r="F18" s="810" t="s">
        <v>285</v>
      </c>
      <c r="G18" s="812" t="s">
        <v>288</v>
      </c>
      <c r="H18" s="813"/>
      <c r="I18" s="814"/>
    </row>
    <row r="19" spans="2:9">
      <c r="B19" s="804" t="s">
        <v>289</v>
      </c>
      <c r="C19" s="805"/>
      <c r="D19" s="806"/>
      <c r="E19" s="807"/>
      <c r="F19" s="804" t="s">
        <v>290</v>
      </c>
      <c r="G19" s="805"/>
      <c r="H19" s="813"/>
      <c r="I19" s="814"/>
    </row>
    <row r="20" spans="2:9">
      <c r="B20" s="804" t="s">
        <v>291</v>
      </c>
      <c r="C20" s="805"/>
      <c r="D20" s="806"/>
      <c r="E20" s="807"/>
      <c r="F20" s="804" t="s">
        <v>292</v>
      </c>
      <c r="G20" s="805"/>
      <c r="H20" s="813"/>
      <c r="I20" s="814"/>
    </row>
    <row r="21" spans="2:9">
      <c r="B21" s="804" t="s">
        <v>293</v>
      </c>
      <c r="C21" s="805"/>
      <c r="D21" s="806"/>
      <c r="E21" s="807"/>
      <c r="F21" s="804" t="s">
        <v>294</v>
      </c>
      <c r="G21" s="805"/>
      <c r="H21" s="813"/>
      <c r="I21" s="814"/>
    </row>
    <row r="22" spans="2:9">
      <c r="B22" s="804" t="s">
        <v>295</v>
      </c>
      <c r="C22" s="805"/>
      <c r="D22" s="806"/>
      <c r="E22" s="807"/>
      <c r="F22" s="819" t="s">
        <v>296</v>
      </c>
      <c r="G22" s="820"/>
      <c r="H22" s="813"/>
      <c r="I22" s="814"/>
    </row>
    <row r="23" spans="2:9">
      <c r="B23" s="804" t="s">
        <v>297</v>
      </c>
      <c r="C23" s="805"/>
      <c r="D23" s="806"/>
      <c r="E23" s="807"/>
      <c r="F23" s="804" t="s">
        <v>298</v>
      </c>
      <c r="G23" s="805"/>
      <c r="H23" s="813"/>
      <c r="I23" s="814"/>
    </row>
    <row r="24" spans="2:9">
      <c r="B24" s="804" t="s">
        <v>299</v>
      </c>
      <c r="C24" s="805"/>
      <c r="D24" s="806"/>
      <c r="E24" s="807"/>
      <c r="F24" s="804" t="s">
        <v>300</v>
      </c>
      <c r="G24" s="805"/>
      <c r="H24" s="813"/>
      <c r="I24" s="814"/>
    </row>
    <row r="25" spans="2:9">
      <c r="B25" s="804" t="s">
        <v>301</v>
      </c>
      <c r="C25" s="805"/>
      <c r="D25" s="806"/>
      <c r="E25" s="807"/>
      <c r="F25" s="821" t="s">
        <v>302</v>
      </c>
      <c r="G25" s="820"/>
      <c r="H25" s="813"/>
      <c r="I25" s="814"/>
    </row>
    <row r="26" spans="2:9">
      <c r="B26" s="804" t="s">
        <v>303</v>
      </c>
      <c r="C26" s="805"/>
      <c r="D26" s="806"/>
      <c r="E26" s="807"/>
      <c r="F26" s="804" t="s">
        <v>304</v>
      </c>
      <c r="G26" s="805"/>
      <c r="H26" s="813"/>
      <c r="I26" s="814"/>
    </row>
    <row r="27" spans="2:9">
      <c r="B27" s="804" t="s">
        <v>305</v>
      </c>
      <c r="C27" s="805"/>
      <c r="D27" s="806"/>
      <c r="E27" s="807"/>
      <c r="F27" s="804" t="s">
        <v>306</v>
      </c>
      <c r="G27" s="805"/>
      <c r="H27" s="813"/>
      <c r="I27" s="814"/>
    </row>
    <row r="28" spans="2:9">
      <c r="B28" s="804" t="s">
        <v>307</v>
      </c>
      <c r="C28" s="805"/>
      <c r="D28" s="806"/>
      <c r="E28" s="807"/>
      <c r="F28" s="804" t="s">
        <v>308</v>
      </c>
      <c r="G28" s="805"/>
      <c r="H28" s="813"/>
      <c r="I28" s="814"/>
    </row>
    <row r="29" spans="2:9">
      <c r="B29" s="804" t="s">
        <v>309</v>
      </c>
      <c r="C29" s="805"/>
      <c r="D29" s="806"/>
      <c r="E29" s="807"/>
      <c r="F29" s="804" t="s">
        <v>310</v>
      </c>
      <c r="G29" s="805"/>
      <c r="H29" s="807"/>
      <c r="I29" s="814"/>
    </row>
    <row r="30" spans="2:9">
      <c r="B30" s="804" t="s">
        <v>311</v>
      </c>
      <c r="C30" s="805"/>
      <c r="D30" s="806"/>
      <c r="E30" s="807"/>
      <c r="F30" s="804" t="s">
        <v>312</v>
      </c>
      <c r="G30" s="805"/>
      <c r="H30" s="822"/>
      <c r="I30" s="807"/>
    </row>
    <row r="31" spans="2:9">
      <c r="B31" s="804" t="s">
        <v>313</v>
      </c>
      <c r="C31" s="805"/>
      <c r="D31" s="806"/>
      <c r="E31" s="807"/>
      <c r="F31" s="823" t="s">
        <v>314</v>
      </c>
      <c r="G31" s="820"/>
      <c r="H31" s="813"/>
      <c r="I31" s="807"/>
    </row>
    <row r="32" spans="2:9">
      <c r="B32" s="804" t="s">
        <v>315</v>
      </c>
      <c r="C32" s="805"/>
      <c r="D32" s="806"/>
      <c r="E32" s="807"/>
      <c r="F32" s="823" t="s">
        <v>316</v>
      </c>
      <c r="G32" s="820"/>
      <c r="H32" s="813"/>
      <c r="I32" s="807"/>
    </row>
    <row r="33" spans="2:9">
      <c r="B33" s="804" t="s">
        <v>317</v>
      </c>
      <c r="C33" s="805"/>
      <c r="D33" s="806"/>
      <c r="E33" s="807"/>
      <c r="F33" s="804" t="s">
        <v>318</v>
      </c>
      <c r="G33" s="805"/>
      <c r="H33" s="807"/>
      <c r="I33" s="807"/>
    </row>
    <row r="34" spans="2:9">
      <c r="B34" s="804" t="s">
        <v>319</v>
      </c>
      <c r="C34" s="805"/>
      <c r="D34" s="806"/>
      <c r="E34" s="807"/>
      <c r="F34" s="821" t="s">
        <v>320</v>
      </c>
      <c r="G34" s="820"/>
      <c r="H34" s="813"/>
      <c r="I34" s="814"/>
    </row>
    <row r="35" spans="2:9">
      <c r="B35" s="804" t="s">
        <v>321</v>
      </c>
      <c r="C35" s="805"/>
      <c r="D35" s="806"/>
      <c r="E35" s="807"/>
      <c r="F35" s="810" t="s">
        <v>322</v>
      </c>
      <c r="G35" s="824"/>
      <c r="H35" s="813"/>
      <c r="I35" s="814"/>
    </row>
    <row r="36" spans="2:9" ht="14.25" thickBot="1">
      <c r="B36" s="804"/>
      <c r="C36" s="805"/>
      <c r="D36" s="806"/>
      <c r="E36" s="807"/>
      <c r="F36" s="817" t="s">
        <v>323</v>
      </c>
      <c r="G36" s="818"/>
      <c r="H36" s="807"/>
      <c r="I36" s="807"/>
    </row>
    <row r="37" spans="2:9" ht="14.25" thickBot="1">
      <c r="B37" s="825" t="s">
        <v>324</v>
      </c>
      <c r="C37" s="826"/>
      <c r="D37" s="827"/>
      <c r="E37" s="827"/>
      <c r="F37" s="828"/>
      <c r="G37" s="829"/>
      <c r="H37" s="830" t="s">
        <v>325</v>
      </c>
      <c r="I37" s="831"/>
    </row>
    <row r="38" spans="2:9" ht="12.95" customHeight="1">
      <c r="B38" s="616" t="s">
        <v>326</v>
      </c>
      <c r="C38" s="832"/>
      <c r="D38" s="832"/>
      <c r="E38" s="832"/>
      <c r="F38" s="832"/>
      <c r="G38" s="832"/>
    </row>
    <row r="39" spans="2:9" ht="24.75" customHeight="1">
      <c r="B39" s="833"/>
      <c r="C39" s="832"/>
      <c r="D39" s="832"/>
      <c r="E39" s="832"/>
      <c r="F39" s="832"/>
      <c r="G39" s="832"/>
    </row>
    <row r="40" spans="2:9" ht="24.75" customHeight="1">
      <c r="B40" s="833"/>
      <c r="C40" s="832"/>
      <c r="D40" s="832"/>
      <c r="E40" s="832"/>
      <c r="F40" s="832"/>
      <c r="G40" s="832"/>
    </row>
    <row r="41" spans="2:9" ht="24.75" customHeight="1">
      <c r="B41" s="833"/>
      <c r="C41" s="832"/>
      <c r="D41" s="832"/>
      <c r="E41" s="832"/>
      <c r="F41" s="832"/>
      <c r="G41" s="832"/>
    </row>
    <row r="42" spans="2:9" ht="24.75" customHeight="1">
      <c r="B42" s="833"/>
      <c r="C42" s="832"/>
      <c r="D42" s="832"/>
      <c r="E42" s="832"/>
      <c r="F42" s="832"/>
      <c r="G42" s="832"/>
    </row>
    <row r="43" spans="2:9" ht="24.75" customHeight="1">
      <c r="B43" s="833"/>
      <c r="C43" s="832"/>
      <c r="D43" s="832"/>
      <c r="E43" s="832"/>
      <c r="F43" s="832"/>
      <c r="G43" s="832"/>
    </row>
    <row r="44" spans="2:9" ht="24.75" customHeight="1">
      <c r="B44" s="833"/>
      <c r="C44" s="832"/>
      <c r="D44" s="832"/>
      <c r="E44" s="832"/>
      <c r="F44" s="832"/>
      <c r="G44" s="832"/>
    </row>
    <row r="45" spans="2:9" ht="24.75" customHeight="1">
      <c r="B45" s="833"/>
      <c r="C45" s="832"/>
      <c r="D45" s="832"/>
      <c r="E45" s="832"/>
      <c r="F45" s="832"/>
      <c r="G45" s="832"/>
    </row>
    <row r="46" spans="2:9" ht="24.75" customHeight="1">
      <c r="B46" s="833"/>
      <c r="C46" s="832"/>
      <c r="D46" s="832"/>
      <c r="E46" s="832"/>
      <c r="F46" s="832"/>
      <c r="G46" s="832"/>
    </row>
    <row r="47" spans="2:9" ht="24.75" customHeight="1">
      <c r="B47" s="833"/>
      <c r="C47" s="832"/>
      <c r="D47" s="832"/>
      <c r="E47" s="832"/>
      <c r="F47" s="832"/>
      <c r="G47" s="832"/>
    </row>
    <row r="48" spans="2:9" ht="24.75" customHeight="1">
      <c r="B48" s="833"/>
      <c r="C48" s="832"/>
      <c r="D48" s="832"/>
      <c r="E48" s="832"/>
      <c r="F48" s="832"/>
      <c r="G48" s="832"/>
    </row>
    <row r="49" spans="2:7" ht="24.75" customHeight="1">
      <c r="B49" s="833"/>
      <c r="C49" s="832"/>
      <c r="D49" s="832"/>
      <c r="E49" s="832"/>
      <c r="F49" s="832"/>
      <c r="G49" s="832"/>
    </row>
    <row r="50" spans="2:7" ht="24.75" customHeight="1">
      <c r="B50" s="833"/>
      <c r="C50" s="832"/>
      <c r="D50" s="832"/>
      <c r="E50" s="832"/>
      <c r="F50" s="832"/>
      <c r="G50" s="832"/>
    </row>
    <row r="51" spans="2:7" ht="24.75" customHeight="1">
      <c r="B51" s="833"/>
      <c r="C51" s="832"/>
      <c r="D51" s="832"/>
      <c r="E51" s="832"/>
      <c r="F51" s="832"/>
      <c r="G51" s="832"/>
    </row>
    <row r="52" spans="2:7" ht="24.75" customHeight="1">
      <c r="B52" s="833"/>
      <c r="C52" s="832"/>
      <c r="D52" s="832"/>
      <c r="E52" s="832"/>
      <c r="F52" s="832"/>
      <c r="G52" s="832"/>
    </row>
    <row r="53" spans="2:7" ht="24.75" customHeight="1">
      <c r="B53" s="833"/>
      <c r="C53" s="832"/>
      <c r="D53" s="832"/>
      <c r="E53" s="832"/>
      <c r="F53" s="832"/>
      <c r="G53" s="832"/>
    </row>
    <row r="54" spans="2:7" ht="24.75" customHeight="1">
      <c r="B54" s="833"/>
      <c r="C54" s="832"/>
      <c r="D54" s="832"/>
      <c r="E54" s="832"/>
      <c r="F54" s="832"/>
      <c r="G54" s="832"/>
    </row>
    <row r="55" spans="2:7">
      <c r="C55" s="593" t="s">
        <v>327</v>
      </c>
      <c r="D55" s="593" t="s">
        <v>328</v>
      </c>
    </row>
    <row r="56" spans="2:7">
      <c r="C56" s="593" t="s">
        <v>328</v>
      </c>
      <c r="D56" s="593" t="s">
        <v>329</v>
      </c>
    </row>
    <row r="57" spans="2:7">
      <c r="C57" s="593"/>
      <c r="D57" s="593" t="s">
        <v>330</v>
      </c>
    </row>
    <row r="58" spans="2:7">
      <c r="C58" s="593"/>
      <c r="D58" s="593" t="s">
        <v>331</v>
      </c>
    </row>
    <row r="59" spans="2:7">
      <c r="C59" s="593" t="s">
        <v>328</v>
      </c>
      <c r="D59" s="593" t="s">
        <v>332</v>
      </c>
    </row>
    <row r="60" spans="2:7">
      <c r="C60" s="593" t="s">
        <v>329</v>
      </c>
      <c r="D60" s="593"/>
    </row>
    <row r="61" spans="2:7">
      <c r="C61" s="593" t="s">
        <v>330</v>
      </c>
      <c r="D61" s="593"/>
    </row>
    <row r="62" spans="2:7">
      <c r="C62" s="593" t="s">
        <v>331</v>
      </c>
      <c r="D62" s="593"/>
    </row>
    <row r="63" spans="2:7">
      <c r="C63" s="593" t="s">
        <v>332</v>
      </c>
      <c r="D63" s="593"/>
    </row>
    <row r="64" spans="2:7">
      <c r="C64" s="593" t="s">
        <v>333</v>
      </c>
      <c r="D64" s="593"/>
    </row>
    <row r="65" spans="3:4">
      <c r="C65" s="593"/>
      <c r="D65" s="593"/>
    </row>
    <row r="66" spans="3:4">
      <c r="C66" s="593"/>
    </row>
  </sheetData>
  <mergeCells count="53">
    <mergeCell ref="B37:C37"/>
    <mergeCell ref="F37:G37"/>
    <mergeCell ref="H37:I37"/>
    <mergeCell ref="B33:C33"/>
    <mergeCell ref="F33:G33"/>
    <mergeCell ref="B34:C34"/>
    <mergeCell ref="B35:C35"/>
    <mergeCell ref="B36:C36"/>
    <mergeCell ref="F36:G36"/>
    <mergeCell ref="B29:C29"/>
    <mergeCell ref="F29:G29"/>
    <mergeCell ref="B30:C30"/>
    <mergeCell ref="F30:G30"/>
    <mergeCell ref="B31:C31"/>
    <mergeCell ref="B32:C32"/>
    <mergeCell ref="B26:C26"/>
    <mergeCell ref="F26:G26"/>
    <mergeCell ref="B27:C27"/>
    <mergeCell ref="F27:G27"/>
    <mergeCell ref="B28:C28"/>
    <mergeCell ref="F28:G28"/>
    <mergeCell ref="B22:C22"/>
    <mergeCell ref="B23:C23"/>
    <mergeCell ref="F23:G23"/>
    <mergeCell ref="B24:C24"/>
    <mergeCell ref="F24:G24"/>
    <mergeCell ref="B25:C25"/>
    <mergeCell ref="B18:C18"/>
    <mergeCell ref="B19:C19"/>
    <mergeCell ref="F19:G19"/>
    <mergeCell ref="B20:C20"/>
    <mergeCell ref="F20:G20"/>
    <mergeCell ref="B21:C21"/>
    <mergeCell ref="F21:G21"/>
    <mergeCell ref="B12:C12"/>
    <mergeCell ref="B13:C13"/>
    <mergeCell ref="B14:C14"/>
    <mergeCell ref="B15:C15"/>
    <mergeCell ref="B16:C16"/>
    <mergeCell ref="B17:C17"/>
    <mergeCell ref="B8:C8"/>
    <mergeCell ref="F8:G8"/>
    <mergeCell ref="B9:C9"/>
    <mergeCell ref="F9:G9"/>
    <mergeCell ref="B10:C10"/>
    <mergeCell ref="B11:C11"/>
    <mergeCell ref="K3:L3"/>
    <mergeCell ref="H4:I4"/>
    <mergeCell ref="B5:C6"/>
    <mergeCell ref="D5:D6"/>
    <mergeCell ref="F5:G6"/>
    <mergeCell ref="B7:C7"/>
    <mergeCell ref="F7:G7"/>
  </mergeCells>
  <phoneticPr fontId="3"/>
  <dataValidations count="3">
    <dataValidation type="list" allowBlank="1" showInputMessage="1" showErrorMessage="1" sqref="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formula1>"算定なし,Ⅰ型,Ⅱ型,区分なし"</formula1>
    </dataValidation>
    <dataValidation type="list" allowBlank="1" showInputMessage="1" showErrorMessage="1" sqref="G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G65570 JC65570 SY65570 ACU65570 AMQ65570 AWM65570 BGI65570 BQE65570 CAA65570 CJW65570 CTS65570 DDO65570 DNK65570 DXG65570 EHC65570 EQY65570 FAU65570 FKQ65570 FUM65570 GEI65570 GOE65570 GYA65570 HHW65570 HRS65570 IBO65570 ILK65570 IVG65570 JFC65570 JOY65570 JYU65570 KIQ65570 KSM65570 LCI65570 LME65570 LWA65570 MFW65570 MPS65570 MZO65570 NJK65570 NTG65570 ODC65570 OMY65570 OWU65570 PGQ65570 PQM65570 QAI65570 QKE65570 QUA65570 RDW65570 RNS65570 RXO65570 SHK65570 SRG65570 TBC65570 TKY65570 TUU65570 UEQ65570 UOM65570 UYI65570 VIE65570 VSA65570 WBW65570 WLS65570 WVO65570 G131106 JC131106 SY131106 ACU131106 AMQ131106 AWM131106 BGI131106 BQE131106 CAA131106 CJW131106 CTS131106 DDO131106 DNK131106 DXG131106 EHC131106 EQY131106 FAU131106 FKQ131106 FUM131106 GEI131106 GOE131106 GYA131106 HHW131106 HRS131106 IBO131106 ILK131106 IVG131106 JFC131106 JOY131106 JYU131106 KIQ131106 KSM131106 LCI131106 LME131106 LWA131106 MFW131106 MPS131106 MZO131106 NJK131106 NTG131106 ODC131106 OMY131106 OWU131106 PGQ131106 PQM131106 QAI131106 QKE131106 QUA131106 RDW131106 RNS131106 RXO131106 SHK131106 SRG131106 TBC131106 TKY131106 TUU131106 UEQ131106 UOM131106 UYI131106 VIE131106 VSA131106 WBW131106 WLS131106 WVO131106 G196642 JC196642 SY196642 ACU196642 AMQ196642 AWM196642 BGI196642 BQE196642 CAA196642 CJW196642 CTS196642 DDO196642 DNK196642 DXG196642 EHC196642 EQY196642 FAU196642 FKQ196642 FUM196642 GEI196642 GOE196642 GYA196642 HHW196642 HRS196642 IBO196642 ILK196642 IVG196642 JFC196642 JOY196642 JYU196642 KIQ196642 KSM196642 LCI196642 LME196642 LWA196642 MFW196642 MPS196642 MZO196642 NJK196642 NTG196642 ODC196642 OMY196642 OWU196642 PGQ196642 PQM196642 QAI196642 QKE196642 QUA196642 RDW196642 RNS196642 RXO196642 SHK196642 SRG196642 TBC196642 TKY196642 TUU196642 UEQ196642 UOM196642 UYI196642 VIE196642 VSA196642 WBW196642 WLS196642 WVO196642 G262178 JC262178 SY262178 ACU262178 AMQ262178 AWM262178 BGI262178 BQE262178 CAA262178 CJW262178 CTS262178 DDO262178 DNK262178 DXG262178 EHC262178 EQY262178 FAU262178 FKQ262178 FUM262178 GEI262178 GOE262178 GYA262178 HHW262178 HRS262178 IBO262178 ILK262178 IVG262178 JFC262178 JOY262178 JYU262178 KIQ262178 KSM262178 LCI262178 LME262178 LWA262178 MFW262178 MPS262178 MZO262178 NJK262178 NTG262178 ODC262178 OMY262178 OWU262178 PGQ262178 PQM262178 QAI262178 QKE262178 QUA262178 RDW262178 RNS262178 RXO262178 SHK262178 SRG262178 TBC262178 TKY262178 TUU262178 UEQ262178 UOM262178 UYI262178 VIE262178 VSA262178 WBW262178 WLS262178 WVO262178 G327714 JC327714 SY327714 ACU327714 AMQ327714 AWM327714 BGI327714 BQE327714 CAA327714 CJW327714 CTS327714 DDO327714 DNK327714 DXG327714 EHC327714 EQY327714 FAU327714 FKQ327714 FUM327714 GEI327714 GOE327714 GYA327714 HHW327714 HRS327714 IBO327714 ILK327714 IVG327714 JFC327714 JOY327714 JYU327714 KIQ327714 KSM327714 LCI327714 LME327714 LWA327714 MFW327714 MPS327714 MZO327714 NJK327714 NTG327714 ODC327714 OMY327714 OWU327714 PGQ327714 PQM327714 QAI327714 QKE327714 QUA327714 RDW327714 RNS327714 RXO327714 SHK327714 SRG327714 TBC327714 TKY327714 TUU327714 UEQ327714 UOM327714 UYI327714 VIE327714 VSA327714 WBW327714 WLS327714 WVO327714 G393250 JC393250 SY393250 ACU393250 AMQ393250 AWM393250 BGI393250 BQE393250 CAA393250 CJW393250 CTS393250 DDO393250 DNK393250 DXG393250 EHC393250 EQY393250 FAU393250 FKQ393250 FUM393250 GEI393250 GOE393250 GYA393250 HHW393250 HRS393250 IBO393250 ILK393250 IVG393250 JFC393250 JOY393250 JYU393250 KIQ393250 KSM393250 LCI393250 LME393250 LWA393250 MFW393250 MPS393250 MZO393250 NJK393250 NTG393250 ODC393250 OMY393250 OWU393250 PGQ393250 PQM393250 QAI393250 QKE393250 QUA393250 RDW393250 RNS393250 RXO393250 SHK393250 SRG393250 TBC393250 TKY393250 TUU393250 UEQ393250 UOM393250 UYI393250 VIE393250 VSA393250 WBW393250 WLS393250 WVO393250 G458786 JC458786 SY458786 ACU458786 AMQ458786 AWM458786 BGI458786 BQE458786 CAA458786 CJW458786 CTS458786 DDO458786 DNK458786 DXG458786 EHC458786 EQY458786 FAU458786 FKQ458786 FUM458786 GEI458786 GOE458786 GYA458786 HHW458786 HRS458786 IBO458786 ILK458786 IVG458786 JFC458786 JOY458786 JYU458786 KIQ458786 KSM458786 LCI458786 LME458786 LWA458786 MFW458786 MPS458786 MZO458786 NJK458786 NTG458786 ODC458786 OMY458786 OWU458786 PGQ458786 PQM458786 QAI458786 QKE458786 QUA458786 RDW458786 RNS458786 RXO458786 SHK458786 SRG458786 TBC458786 TKY458786 TUU458786 UEQ458786 UOM458786 UYI458786 VIE458786 VSA458786 WBW458786 WLS458786 WVO458786 G524322 JC524322 SY524322 ACU524322 AMQ524322 AWM524322 BGI524322 BQE524322 CAA524322 CJW524322 CTS524322 DDO524322 DNK524322 DXG524322 EHC524322 EQY524322 FAU524322 FKQ524322 FUM524322 GEI524322 GOE524322 GYA524322 HHW524322 HRS524322 IBO524322 ILK524322 IVG524322 JFC524322 JOY524322 JYU524322 KIQ524322 KSM524322 LCI524322 LME524322 LWA524322 MFW524322 MPS524322 MZO524322 NJK524322 NTG524322 ODC524322 OMY524322 OWU524322 PGQ524322 PQM524322 QAI524322 QKE524322 QUA524322 RDW524322 RNS524322 RXO524322 SHK524322 SRG524322 TBC524322 TKY524322 TUU524322 UEQ524322 UOM524322 UYI524322 VIE524322 VSA524322 WBW524322 WLS524322 WVO524322 G589858 JC589858 SY589858 ACU589858 AMQ589858 AWM589858 BGI589858 BQE589858 CAA589858 CJW589858 CTS589858 DDO589858 DNK589858 DXG589858 EHC589858 EQY589858 FAU589858 FKQ589858 FUM589858 GEI589858 GOE589858 GYA589858 HHW589858 HRS589858 IBO589858 ILK589858 IVG589858 JFC589858 JOY589858 JYU589858 KIQ589858 KSM589858 LCI589858 LME589858 LWA589858 MFW589858 MPS589858 MZO589858 NJK589858 NTG589858 ODC589858 OMY589858 OWU589858 PGQ589858 PQM589858 QAI589858 QKE589858 QUA589858 RDW589858 RNS589858 RXO589858 SHK589858 SRG589858 TBC589858 TKY589858 TUU589858 UEQ589858 UOM589858 UYI589858 VIE589858 VSA589858 WBW589858 WLS589858 WVO589858 G655394 JC655394 SY655394 ACU655394 AMQ655394 AWM655394 BGI655394 BQE655394 CAA655394 CJW655394 CTS655394 DDO655394 DNK655394 DXG655394 EHC655394 EQY655394 FAU655394 FKQ655394 FUM655394 GEI655394 GOE655394 GYA655394 HHW655394 HRS655394 IBO655394 ILK655394 IVG655394 JFC655394 JOY655394 JYU655394 KIQ655394 KSM655394 LCI655394 LME655394 LWA655394 MFW655394 MPS655394 MZO655394 NJK655394 NTG655394 ODC655394 OMY655394 OWU655394 PGQ655394 PQM655394 QAI655394 QKE655394 QUA655394 RDW655394 RNS655394 RXO655394 SHK655394 SRG655394 TBC655394 TKY655394 TUU655394 UEQ655394 UOM655394 UYI655394 VIE655394 VSA655394 WBW655394 WLS655394 WVO655394 G720930 JC720930 SY720930 ACU720930 AMQ720930 AWM720930 BGI720930 BQE720930 CAA720930 CJW720930 CTS720930 DDO720930 DNK720930 DXG720930 EHC720930 EQY720930 FAU720930 FKQ720930 FUM720930 GEI720930 GOE720930 GYA720930 HHW720930 HRS720930 IBO720930 ILK720930 IVG720930 JFC720930 JOY720930 JYU720930 KIQ720930 KSM720930 LCI720930 LME720930 LWA720930 MFW720930 MPS720930 MZO720930 NJK720930 NTG720930 ODC720930 OMY720930 OWU720930 PGQ720930 PQM720930 QAI720930 QKE720930 QUA720930 RDW720930 RNS720930 RXO720930 SHK720930 SRG720930 TBC720930 TKY720930 TUU720930 UEQ720930 UOM720930 UYI720930 VIE720930 VSA720930 WBW720930 WLS720930 WVO720930 G786466 JC786466 SY786466 ACU786466 AMQ786466 AWM786466 BGI786466 BQE786466 CAA786466 CJW786466 CTS786466 DDO786466 DNK786466 DXG786466 EHC786466 EQY786466 FAU786466 FKQ786466 FUM786466 GEI786466 GOE786466 GYA786466 HHW786466 HRS786466 IBO786466 ILK786466 IVG786466 JFC786466 JOY786466 JYU786466 KIQ786466 KSM786466 LCI786466 LME786466 LWA786466 MFW786466 MPS786466 MZO786466 NJK786466 NTG786466 ODC786466 OMY786466 OWU786466 PGQ786466 PQM786466 QAI786466 QKE786466 QUA786466 RDW786466 RNS786466 RXO786466 SHK786466 SRG786466 TBC786466 TKY786466 TUU786466 UEQ786466 UOM786466 UYI786466 VIE786466 VSA786466 WBW786466 WLS786466 WVO786466 G852002 JC852002 SY852002 ACU852002 AMQ852002 AWM852002 BGI852002 BQE852002 CAA852002 CJW852002 CTS852002 DDO852002 DNK852002 DXG852002 EHC852002 EQY852002 FAU852002 FKQ852002 FUM852002 GEI852002 GOE852002 GYA852002 HHW852002 HRS852002 IBO852002 ILK852002 IVG852002 JFC852002 JOY852002 JYU852002 KIQ852002 KSM852002 LCI852002 LME852002 LWA852002 MFW852002 MPS852002 MZO852002 NJK852002 NTG852002 ODC852002 OMY852002 OWU852002 PGQ852002 PQM852002 QAI852002 QKE852002 QUA852002 RDW852002 RNS852002 RXO852002 SHK852002 SRG852002 TBC852002 TKY852002 TUU852002 UEQ852002 UOM852002 UYI852002 VIE852002 VSA852002 WBW852002 WLS852002 WVO852002 G917538 JC917538 SY917538 ACU917538 AMQ917538 AWM917538 BGI917538 BQE917538 CAA917538 CJW917538 CTS917538 DDO917538 DNK917538 DXG917538 EHC917538 EQY917538 FAU917538 FKQ917538 FUM917538 GEI917538 GOE917538 GYA917538 HHW917538 HRS917538 IBO917538 ILK917538 IVG917538 JFC917538 JOY917538 JYU917538 KIQ917538 KSM917538 LCI917538 LME917538 LWA917538 MFW917538 MPS917538 MZO917538 NJK917538 NTG917538 ODC917538 OMY917538 OWU917538 PGQ917538 PQM917538 QAI917538 QKE917538 QUA917538 RDW917538 RNS917538 RXO917538 SHK917538 SRG917538 TBC917538 TKY917538 TUU917538 UEQ917538 UOM917538 UYI917538 VIE917538 VSA917538 WBW917538 WLS917538 WVO917538 G983074 JC983074 SY983074 ACU983074 AMQ983074 AWM983074 BGI983074 BQE983074 CAA983074 CJW983074 CTS983074 DDO983074 DNK983074 DXG983074 EHC983074 EQY983074 FAU983074 FKQ983074 FUM983074 GEI983074 GOE983074 GYA983074 HHW983074 HRS983074 IBO983074 ILK983074 IVG983074 JFC983074 JOY983074 JYU983074 KIQ983074 KSM983074 LCI983074 LME983074 LWA983074 MFW983074 MPS983074 MZO983074 NJK983074 NTG983074 ODC983074 OMY983074 OWU983074 PGQ983074 PQM983074 QAI983074 QKE983074 QUA983074 RDW983074 RNS983074 RXO983074 SHK983074 SRG983074 TBC983074 TKY983074 TUU983074 UEQ983074 UOM983074 UYI983074 VIE983074 VSA983074 WBW983074 WLS983074 WVO983074">
      <formula1>$C$59:$C$65</formula1>
    </dataValidation>
    <dataValidation type="list" allowBlank="1" showInputMessage="1" showErrorMessage="1"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G31:G32 JC31:JC32 SY31:SY32 ACU31:ACU32 AMQ31:AMQ32 AWM31:AWM32 BGI31:BGI32 BQE31:BQE32 CAA31:CAA32 CJW31:CJW32 CTS31:CTS32 DDO31:DDO32 DNK31:DNK32 DXG31:DXG32 EHC31:EHC32 EQY31:EQY32 FAU31:FAU32 FKQ31:FKQ32 FUM31:FUM32 GEI31:GEI32 GOE31:GOE32 GYA31:GYA32 HHW31:HHW32 HRS31:HRS32 IBO31:IBO32 ILK31:ILK32 IVG31:IVG32 JFC31:JFC32 JOY31:JOY32 JYU31:JYU32 KIQ31:KIQ32 KSM31:KSM32 LCI31:LCI32 LME31:LME32 LWA31:LWA32 MFW31:MFW32 MPS31:MPS32 MZO31:MZO32 NJK31:NJK32 NTG31:NTG32 ODC31:ODC32 OMY31:OMY32 OWU31:OWU32 PGQ31:PGQ32 PQM31:PQM32 QAI31:QAI32 QKE31:QKE32 QUA31:QUA32 RDW31:RDW32 RNS31:RNS32 RXO31:RXO32 SHK31:SHK32 SRG31:SRG32 TBC31:TBC32 TKY31:TKY32 TUU31:TUU32 UEQ31:UEQ32 UOM31:UOM32 UYI31:UYI32 VIE31:VIE32 VSA31:VSA32 WBW31:WBW32 WLS31:WLS32 WVO31:WVO32 G65567:G65568 JC65567:JC65568 SY65567:SY65568 ACU65567:ACU65568 AMQ65567:AMQ65568 AWM65567:AWM65568 BGI65567:BGI65568 BQE65567:BQE65568 CAA65567:CAA65568 CJW65567:CJW65568 CTS65567:CTS65568 DDO65567:DDO65568 DNK65567:DNK65568 DXG65567:DXG65568 EHC65567:EHC65568 EQY65567:EQY65568 FAU65567:FAU65568 FKQ65567:FKQ65568 FUM65567:FUM65568 GEI65567:GEI65568 GOE65567:GOE65568 GYA65567:GYA65568 HHW65567:HHW65568 HRS65567:HRS65568 IBO65567:IBO65568 ILK65567:ILK65568 IVG65567:IVG65568 JFC65567:JFC65568 JOY65567:JOY65568 JYU65567:JYU65568 KIQ65567:KIQ65568 KSM65567:KSM65568 LCI65567:LCI65568 LME65567:LME65568 LWA65567:LWA65568 MFW65567:MFW65568 MPS65567:MPS65568 MZO65567:MZO65568 NJK65567:NJK65568 NTG65567:NTG65568 ODC65567:ODC65568 OMY65567:OMY65568 OWU65567:OWU65568 PGQ65567:PGQ65568 PQM65567:PQM65568 QAI65567:QAI65568 QKE65567:QKE65568 QUA65567:QUA65568 RDW65567:RDW65568 RNS65567:RNS65568 RXO65567:RXO65568 SHK65567:SHK65568 SRG65567:SRG65568 TBC65567:TBC65568 TKY65567:TKY65568 TUU65567:TUU65568 UEQ65567:UEQ65568 UOM65567:UOM65568 UYI65567:UYI65568 VIE65567:VIE65568 VSA65567:VSA65568 WBW65567:WBW65568 WLS65567:WLS65568 WVO65567:WVO65568 G131103:G131104 JC131103:JC131104 SY131103:SY131104 ACU131103:ACU131104 AMQ131103:AMQ131104 AWM131103:AWM131104 BGI131103:BGI131104 BQE131103:BQE131104 CAA131103:CAA131104 CJW131103:CJW131104 CTS131103:CTS131104 DDO131103:DDO131104 DNK131103:DNK131104 DXG131103:DXG131104 EHC131103:EHC131104 EQY131103:EQY131104 FAU131103:FAU131104 FKQ131103:FKQ131104 FUM131103:FUM131104 GEI131103:GEI131104 GOE131103:GOE131104 GYA131103:GYA131104 HHW131103:HHW131104 HRS131103:HRS131104 IBO131103:IBO131104 ILK131103:ILK131104 IVG131103:IVG131104 JFC131103:JFC131104 JOY131103:JOY131104 JYU131103:JYU131104 KIQ131103:KIQ131104 KSM131103:KSM131104 LCI131103:LCI131104 LME131103:LME131104 LWA131103:LWA131104 MFW131103:MFW131104 MPS131103:MPS131104 MZO131103:MZO131104 NJK131103:NJK131104 NTG131103:NTG131104 ODC131103:ODC131104 OMY131103:OMY131104 OWU131103:OWU131104 PGQ131103:PGQ131104 PQM131103:PQM131104 QAI131103:QAI131104 QKE131103:QKE131104 QUA131103:QUA131104 RDW131103:RDW131104 RNS131103:RNS131104 RXO131103:RXO131104 SHK131103:SHK131104 SRG131103:SRG131104 TBC131103:TBC131104 TKY131103:TKY131104 TUU131103:TUU131104 UEQ131103:UEQ131104 UOM131103:UOM131104 UYI131103:UYI131104 VIE131103:VIE131104 VSA131103:VSA131104 WBW131103:WBW131104 WLS131103:WLS131104 WVO131103:WVO131104 G196639:G196640 JC196639:JC196640 SY196639:SY196640 ACU196639:ACU196640 AMQ196639:AMQ196640 AWM196639:AWM196640 BGI196639:BGI196640 BQE196639:BQE196640 CAA196639:CAA196640 CJW196639:CJW196640 CTS196639:CTS196640 DDO196639:DDO196640 DNK196639:DNK196640 DXG196639:DXG196640 EHC196639:EHC196640 EQY196639:EQY196640 FAU196639:FAU196640 FKQ196639:FKQ196640 FUM196639:FUM196640 GEI196639:GEI196640 GOE196639:GOE196640 GYA196639:GYA196640 HHW196639:HHW196640 HRS196639:HRS196640 IBO196639:IBO196640 ILK196639:ILK196640 IVG196639:IVG196640 JFC196639:JFC196640 JOY196639:JOY196640 JYU196639:JYU196640 KIQ196639:KIQ196640 KSM196639:KSM196640 LCI196639:LCI196640 LME196639:LME196640 LWA196639:LWA196640 MFW196639:MFW196640 MPS196639:MPS196640 MZO196639:MZO196640 NJK196639:NJK196640 NTG196639:NTG196640 ODC196639:ODC196640 OMY196639:OMY196640 OWU196639:OWU196640 PGQ196639:PGQ196640 PQM196639:PQM196640 QAI196639:QAI196640 QKE196639:QKE196640 QUA196639:QUA196640 RDW196639:RDW196640 RNS196639:RNS196640 RXO196639:RXO196640 SHK196639:SHK196640 SRG196639:SRG196640 TBC196639:TBC196640 TKY196639:TKY196640 TUU196639:TUU196640 UEQ196639:UEQ196640 UOM196639:UOM196640 UYI196639:UYI196640 VIE196639:VIE196640 VSA196639:VSA196640 WBW196639:WBW196640 WLS196639:WLS196640 WVO196639:WVO196640 G262175:G262176 JC262175:JC262176 SY262175:SY262176 ACU262175:ACU262176 AMQ262175:AMQ262176 AWM262175:AWM262176 BGI262175:BGI262176 BQE262175:BQE262176 CAA262175:CAA262176 CJW262175:CJW262176 CTS262175:CTS262176 DDO262175:DDO262176 DNK262175:DNK262176 DXG262175:DXG262176 EHC262175:EHC262176 EQY262175:EQY262176 FAU262175:FAU262176 FKQ262175:FKQ262176 FUM262175:FUM262176 GEI262175:GEI262176 GOE262175:GOE262176 GYA262175:GYA262176 HHW262175:HHW262176 HRS262175:HRS262176 IBO262175:IBO262176 ILK262175:ILK262176 IVG262175:IVG262176 JFC262175:JFC262176 JOY262175:JOY262176 JYU262175:JYU262176 KIQ262175:KIQ262176 KSM262175:KSM262176 LCI262175:LCI262176 LME262175:LME262176 LWA262175:LWA262176 MFW262175:MFW262176 MPS262175:MPS262176 MZO262175:MZO262176 NJK262175:NJK262176 NTG262175:NTG262176 ODC262175:ODC262176 OMY262175:OMY262176 OWU262175:OWU262176 PGQ262175:PGQ262176 PQM262175:PQM262176 QAI262175:QAI262176 QKE262175:QKE262176 QUA262175:QUA262176 RDW262175:RDW262176 RNS262175:RNS262176 RXO262175:RXO262176 SHK262175:SHK262176 SRG262175:SRG262176 TBC262175:TBC262176 TKY262175:TKY262176 TUU262175:TUU262176 UEQ262175:UEQ262176 UOM262175:UOM262176 UYI262175:UYI262176 VIE262175:VIE262176 VSA262175:VSA262176 WBW262175:WBW262176 WLS262175:WLS262176 WVO262175:WVO262176 G327711:G327712 JC327711:JC327712 SY327711:SY327712 ACU327711:ACU327712 AMQ327711:AMQ327712 AWM327711:AWM327712 BGI327711:BGI327712 BQE327711:BQE327712 CAA327711:CAA327712 CJW327711:CJW327712 CTS327711:CTS327712 DDO327711:DDO327712 DNK327711:DNK327712 DXG327711:DXG327712 EHC327711:EHC327712 EQY327711:EQY327712 FAU327711:FAU327712 FKQ327711:FKQ327712 FUM327711:FUM327712 GEI327711:GEI327712 GOE327711:GOE327712 GYA327711:GYA327712 HHW327711:HHW327712 HRS327711:HRS327712 IBO327711:IBO327712 ILK327711:ILK327712 IVG327711:IVG327712 JFC327711:JFC327712 JOY327711:JOY327712 JYU327711:JYU327712 KIQ327711:KIQ327712 KSM327711:KSM327712 LCI327711:LCI327712 LME327711:LME327712 LWA327711:LWA327712 MFW327711:MFW327712 MPS327711:MPS327712 MZO327711:MZO327712 NJK327711:NJK327712 NTG327711:NTG327712 ODC327711:ODC327712 OMY327711:OMY327712 OWU327711:OWU327712 PGQ327711:PGQ327712 PQM327711:PQM327712 QAI327711:QAI327712 QKE327711:QKE327712 QUA327711:QUA327712 RDW327711:RDW327712 RNS327711:RNS327712 RXO327711:RXO327712 SHK327711:SHK327712 SRG327711:SRG327712 TBC327711:TBC327712 TKY327711:TKY327712 TUU327711:TUU327712 UEQ327711:UEQ327712 UOM327711:UOM327712 UYI327711:UYI327712 VIE327711:VIE327712 VSA327711:VSA327712 WBW327711:WBW327712 WLS327711:WLS327712 WVO327711:WVO327712 G393247:G393248 JC393247:JC393248 SY393247:SY393248 ACU393247:ACU393248 AMQ393247:AMQ393248 AWM393247:AWM393248 BGI393247:BGI393248 BQE393247:BQE393248 CAA393247:CAA393248 CJW393247:CJW393248 CTS393247:CTS393248 DDO393247:DDO393248 DNK393247:DNK393248 DXG393247:DXG393248 EHC393247:EHC393248 EQY393247:EQY393248 FAU393247:FAU393248 FKQ393247:FKQ393248 FUM393247:FUM393248 GEI393247:GEI393248 GOE393247:GOE393248 GYA393247:GYA393248 HHW393247:HHW393248 HRS393247:HRS393248 IBO393247:IBO393248 ILK393247:ILK393248 IVG393247:IVG393248 JFC393247:JFC393248 JOY393247:JOY393248 JYU393247:JYU393248 KIQ393247:KIQ393248 KSM393247:KSM393248 LCI393247:LCI393248 LME393247:LME393248 LWA393247:LWA393248 MFW393247:MFW393248 MPS393247:MPS393248 MZO393247:MZO393248 NJK393247:NJK393248 NTG393247:NTG393248 ODC393247:ODC393248 OMY393247:OMY393248 OWU393247:OWU393248 PGQ393247:PGQ393248 PQM393247:PQM393248 QAI393247:QAI393248 QKE393247:QKE393248 QUA393247:QUA393248 RDW393247:RDW393248 RNS393247:RNS393248 RXO393247:RXO393248 SHK393247:SHK393248 SRG393247:SRG393248 TBC393247:TBC393248 TKY393247:TKY393248 TUU393247:TUU393248 UEQ393247:UEQ393248 UOM393247:UOM393248 UYI393247:UYI393248 VIE393247:VIE393248 VSA393247:VSA393248 WBW393247:WBW393248 WLS393247:WLS393248 WVO393247:WVO393248 G458783:G458784 JC458783:JC458784 SY458783:SY458784 ACU458783:ACU458784 AMQ458783:AMQ458784 AWM458783:AWM458784 BGI458783:BGI458784 BQE458783:BQE458784 CAA458783:CAA458784 CJW458783:CJW458784 CTS458783:CTS458784 DDO458783:DDO458784 DNK458783:DNK458784 DXG458783:DXG458784 EHC458783:EHC458784 EQY458783:EQY458784 FAU458783:FAU458784 FKQ458783:FKQ458784 FUM458783:FUM458784 GEI458783:GEI458784 GOE458783:GOE458784 GYA458783:GYA458784 HHW458783:HHW458784 HRS458783:HRS458784 IBO458783:IBO458784 ILK458783:ILK458784 IVG458783:IVG458784 JFC458783:JFC458784 JOY458783:JOY458784 JYU458783:JYU458784 KIQ458783:KIQ458784 KSM458783:KSM458784 LCI458783:LCI458784 LME458783:LME458784 LWA458783:LWA458784 MFW458783:MFW458784 MPS458783:MPS458784 MZO458783:MZO458784 NJK458783:NJK458784 NTG458783:NTG458784 ODC458783:ODC458784 OMY458783:OMY458784 OWU458783:OWU458784 PGQ458783:PGQ458784 PQM458783:PQM458784 QAI458783:QAI458784 QKE458783:QKE458784 QUA458783:QUA458784 RDW458783:RDW458784 RNS458783:RNS458784 RXO458783:RXO458784 SHK458783:SHK458784 SRG458783:SRG458784 TBC458783:TBC458784 TKY458783:TKY458784 TUU458783:TUU458784 UEQ458783:UEQ458784 UOM458783:UOM458784 UYI458783:UYI458784 VIE458783:VIE458784 VSA458783:VSA458784 WBW458783:WBW458784 WLS458783:WLS458784 WVO458783:WVO458784 G524319:G524320 JC524319:JC524320 SY524319:SY524320 ACU524319:ACU524320 AMQ524319:AMQ524320 AWM524319:AWM524320 BGI524319:BGI524320 BQE524319:BQE524320 CAA524319:CAA524320 CJW524319:CJW524320 CTS524319:CTS524320 DDO524319:DDO524320 DNK524319:DNK524320 DXG524319:DXG524320 EHC524319:EHC524320 EQY524319:EQY524320 FAU524319:FAU524320 FKQ524319:FKQ524320 FUM524319:FUM524320 GEI524319:GEI524320 GOE524319:GOE524320 GYA524319:GYA524320 HHW524319:HHW524320 HRS524319:HRS524320 IBO524319:IBO524320 ILK524319:ILK524320 IVG524319:IVG524320 JFC524319:JFC524320 JOY524319:JOY524320 JYU524319:JYU524320 KIQ524319:KIQ524320 KSM524319:KSM524320 LCI524319:LCI524320 LME524319:LME524320 LWA524319:LWA524320 MFW524319:MFW524320 MPS524319:MPS524320 MZO524319:MZO524320 NJK524319:NJK524320 NTG524319:NTG524320 ODC524319:ODC524320 OMY524319:OMY524320 OWU524319:OWU524320 PGQ524319:PGQ524320 PQM524319:PQM524320 QAI524319:QAI524320 QKE524319:QKE524320 QUA524319:QUA524320 RDW524319:RDW524320 RNS524319:RNS524320 RXO524319:RXO524320 SHK524319:SHK524320 SRG524319:SRG524320 TBC524319:TBC524320 TKY524319:TKY524320 TUU524319:TUU524320 UEQ524319:UEQ524320 UOM524319:UOM524320 UYI524319:UYI524320 VIE524319:VIE524320 VSA524319:VSA524320 WBW524319:WBW524320 WLS524319:WLS524320 WVO524319:WVO524320 G589855:G589856 JC589855:JC589856 SY589855:SY589856 ACU589855:ACU589856 AMQ589855:AMQ589856 AWM589855:AWM589856 BGI589855:BGI589856 BQE589855:BQE589856 CAA589855:CAA589856 CJW589855:CJW589856 CTS589855:CTS589856 DDO589855:DDO589856 DNK589855:DNK589856 DXG589855:DXG589856 EHC589855:EHC589856 EQY589855:EQY589856 FAU589855:FAU589856 FKQ589855:FKQ589856 FUM589855:FUM589856 GEI589855:GEI589856 GOE589855:GOE589856 GYA589855:GYA589856 HHW589855:HHW589856 HRS589855:HRS589856 IBO589855:IBO589856 ILK589855:ILK589856 IVG589855:IVG589856 JFC589855:JFC589856 JOY589855:JOY589856 JYU589855:JYU589856 KIQ589855:KIQ589856 KSM589855:KSM589856 LCI589855:LCI589856 LME589855:LME589856 LWA589855:LWA589856 MFW589855:MFW589856 MPS589855:MPS589856 MZO589855:MZO589856 NJK589855:NJK589856 NTG589855:NTG589856 ODC589855:ODC589856 OMY589855:OMY589856 OWU589855:OWU589856 PGQ589855:PGQ589856 PQM589855:PQM589856 QAI589855:QAI589856 QKE589855:QKE589856 QUA589855:QUA589856 RDW589855:RDW589856 RNS589855:RNS589856 RXO589855:RXO589856 SHK589855:SHK589856 SRG589855:SRG589856 TBC589855:TBC589856 TKY589855:TKY589856 TUU589855:TUU589856 UEQ589855:UEQ589856 UOM589855:UOM589856 UYI589855:UYI589856 VIE589855:VIE589856 VSA589855:VSA589856 WBW589855:WBW589856 WLS589855:WLS589856 WVO589855:WVO589856 G655391:G655392 JC655391:JC655392 SY655391:SY655392 ACU655391:ACU655392 AMQ655391:AMQ655392 AWM655391:AWM655392 BGI655391:BGI655392 BQE655391:BQE655392 CAA655391:CAA655392 CJW655391:CJW655392 CTS655391:CTS655392 DDO655391:DDO655392 DNK655391:DNK655392 DXG655391:DXG655392 EHC655391:EHC655392 EQY655391:EQY655392 FAU655391:FAU655392 FKQ655391:FKQ655392 FUM655391:FUM655392 GEI655391:GEI655392 GOE655391:GOE655392 GYA655391:GYA655392 HHW655391:HHW655392 HRS655391:HRS655392 IBO655391:IBO655392 ILK655391:ILK655392 IVG655391:IVG655392 JFC655391:JFC655392 JOY655391:JOY655392 JYU655391:JYU655392 KIQ655391:KIQ655392 KSM655391:KSM655392 LCI655391:LCI655392 LME655391:LME655392 LWA655391:LWA655392 MFW655391:MFW655392 MPS655391:MPS655392 MZO655391:MZO655392 NJK655391:NJK655392 NTG655391:NTG655392 ODC655391:ODC655392 OMY655391:OMY655392 OWU655391:OWU655392 PGQ655391:PGQ655392 PQM655391:PQM655392 QAI655391:QAI655392 QKE655391:QKE655392 QUA655391:QUA655392 RDW655391:RDW655392 RNS655391:RNS655392 RXO655391:RXO655392 SHK655391:SHK655392 SRG655391:SRG655392 TBC655391:TBC655392 TKY655391:TKY655392 TUU655391:TUU655392 UEQ655391:UEQ655392 UOM655391:UOM655392 UYI655391:UYI655392 VIE655391:VIE655392 VSA655391:VSA655392 WBW655391:WBW655392 WLS655391:WLS655392 WVO655391:WVO655392 G720927:G720928 JC720927:JC720928 SY720927:SY720928 ACU720927:ACU720928 AMQ720927:AMQ720928 AWM720927:AWM720928 BGI720927:BGI720928 BQE720927:BQE720928 CAA720927:CAA720928 CJW720927:CJW720928 CTS720927:CTS720928 DDO720927:DDO720928 DNK720927:DNK720928 DXG720927:DXG720928 EHC720927:EHC720928 EQY720927:EQY720928 FAU720927:FAU720928 FKQ720927:FKQ720928 FUM720927:FUM720928 GEI720927:GEI720928 GOE720927:GOE720928 GYA720927:GYA720928 HHW720927:HHW720928 HRS720927:HRS720928 IBO720927:IBO720928 ILK720927:ILK720928 IVG720927:IVG720928 JFC720927:JFC720928 JOY720927:JOY720928 JYU720927:JYU720928 KIQ720927:KIQ720928 KSM720927:KSM720928 LCI720927:LCI720928 LME720927:LME720928 LWA720927:LWA720928 MFW720927:MFW720928 MPS720927:MPS720928 MZO720927:MZO720928 NJK720927:NJK720928 NTG720927:NTG720928 ODC720927:ODC720928 OMY720927:OMY720928 OWU720927:OWU720928 PGQ720927:PGQ720928 PQM720927:PQM720928 QAI720927:QAI720928 QKE720927:QKE720928 QUA720927:QUA720928 RDW720927:RDW720928 RNS720927:RNS720928 RXO720927:RXO720928 SHK720927:SHK720928 SRG720927:SRG720928 TBC720927:TBC720928 TKY720927:TKY720928 TUU720927:TUU720928 UEQ720927:UEQ720928 UOM720927:UOM720928 UYI720927:UYI720928 VIE720927:VIE720928 VSA720927:VSA720928 WBW720927:WBW720928 WLS720927:WLS720928 WVO720927:WVO720928 G786463:G786464 JC786463:JC786464 SY786463:SY786464 ACU786463:ACU786464 AMQ786463:AMQ786464 AWM786463:AWM786464 BGI786463:BGI786464 BQE786463:BQE786464 CAA786463:CAA786464 CJW786463:CJW786464 CTS786463:CTS786464 DDO786463:DDO786464 DNK786463:DNK786464 DXG786463:DXG786464 EHC786463:EHC786464 EQY786463:EQY786464 FAU786463:FAU786464 FKQ786463:FKQ786464 FUM786463:FUM786464 GEI786463:GEI786464 GOE786463:GOE786464 GYA786463:GYA786464 HHW786463:HHW786464 HRS786463:HRS786464 IBO786463:IBO786464 ILK786463:ILK786464 IVG786463:IVG786464 JFC786463:JFC786464 JOY786463:JOY786464 JYU786463:JYU786464 KIQ786463:KIQ786464 KSM786463:KSM786464 LCI786463:LCI786464 LME786463:LME786464 LWA786463:LWA786464 MFW786463:MFW786464 MPS786463:MPS786464 MZO786463:MZO786464 NJK786463:NJK786464 NTG786463:NTG786464 ODC786463:ODC786464 OMY786463:OMY786464 OWU786463:OWU786464 PGQ786463:PGQ786464 PQM786463:PQM786464 QAI786463:QAI786464 QKE786463:QKE786464 QUA786463:QUA786464 RDW786463:RDW786464 RNS786463:RNS786464 RXO786463:RXO786464 SHK786463:SHK786464 SRG786463:SRG786464 TBC786463:TBC786464 TKY786463:TKY786464 TUU786463:TUU786464 UEQ786463:UEQ786464 UOM786463:UOM786464 UYI786463:UYI786464 VIE786463:VIE786464 VSA786463:VSA786464 WBW786463:WBW786464 WLS786463:WLS786464 WVO786463:WVO786464 G851999:G852000 JC851999:JC852000 SY851999:SY852000 ACU851999:ACU852000 AMQ851999:AMQ852000 AWM851999:AWM852000 BGI851999:BGI852000 BQE851999:BQE852000 CAA851999:CAA852000 CJW851999:CJW852000 CTS851999:CTS852000 DDO851999:DDO852000 DNK851999:DNK852000 DXG851999:DXG852000 EHC851999:EHC852000 EQY851999:EQY852000 FAU851999:FAU852000 FKQ851999:FKQ852000 FUM851999:FUM852000 GEI851999:GEI852000 GOE851999:GOE852000 GYA851999:GYA852000 HHW851999:HHW852000 HRS851999:HRS852000 IBO851999:IBO852000 ILK851999:ILK852000 IVG851999:IVG852000 JFC851999:JFC852000 JOY851999:JOY852000 JYU851999:JYU852000 KIQ851999:KIQ852000 KSM851999:KSM852000 LCI851999:LCI852000 LME851999:LME852000 LWA851999:LWA852000 MFW851999:MFW852000 MPS851999:MPS852000 MZO851999:MZO852000 NJK851999:NJK852000 NTG851999:NTG852000 ODC851999:ODC852000 OMY851999:OMY852000 OWU851999:OWU852000 PGQ851999:PGQ852000 PQM851999:PQM852000 QAI851999:QAI852000 QKE851999:QKE852000 QUA851999:QUA852000 RDW851999:RDW852000 RNS851999:RNS852000 RXO851999:RXO852000 SHK851999:SHK852000 SRG851999:SRG852000 TBC851999:TBC852000 TKY851999:TKY852000 TUU851999:TUU852000 UEQ851999:UEQ852000 UOM851999:UOM852000 UYI851999:UYI852000 VIE851999:VIE852000 VSA851999:VSA852000 WBW851999:WBW852000 WLS851999:WLS852000 WVO851999:WVO852000 G917535:G917536 JC917535:JC917536 SY917535:SY917536 ACU917535:ACU917536 AMQ917535:AMQ917536 AWM917535:AWM917536 BGI917535:BGI917536 BQE917535:BQE917536 CAA917535:CAA917536 CJW917535:CJW917536 CTS917535:CTS917536 DDO917535:DDO917536 DNK917535:DNK917536 DXG917535:DXG917536 EHC917535:EHC917536 EQY917535:EQY917536 FAU917535:FAU917536 FKQ917535:FKQ917536 FUM917535:FUM917536 GEI917535:GEI917536 GOE917535:GOE917536 GYA917535:GYA917536 HHW917535:HHW917536 HRS917535:HRS917536 IBO917535:IBO917536 ILK917535:ILK917536 IVG917535:IVG917536 JFC917535:JFC917536 JOY917535:JOY917536 JYU917535:JYU917536 KIQ917535:KIQ917536 KSM917535:KSM917536 LCI917535:LCI917536 LME917535:LME917536 LWA917535:LWA917536 MFW917535:MFW917536 MPS917535:MPS917536 MZO917535:MZO917536 NJK917535:NJK917536 NTG917535:NTG917536 ODC917535:ODC917536 OMY917535:OMY917536 OWU917535:OWU917536 PGQ917535:PGQ917536 PQM917535:PQM917536 QAI917535:QAI917536 QKE917535:QKE917536 QUA917535:QUA917536 RDW917535:RDW917536 RNS917535:RNS917536 RXO917535:RXO917536 SHK917535:SHK917536 SRG917535:SRG917536 TBC917535:TBC917536 TKY917535:TKY917536 TUU917535:TUU917536 UEQ917535:UEQ917536 UOM917535:UOM917536 UYI917535:UYI917536 VIE917535:VIE917536 VSA917535:VSA917536 WBW917535:WBW917536 WLS917535:WLS917536 WVO917535:WVO917536 G983071:G983072 JC983071:JC983072 SY983071:SY983072 ACU983071:ACU983072 AMQ983071:AMQ983072 AWM983071:AWM983072 BGI983071:BGI983072 BQE983071:BQE983072 CAA983071:CAA983072 CJW983071:CJW983072 CTS983071:CTS983072 DDO983071:DDO983072 DNK983071:DNK983072 DXG983071:DXG983072 EHC983071:EHC983072 EQY983071:EQY983072 FAU983071:FAU983072 FKQ983071:FKQ983072 FUM983071:FUM983072 GEI983071:GEI983072 GOE983071:GOE983072 GYA983071:GYA983072 HHW983071:HHW983072 HRS983071:HRS983072 IBO983071:IBO983072 ILK983071:ILK983072 IVG983071:IVG983072 JFC983071:JFC983072 JOY983071:JOY983072 JYU983071:JYU983072 KIQ983071:KIQ983072 KSM983071:KSM983072 LCI983071:LCI983072 LME983071:LME983072 LWA983071:LWA983072 MFW983071:MFW983072 MPS983071:MPS983072 MZO983071:MZO983072 NJK983071:NJK983072 NTG983071:NTG983072 ODC983071:ODC983072 OMY983071:OMY983072 OWU983071:OWU983072 PGQ983071:PGQ983072 PQM983071:PQM983072 QAI983071:QAI983072 QKE983071:QKE983072 QUA983071:QUA983072 RDW983071:RDW983072 RNS983071:RNS983072 RXO983071:RXO983072 SHK983071:SHK983072 SRG983071:SRG983072 TBC983071:TBC983072 TKY983071:TKY983072 TUU983071:TUU983072 UEQ983071:UEQ983072 UOM983071:UOM983072 UYI983071:UYI983072 VIE983071:VIE983072 VSA983071:VSA983072 WBW983071:WBW983072 WLS983071:WLS983072 WVO983071:WVO983072">
      <formula1>$D$55:$D$57</formula1>
    </dataValidation>
  </dataValidations>
  <pageMargins left="0.75" right="0.75" top="0.54" bottom="0.88" header="0.51200000000000001" footer="0.5"/>
  <pageSetup paperSize="9" scale="67" fitToHeight="0" orientation="landscape" r:id="rId1"/>
  <headerFooter alignWithMargins="0">
    <oddFooter>&amp;C短期入所-5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view="pageBreakPreview" zoomScaleNormal="100" zoomScaleSheetLayoutView="100" workbookViewId="0">
      <selection activeCell="B11" sqref="B11"/>
    </sheetView>
  </sheetViews>
  <sheetFormatPr defaultRowHeight="13.5"/>
  <cols>
    <col min="1" max="1" width="3.125" style="593" customWidth="1"/>
    <col min="2" max="2" width="15.625" style="593" customWidth="1"/>
    <col min="3" max="4" width="14.125" style="593" customWidth="1"/>
    <col min="5" max="5" width="16.875" style="593" customWidth="1"/>
    <col min="6" max="7" width="14.125" style="593" customWidth="1"/>
    <col min="8" max="8" width="14.625" style="593" customWidth="1"/>
    <col min="9" max="10" width="13.125" style="593" customWidth="1"/>
    <col min="11" max="256" width="9" style="593"/>
    <col min="257" max="257" width="3.125" style="593" customWidth="1"/>
    <col min="258" max="258" width="15.625" style="593" customWidth="1"/>
    <col min="259" max="260" width="14.125" style="593" customWidth="1"/>
    <col min="261" max="261" width="16.875" style="593" customWidth="1"/>
    <col min="262" max="263" width="14.125" style="593" customWidth="1"/>
    <col min="264" max="264" width="14.625" style="593" customWidth="1"/>
    <col min="265" max="266" width="13.125" style="593" customWidth="1"/>
    <col min="267" max="512" width="9" style="593"/>
    <col min="513" max="513" width="3.125" style="593" customWidth="1"/>
    <col min="514" max="514" width="15.625" style="593" customWidth="1"/>
    <col min="515" max="516" width="14.125" style="593" customWidth="1"/>
    <col min="517" max="517" width="16.875" style="593" customWidth="1"/>
    <col min="518" max="519" width="14.125" style="593" customWidth="1"/>
    <col min="520" max="520" width="14.625" style="593" customWidth="1"/>
    <col min="521" max="522" width="13.125" style="593" customWidth="1"/>
    <col min="523" max="768" width="9" style="593"/>
    <col min="769" max="769" width="3.125" style="593" customWidth="1"/>
    <col min="770" max="770" width="15.625" style="593" customWidth="1"/>
    <col min="771" max="772" width="14.125" style="593" customWidth="1"/>
    <col min="773" max="773" width="16.875" style="593" customWidth="1"/>
    <col min="774" max="775" width="14.125" style="593" customWidth="1"/>
    <col min="776" max="776" width="14.625" style="593" customWidth="1"/>
    <col min="777" max="778" width="13.125" style="593" customWidth="1"/>
    <col min="779" max="1024" width="9" style="593"/>
    <col min="1025" max="1025" width="3.125" style="593" customWidth="1"/>
    <col min="1026" max="1026" width="15.625" style="593" customWidth="1"/>
    <col min="1027" max="1028" width="14.125" style="593" customWidth="1"/>
    <col min="1029" max="1029" width="16.875" style="593" customWidth="1"/>
    <col min="1030" max="1031" width="14.125" style="593" customWidth="1"/>
    <col min="1032" max="1032" width="14.625" style="593" customWidth="1"/>
    <col min="1033" max="1034" width="13.125" style="593" customWidth="1"/>
    <col min="1035" max="1280" width="9" style="593"/>
    <col min="1281" max="1281" width="3.125" style="593" customWidth="1"/>
    <col min="1282" max="1282" width="15.625" style="593" customWidth="1"/>
    <col min="1283" max="1284" width="14.125" style="593" customWidth="1"/>
    <col min="1285" max="1285" width="16.875" style="593" customWidth="1"/>
    <col min="1286" max="1287" width="14.125" style="593" customWidth="1"/>
    <col min="1288" max="1288" width="14.625" style="593" customWidth="1"/>
    <col min="1289" max="1290" width="13.125" style="593" customWidth="1"/>
    <col min="1291" max="1536" width="9" style="593"/>
    <col min="1537" max="1537" width="3.125" style="593" customWidth="1"/>
    <col min="1538" max="1538" width="15.625" style="593" customWidth="1"/>
    <col min="1539" max="1540" width="14.125" style="593" customWidth="1"/>
    <col min="1541" max="1541" width="16.875" style="593" customWidth="1"/>
    <col min="1542" max="1543" width="14.125" style="593" customWidth="1"/>
    <col min="1544" max="1544" width="14.625" style="593" customWidth="1"/>
    <col min="1545" max="1546" width="13.125" style="593" customWidth="1"/>
    <col min="1547" max="1792" width="9" style="593"/>
    <col min="1793" max="1793" width="3.125" style="593" customWidth="1"/>
    <col min="1794" max="1794" width="15.625" style="593" customWidth="1"/>
    <col min="1795" max="1796" width="14.125" style="593" customWidth="1"/>
    <col min="1797" max="1797" width="16.875" style="593" customWidth="1"/>
    <col min="1798" max="1799" width="14.125" style="593" customWidth="1"/>
    <col min="1800" max="1800" width="14.625" style="593" customWidth="1"/>
    <col min="1801" max="1802" width="13.125" style="593" customWidth="1"/>
    <col min="1803" max="2048" width="9" style="593"/>
    <col min="2049" max="2049" width="3.125" style="593" customWidth="1"/>
    <col min="2050" max="2050" width="15.625" style="593" customWidth="1"/>
    <col min="2051" max="2052" width="14.125" style="593" customWidth="1"/>
    <col min="2053" max="2053" width="16.875" style="593" customWidth="1"/>
    <col min="2054" max="2055" width="14.125" style="593" customWidth="1"/>
    <col min="2056" max="2056" width="14.625" style="593" customWidth="1"/>
    <col min="2057" max="2058" width="13.125" style="593" customWidth="1"/>
    <col min="2059" max="2304" width="9" style="593"/>
    <col min="2305" max="2305" width="3.125" style="593" customWidth="1"/>
    <col min="2306" max="2306" width="15.625" style="593" customWidth="1"/>
    <col min="2307" max="2308" width="14.125" style="593" customWidth="1"/>
    <col min="2309" max="2309" width="16.875" style="593" customWidth="1"/>
    <col min="2310" max="2311" width="14.125" style="593" customWidth="1"/>
    <col min="2312" max="2312" width="14.625" style="593" customWidth="1"/>
    <col min="2313" max="2314" width="13.125" style="593" customWidth="1"/>
    <col min="2315" max="2560" width="9" style="593"/>
    <col min="2561" max="2561" width="3.125" style="593" customWidth="1"/>
    <col min="2562" max="2562" width="15.625" style="593" customWidth="1"/>
    <col min="2563" max="2564" width="14.125" style="593" customWidth="1"/>
    <col min="2565" max="2565" width="16.875" style="593" customWidth="1"/>
    <col min="2566" max="2567" width="14.125" style="593" customWidth="1"/>
    <col min="2568" max="2568" width="14.625" style="593" customWidth="1"/>
    <col min="2569" max="2570" width="13.125" style="593" customWidth="1"/>
    <col min="2571" max="2816" width="9" style="593"/>
    <col min="2817" max="2817" width="3.125" style="593" customWidth="1"/>
    <col min="2818" max="2818" width="15.625" style="593" customWidth="1"/>
    <col min="2819" max="2820" width="14.125" style="593" customWidth="1"/>
    <col min="2821" max="2821" width="16.875" style="593" customWidth="1"/>
    <col min="2822" max="2823" width="14.125" style="593" customWidth="1"/>
    <col min="2824" max="2824" width="14.625" style="593" customWidth="1"/>
    <col min="2825" max="2826" width="13.125" style="593" customWidth="1"/>
    <col min="2827" max="3072" width="9" style="593"/>
    <col min="3073" max="3073" width="3.125" style="593" customWidth="1"/>
    <col min="3074" max="3074" width="15.625" style="593" customWidth="1"/>
    <col min="3075" max="3076" width="14.125" style="593" customWidth="1"/>
    <col min="3077" max="3077" width="16.875" style="593" customWidth="1"/>
    <col min="3078" max="3079" width="14.125" style="593" customWidth="1"/>
    <col min="3080" max="3080" width="14.625" style="593" customWidth="1"/>
    <col min="3081" max="3082" width="13.125" style="593" customWidth="1"/>
    <col min="3083" max="3328" width="9" style="593"/>
    <col min="3329" max="3329" width="3.125" style="593" customWidth="1"/>
    <col min="3330" max="3330" width="15.625" style="593" customWidth="1"/>
    <col min="3331" max="3332" width="14.125" style="593" customWidth="1"/>
    <col min="3333" max="3333" width="16.875" style="593" customWidth="1"/>
    <col min="3334" max="3335" width="14.125" style="593" customWidth="1"/>
    <col min="3336" max="3336" width="14.625" style="593" customWidth="1"/>
    <col min="3337" max="3338" width="13.125" style="593" customWidth="1"/>
    <col min="3339" max="3584" width="9" style="593"/>
    <col min="3585" max="3585" width="3.125" style="593" customWidth="1"/>
    <col min="3586" max="3586" width="15.625" style="593" customWidth="1"/>
    <col min="3587" max="3588" width="14.125" style="593" customWidth="1"/>
    <col min="3589" max="3589" width="16.875" style="593" customWidth="1"/>
    <col min="3590" max="3591" width="14.125" style="593" customWidth="1"/>
    <col min="3592" max="3592" width="14.625" style="593" customWidth="1"/>
    <col min="3593" max="3594" width="13.125" style="593" customWidth="1"/>
    <col min="3595" max="3840" width="9" style="593"/>
    <col min="3841" max="3841" width="3.125" style="593" customWidth="1"/>
    <col min="3842" max="3842" width="15.625" style="593" customWidth="1"/>
    <col min="3843" max="3844" width="14.125" style="593" customWidth="1"/>
    <col min="3845" max="3845" width="16.875" style="593" customWidth="1"/>
    <col min="3846" max="3847" width="14.125" style="593" customWidth="1"/>
    <col min="3848" max="3848" width="14.625" style="593" customWidth="1"/>
    <col min="3849" max="3850" width="13.125" style="593" customWidth="1"/>
    <col min="3851" max="4096" width="9" style="593"/>
    <col min="4097" max="4097" width="3.125" style="593" customWidth="1"/>
    <col min="4098" max="4098" width="15.625" style="593" customWidth="1"/>
    <col min="4099" max="4100" width="14.125" style="593" customWidth="1"/>
    <col min="4101" max="4101" width="16.875" style="593" customWidth="1"/>
    <col min="4102" max="4103" width="14.125" style="593" customWidth="1"/>
    <col min="4104" max="4104" width="14.625" style="593" customWidth="1"/>
    <col min="4105" max="4106" width="13.125" style="593" customWidth="1"/>
    <col min="4107" max="4352" width="9" style="593"/>
    <col min="4353" max="4353" width="3.125" style="593" customWidth="1"/>
    <col min="4354" max="4354" width="15.625" style="593" customWidth="1"/>
    <col min="4355" max="4356" width="14.125" style="593" customWidth="1"/>
    <col min="4357" max="4357" width="16.875" style="593" customWidth="1"/>
    <col min="4358" max="4359" width="14.125" style="593" customWidth="1"/>
    <col min="4360" max="4360" width="14.625" style="593" customWidth="1"/>
    <col min="4361" max="4362" width="13.125" style="593" customWidth="1"/>
    <col min="4363" max="4608" width="9" style="593"/>
    <col min="4609" max="4609" width="3.125" style="593" customWidth="1"/>
    <col min="4610" max="4610" width="15.625" style="593" customWidth="1"/>
    <col min="4611" max="4612" width="14.125" style="593" customWidth="1"/>
    <col min="4613" max="4613" width="16.875" style="593" customWidth="1"/>
    <col min="4614" max="4615" width="14.125" style="593" customWidth="1"/>
    <col min="4616" max="4616" width="14.625" style="593" customWidth="1"/>
    <col min="4617" max="4618" width="13.125" style="593" customWidth="1"/>
    <col min="4619" max="4864" width="9" style="593"/>
    <col min="4865" max="4865" width="3.125" style="593" customWidth="1"/>
    <col min="4866" max="4866" width="15.625" style="593" customWidth="1"/>
    <col min="4867" max="4868" width="14.125" style="593" customWidth="1"/>
    <col min="4869" max="4869" width="16.875" style="593" customWidth="1"/>
    <col min="4870" max="4871" width="14.125" style="593" customWidth="1"/>
    <col min="4872" max="4872" width="14.625" style="593" customWidth="1"/>
    <col min="4873" max="4874" width="13.125" style="593" customWidth="1"/>
    <col min="4875" max="5120" width="9" style="593"/>
    <col min="5121" max="5121" width="3.125" style="593" customWidth="1"/>
    <col min="5122" max="5122" width="15.625" style="593" customWidth="1"/>
    <col min="5123" max="5124" width="14.125" style="593" customWidth="1"/>
    <col min="5125" max="5125" width="16.875" style="593" customWidth="1"/>
    <col min="5126" max="5127" width="14.125" style="593" customWidth="1"/>
    <col min="5128" max="5128" width="14.625" style="593" customWidth="1"/>
    <col min="5129" max="5130" width="13.125" style="593" customWidth="1"/>
    <col min="5131" max="5376" width="9" style="593"/>
    <col min="5377" max="5377" width="3.125" style="593" customWidth="1"/>
    <col min="5378" max="5378" width="15.625" style="593" customWidth="1"/>
    <col min="5379" max="5380" width="14.125" style="593" customWidth="1"/>
    <col min="5381" max="5381" width="16.875" style="593" customWidth="1"/>
    <col min="5382" max="5383" width="14.125" style="593" customWidth="1"/>
    <col min="5384" max="5384" width="14.625" style="593" customWidth="1"/>
    <col min="5385" max="5386" width="13.125" style="593" customWidth="1"/>
    <col min="5387" max="5632" width="9" style="593"/>
    <col min="5633" max="5633" width="3.125" style="593" customWidth="1"/>
    <col min="5634" max="5634" width="15.625" style="593" customWidth="1"/>
    <col min="5635" max="5636" width="14.125" style="593" customWidth="1"/>
    <col min="5637" max="5637" width="16.875" style="593" customWidth="1"/>
    <col min="5638" max="5639" width="14.125" style="593" customWidth="1"/>
    <col min="5640" max="5640" width="14.625" style="593" customWidth="1"/>
    <col min="5641" max="5642" width="13.125" style="593" customWidth="1"/>
    <col min="5643" max="5888" width="9" style="593"/>
    <col min="5889" max="5889" width="3.125" style="593" customWidth="1"/>
    <col min="5890" max="5890" width="15.625" style="593" customWidth="1"/>
    <col min="5891" max="5892" width="14.125" style="593" customWidth="1"/>
    <col min="5893" max="5893" width="16.875" style="593" customWidth="1"/>
    <col min="5894" max="5895" width="14.125" style="593" customWidth="1"/>
    <col min="5896" max="5896" width="14.625" style="593" customWidth="1"/>
    <col min="5897" max="5898" width="13.125" style="593" customWidth="1"/>
    <col min="5899" max="6144" width="9" style="593"/>
    <col min="6145" max="6145" width="3.125" style="593" customWidth="1"/>
    <col min="6146" max="6146" width="15.625" style="593" customWidth="1"/>
    <col min="6147" max="6148" width="14.125" style="593" customWidth="1"/>
    <col min="6149" max="6149" width="16.875" style="593" customWidth="1"/>
    <col min="6150" max="6151" width="14.125" style="593" customWidth="1"/>
    <col min="6152" max="6152" width="14.625" style="593" customWidth="1"/>
    <col min="6153" max="6154" width="13.125" style="593" customWidth="1"/>
    <col min="6155" max="6400" width="9" style="593"/>
    <col min="6401" max="6401" width="3.125" style="593" customWidth="1"/>
    <col min="6402" max="6402" width="15.625" style="593" customWidth="1"/>
    <col min="6403" max="6404" width="14.125" style="593" customWidth="1"/>
    <col min="6405" max="6405" width="16.875" style="593" customWidth="1"/>
    <col min="6406" max="6407" width="14.125" style="593" customWidth="1"/>
    <col min="6408" max="6408" width="14.625" style="593" customWidth="1"/>
    <col min="6409" max="6410" width="13.125" style="593" customWidth="1"/>
    <col min="6411" max="6656" width="9" style="593"/>
    <col min="6657" max="6657" width="3.125" style="593" customWidth="1"/>
    <col min="6658" max="6658" width="15.625" style="593" customWidth="1"/>
    <col min="6659" max="6660" width="14.125" style="593" customWidth="1"/>
    <col min="6661" max="6661" width="16.875" style="593" customWidth="1"/>
    <col min="6662" max="6663" width="14.125" style="593" customWidth="1"/>
    <col min="6664" max="6664" width="14.625" style="593" customWidth="1"/>
    <col min="6665" max="6666" width="13.125" style="593" customWidth="1"/>
    <col min="6667" max="6912" width="9" style="593"/>
    <col min="6913" max="6913" width="3.125" style="593" customWidth="1"/>
    <col min="6914" max="6914" width="15.625" style="593" customWidth="1"/>
    <col min="6915" max="6916" width="14.125" style="593" customWidth="1"/>
    <col min="6917" max="6917" width="16.875" style="593" customWidth="1"/>
    <col min="6918" max="6919" width="14.125" style="593" customWidth="1"/>
    <col min="6920" max="6920" width="14.625" style="593" customWidth="1"/>
    <col min="6921" max="6922" width="13.125" style="593" customWidth="1"/>
    <col min="6923" max="7168" width="9" style="593"/>
    <col min="7169" max="7169" width="3.125" style="593" customWidth="1"/>
    <col min="7170" max="7170" width="15.625" style="593" customWidth="1"/>
    <col min="7171" max="7172" width="14.125" style="593" customWidth="1"/>
    <col min="7173" max="7173" width="16.875" style="593" customWidth="1"/>
    <col min="7174" max="7175" width="14.125" style="593" customWidth="1"/>
    <col min="7176" max="7176" width="14.625" style="593" customWidth="1"/>
    <col min="7177" max="7178" width="13.125" style="593" customWidth="1"/>
    <col min="7179" max="7424" width="9" style="593"/>
    <col min="7425" max="7425" width="3.125" style="593" customWidth="1"/>
    <col min="7426" max="7426" width="15.625" style="593" customWidth="1"/>
    <col min="7427" max="7428" width="14.125" style="593" customWidth="1"/>
    <col min="7429" max="7429" width="16.875" style="593" customWidth="1"/>
    <col min="7430" max="7431" width="14.125" style="593" customWidth="1"/>
    <col min="7432" max="7432" width="14.625" style="593" customWidth="1"/>
    <col min="7433" max="7434" width="13.125" style="593" customWidth="1"/>
    <col min="7435" max="7680" width="9" style="593"/>
    <col min="7681" max="7681" width="3.125" style="593" customWidth="1"/>
    <col min="7682" max="7682" width="15.625" style="593" customWidth="1"/>
    <col min="7683" max="7684" width="14.125" style="593" customWidth="1"/>
    <col min="7685" max="7685" width="16.875" style="593" customWidth="1"/>
    <col min="7686" max="7687" width="14.125" style="593" customWidth="1"/>
    <col min="7688" max="7688" width="14.625" style="593" customWidth="1"/>
    <col min="7689" max="7690" width="13.125" style="593" customWidth="1"/>
    <col min="7691" max="7936" width="9" style="593"/>
    <col min="7937" max="7937" width="3.125" style="593" customWidth="1"/>
    <col min="7938" max="7938" width="15.625" style="593" customWidth="1"/>
    <col min="7939" max="7940" width="14.125" style="593" customWidth="1"/>
    <col min="7941" max="7941" width="16.875" style="593" customWidth="1"/>
    <col min="7942" max="7943" width="14.125" style="593" customWidth="1"/>
    <col min="7944" max="7944" width="14.625" style="593" customWidth="1"/>
    <col min="7945" max="7946" width="13.125" style="593" customWidth="1"/>
    <col min="7947" max="8192" width="9" style="593"/>
    <col min="8193" max="8193" width="3.125" style="593" customWidth="1"/>
    <col min="8194" max="8194" width="15.625" style="593" customWidth="1"/>
    <col min="8195" max="8196" width="14.125" style="593" customWidth="1"/>
    <col min="8197" max="8197" width="16.875" style="593" customWidth="1"/>
    <col min="8198" max="8199" width="14.125" style="593" customWidth="1"/>
    <col min="8200" max="8200" width="14.625" style="593" customWidth="1"/>
    <col min="8201" max="8202" width="13.125" style="593" customWidth="1"/>
    <col min="8203" max="8448" width="9" style="593"/>
    <col min="8449" max="8449" width="3.125" style="593" customWidth="1"/>
    <col min="8450" max="8450" width="15.625" style="593" customWidth="1"/>
    <col min="8451" max="8452" width="14.125" style="593" customWidth="1"/>
    <col min="8453" max="8453" width="16.875" style="593" customWidth="1"/>
    <col min="8454" max="8455" width="14.125" style="593" customWidth="1"/>
    <col min="8456" max="8456" width="14.625" style="593" customWidth="1"/>
    <col min="8457" max="8458" width="13.125" style="593" customWidth="1"/>
    <col min="8459" max="8704" width="9" style="593"/>
    <col min="8705" max="8705" width="3.125" style="593" customWidth="1"/>
    <col min="8706" max="8706" width="15.625" style="593" customWidth="1"/>
    <col min="8707" max="8708" width="14.125" style="593" customWidth="1"/>
    <col min="8709" max="8709" width="16.875" style="593" customWidth="1"/>
    <col min="8710" max="8711" width="14.125" style="593" customWidth="1"/>
    <col min="8712" max="8712" width="14.625" style="593" customWidth="1"/>
    <col min="8713" max="8714" width="13.125" style="593" customWidth="1"/>
    <col min="8715" max="8960" width="9" style="593"/>
    <col min="8961" max="8961" width="3.125" style="593" customWidth="1"/>
    <col min="8962" max="8962" width="15.625" style="593" customWidth="1"/>
    <col min="8963" max="8964" width="14.125" style="593" customWidth="1"/>
    <col min="8965" max="8965" width="16.875" style="593" customWidth="1"/>
    <col min="8966" max="8967" width="14.125" style="593" customWidth="1"/>
    <col min="8968" max="8968" width="14.625" style="593" customWidth="1"/>
    <col min="8969" max="8970" width="13.125" style="593" customWidth="1"/>
    <col min="8971" max="9216" width="9" style="593"/>
    <col min="9217" max="9217" width="3.125" style="593" customWidth="1"/>
    <col min="9218" max="9218" width="15.625" style="593" customWidth="1"/>
    <col min="9219" max="9220" width="14.125" style="593" customWidth="1"/>
    <col min="9221" max="9221" width="16.875" style="593" customWidth="1"/>
    <col min="9222" max="9223" width="14.125" style="593" customWidth="1"/>
    <col min="9224" max="9224" width="14.625" style="593" customWidth="1"/>
    <col min="9225" max="9226" width="13.125" style="593" customWidth="1"/>
    <col min="9227" max="9472" width="9" style="593"/>
    <col min="9473" max="9473" width="3.125" style="593" customWidth="1"/>
    <col min="9474" max="9474" width="15.625" style="593" customWidth="1"/>
    <col min="9475" max="9476" width="14.125" style="593" customWidth="1"/>
    <col min="9477" max="9477" width="16.875" style="593" customWidth="1"/>
    <col min="9478" max="9479" width="14.125" style="593" customWidth="1"/>
    <col min="9480" max="9480" width="14.625" style="593" customWidth="1"/>
    <col min="9481" max="9482" width="13.125" style="593" customWidth="1"/>
    <col min="9483" max="9728" width="9" style="593"/>
    <col min="9729" max="9729" width="3.125" style="593" customWidth="1"/>
    <col min="9730" max="9730" width="15.625" style="593" customWidth="1"/>
    <col min="9731" max="9732" width="14.125" style="593" customWidth="1"/>
    <col min="9733" max="9733" width="16.875" style="593" customWidth="1"/>
    <col min="9734" max="9735" width="14.125" style="593" customWidth="1"/>
    <col min="9736" max="9736" width="14.625" style="593" customWidth="1"/>
    <col min="9737" max="9738" width="13.125" style="593" customWidth="1"/>
    <col min="9739" max="9984" width="9" style="593"/>
    <col min="9985" max="9985" width="3.125" style="593" customWidth="1"/>
    <col min="9986" max="9986" width="15.625" style="593" customWidth="1"/>
    <col min="9987" max="9988" width="14.125" style="593" customWidth="1"/>
    <col min="9989" max="9989" width="16.875" style="593" customWidth="1"/>
    <col min="9990" max="9991" width="14.125" style="593" customWidth="1"/>
    <col min="9992" max="9992" width="14.625" style="593" customWidth="1"/>
    <col min="9993" max="9994" width="13.125" style="593" customWidth="1"/>
    <col min="9995" max="10240" width="9" style="593"/>
    <col min="10241" max="10241" width="3.125" style="593" customWidth="1"/>
    <col min="10242" max="10242" width="15.625" style="593" customWidth="1"/>
    <col min="10243" max="10244" width="14.125" style="593" customWidth="1"/>
    <col min="10245" max="10245" width="16.875" style="593" customWidth="1"/>
    <col min="10246" max="10247" width="14.125" style="593" customWidth="1"/>
    <col min="10248" max="10248" width="14.625" style="593" customWidth="1"/>
    <col min="10249" max="10250" width="13.125" style="593" customWidth="1"/>
    <col min="10251" max="10496" width="9" style="593"/>
    <col min="10497" max="10497" width="3.125" style="593" customWidth="1"/>
    <col min="10498" max="10498" width="15.625" style="593" customWidth="1"/>
    <col min="10499" max="10500" width="14.125" style="593" customWidth="1"/>
    <col min="10501" max="10501" width="16.875" style="593" customWidth="1"/>
    <col min="10502" max="10503" width="14.125" style="593" customWidth="1"/>
    <col min="10504" max="10504" width="14.625" style="593" customWidth="1"/>
    <col min="10505" max="10506" width="13.125" style="593" customWidth="1"/>
    <col min="10507" max="10752" width="9" style="593"/>
    <col min="10753" max="10753" width="3.125" style="593" customWidth="1"/>
    <col min="10754" max="10754" width="15.625" style="593" customWidth="1"/>
    <col min="10755" max="10756" width="14.125" style="593" customWidth="1"/>
    <col min="10757" max="10757" width="16.875" style="593" customWidth="1"/>
    <col min="10758" max="10759" width="14.125" style="593" customWidth="1"/>
    <col min="10760" max="10760" width="14.625" style="593" customWidth="1"/>
    <col min="10761" max="10762" width="13.125" style="593" customWidth="1"/>
    <col min="10763" max="11008" width="9" style="593"/>
    <col min="11009" max="11009" width="3.125" style="593" customWidth="1"/>
    <col min="11010" max="11010" width="15.625" style="593" customWidth="1"/>
    <col min="11011" max="11012" width="14.125" style="593" customWidth="1"/>
    <col min="11013" max="11013" width="16.875" style="593" customWidth="1"/>
    <col min="11014" max="11015" width="14.125" style="593" customWidth="1"/>
    <col min="11016" max="11016" width="14.625" style="593" customWidth="1"/>
    <col min="11017" max="11018" width="13.125" style="593" customWidth="1"/>
    <col min="11019" max="11264" width="9" style="593"/>
    <col min="11265" max="11265" width="3.125" style="593" customWidth="1"/>
    <col min="11266" max="11266" width="15.625" style="593" customWidth="1"/>
    <col min="11267" max="11268" width="14.125" style="593" customWidth="1"/>
    <col min="11269" max="11269" width="16.875" style="593" customWidth="1"/>
    <col min="11270" max="11271" width="14.125" style="593" customWidth="1"/>
    <col min="11272" max="11272" width="14.625" style="593" customWidth="1"/>
    <col min="11273" max="11274" width="13.125" style="593" customWidth="1"/>
    <col min="11275" max="11520" width="9" style="593"/>
    <col min="11521" max="11521" width="3.125" style="593" customWidth="1"/>
    <col min="11522" max="11522" width="15.625" style="593" customWidth="1"/>
    <col min="11523" max="11524" width="14.125" style="593" customWidth="1"/>
    <col min="11525" max="11525" width="16.875" style="593" customWidth="1"/>
    <col min="11526" max="11527" width="14.125" style="593" customWidth="1"/>
    <col min="11528" max="11528" width="14.625" style="593" customWidth="1"/>
    <col min="11529" max="11530" width="13.125" style="593" customWidth="1"/>
    <col min="11531" max="11776" width="9" style="593"/>
    <col min="11777" max="11777" width="3.125" style="593" customWidth="1"/>
    <col min="11778" max="11778" width="15.625" style="593" customWidth="1"/>
    <col min="11779" max="11780" width="14.125" style="593" customWidth="1"/>
    <col min="11781" max="11781" width="16.875" style="593" customWidth="1"/>
    <col min="11782" max="11783" width="14.125" style="593" customWidth="1"/>
    <col min="11784" max="11784" width="14.625" style="593" customWidth="1"/>
    <col min="11785" max="11786" width="13.125" style="593" customWidth="1"/>
    <col min="11787" max="12032" width="9" style="593"/>
    <col min="12033" max="12033" width="3.125" style="593" customWidth="1"/>
    <col min="12034" max="12034" width="15.625" style="593" customWidth="1"/>
    <col min="12035" max="12036" width="14.125" style="593" customWidth="1"/>
    <col min="12037" max="12037" width="16.875" style="593" customWidth="1"/>
    <col min="12038" max="12039" width="14.125" style="593" customWidth="1"/>
    <col min="12040" max="12040" width="14.625" style="593" customWidth="1"/>
    <col min="12041" max="12042" width="13.125" style="593" customWidth="1"/>
    <col min="12043" max="12288" width="9" style="593"/>
    <col min="12289" max="12289" width="3.125" style="593" customWidth="1"/>
    <col min="12290" max="12290" width="15.625" style="593" customWidth="1"/>
    <col min="12291" max="12292" width="14.125" style="593" customWidth="1"/>
    <col min="12293" max="12293" width="16.875" style="593" customWidth="1"/>
    <col min="12294" max="12295" width="14.125" style="593" customWidth="1"/>
    <col min="12296" max="12296" width="14.625" style="593" customWidth="1"/>
    <col min="12297" max="12298" width="13.125" style="593" customWidth="1"/>
    <col min="12299" max="12544" width="9" style="593"/>
    <col min="12545" max="12545" width="3.125" style="593" customWidth="1"/>
    <col min="12546" max="12546" width="15.625" style="593" customWidth="1"/>
    <col min="12547" max="12548" width="14.125" style="593" customWidth="1"/>
    <col min="12549" max="12549" width="16.875" style="593" customWidth="1"/>
    <col min="12550" max="12551" width="14.125" style="593" customWidth="1"/>
    <col min="12552" max="12552" width="14.625" style="593" customWidth="1"/>
    <col min="12553" max="12554" width="13.125" style="593" customWidth="1"/>
    <col min="12555" max="12800" width="9" style="593"/>
    <col min="12801" max="12801" width="3.125" style="593" customWidth="1"/>
    <col min="12802" max="12802" width="15.625" style="593" customWidth="1"/>
    <col min="12803" max="12804" width="14.125" style="593" customWidth="1"/>
    <col min="12805" max="12805" width="16.875" style="593" customWidth="1"/>
    <col min="12806" max="12807" width="14.125" style="593" customWidth="1"/>
    <col min="12808" max="12808" width="14.625" style="593" customWidth="1"/>
    <col min="12809" max="12810" width="13.125" style="593" customWidth="1"/>
    <col min="12811" max="13056" width="9" style="593"/>
    <col min="13057" max="13057" width="3.125" style="593" customWidth="1"/>
    <col min="13058" max="13058" width="15.625" style="593" customWidth="1"/>
    <col min="13059" max="13060" width="14.125" style="593" customWidth="1"/>
    <col min="13061" max="13061" width="16.875" style="593" customWidth="1"/>
    <col min="13062" max="13063" width="14.125" style="593" customWidth="1"/>
    <col min="13064" max="13064" width="14.625" style="593" customWidth="1"/>
    <col min="13065" max="13066" width="13.125" style="593" customWidth="1"/>
    <col min="13067" max="13312" width="9" style="593"/>
    <col min="13313" max="13313" width="3.125" style="593" customWidth="1"/>
    <col min="13314" max="13314" width="15.625" style="593" customWidth="1"/>
    <col min="13315" max="13316" width="14.125" style="593" customWidth="1"/>
    <col min="13317" max="13317" width="16.875" style="593" customWidth="1"/>
    <col min="13318" max="13319" width="14.125" style="593" customWidth="1"/>
    <col min="13320" max="13320" width="14.625" style="593" customWidth="1"/>
    <col min="13321" max="13322" width="13.125" style="593" customWidth="1"/>
    <col min="13323" max="13568" width="9" style="593"/>
    <col min="13569" max="13569" width="3.125" style="593" customWidth="1"/>
    <col min="13570" max="13570" width="15.625" style="593" customWidth="1"/>
    <col min="13571" max="13572" width="14.125" style="593" customWidth="1"/>
    <col min="13573" max="13573" width="16.875" style="593" customWidth="1"/>
    <col min="13574" max="13575" width="14.125" style="593" customWidth="1"/>
    <col min="13576" max="13576" width="14.625" style="593" customWidth="1"/>
    <col min="13577" max="13578" width="13.125" style="593" customWidth="1"/>
    <col min="13579" max="13824" width="9" style="593"/>
    <col min="13825" max="13825" width="3.125" style="593" customWidth="1"/>
    <col min="13826" max="13826" width="15.625" style="593" customWidth="1"/>
    <col min="13827" max="13828" width="14.125" style="593" customWidth="1"/>
    <col min="13829" max="13829" width="16.875" style="593" customWidth="1"/>
    <col min="13830" max="13831" width="14.125" style="593" customWidth="1"/>
    <col min="13832" max="13832" width="14.625" style="593" customWidth="1"/>
    <col min="13833" max="13834" width="13.125" style="593" customWidth="1"/>
    <col min="13835" max="14080" width="9" style="593"/>
    <col min="14081" max="14081" width="3.125" style="593" customWidth="1"/>
    <col min="14082" max="14082" width="15.625" style="593" customWidth="1"/>
    <col min="14083" max="14084" width="14.125" style="593" customWidth="1"/>
    <col min="14085" max="14085" width="16.875" style="593" customWidth="1"/>
    <col min="14086" max="14087" width="14.125" style="593" customWidth="1"/>
    <col min="14088" max="14088" width="14.625" style="593" customWidth="1"/>
    <col min="14089" max="14090" width="13.125" style="593" customWidth="1"/>
    <col min="14091" max="14336" width="9" style="593"/>
    <col min="14337" max="14337" width="3.125" style="593" customWidth="1"/>
    <col min="14338" max="14338" width="15.625" style="593" customWidth="1"/>
    <col min="14339" max="14340" width="14.125" style="593" customWidth="1"/>
    <col min="14341" max="14341" width="16.875" style="593" customWidth="1"/>
    <col min="14342" max="14343" width="14.125" style="593" customWidth="1"/>
    <col min="14344" max="14344" width="14.625" style="593" customWidth="1"/>
    <col min="14345" max="14346" width="13.125" style="593" customWidth="1"/>
    <col min="14347" max="14592" width="9" style="593"/>
    <col min="14593" max="14593" width="3.125" style="593" customWidth="1"/>
    <col min="14594" max="14594" width="15.625" style="593" customWidth="1"/>
    <col min="14595" max="14596" width="14.125" style="593" customWidth="1"/>
    <col min="14597" max="14597" width="16.875" style="593" customWidth="1"/>
    <col min="14598" max="14599" width="14.125" style="593" customWidth="1"/>
    <col min="14600" max="14600" width="14.625" style="593" customWidth="1"/>
    <col min="14601" max="14602" width="13.125" style="593" customWidth="1"/>
    <col min="14603" max="14848" width="9" style="593"/>
    <col min="14849" max="14849" width="3.125" style="593" customWidth="1"/>
    <col min="14850" max="14850" width="15.625" style="593" customWidth="1"/>
    <col min="14851" max="14852" width="14.125" style="593" customWidth="1"/>
    <col min="14853" max="14853" width="16.875" style="593" customWidth="1"/>
    <col min="14854" max="14855" width="14.125" style="593" customWidth="1"/>
    <col min="14856" max="14856" width="14.625" style="593" customWidth="1"/>
    <col min="14857" max="14858" width="13.125" style="593" customWidth="1"/>
    <col min="14859" max="15104" width="9" style="593"/>
    <col min="15105" max="15105" width="3.125" style="593" customWidth="1"/>
    <col min="15106" max="15106" width="15.625" style="593" customWidth="1"/>
    <col min="15107" max="15108" width="14.125" style="593" customWidth="1"/>
    <col min="15109" max="15109" width="16.875" style="593" customWidth="1"/>
    <col min="15110" max="15111" width="14.125" style="593" customWidth="1"/>
    <col min="15112" max="15112" width="14.625" style="593" customWidth="1"/>
    <col min="15113" max="15114" width="13.125" style="593" customWidth="1"/>
    <col min="15115" max="15360" width="9" style="593"/>
    <col min="15361" max="15361" width="3.125" style="593" customWidth="1"/>
    <col min="15362" max="15362" width="15.625" style="593" customWidth="1"/>
    <col min="15363" max="15364" width="14.125" style="593" customWidth="1"/>
    <col min="15365" max="15365" width="16.875" style="593" customWidth="1"/>
    <col min="15366" max="15367" width="14.125" style="593" customWidth="1"/>
    <col min="15368" max="15368" width="14.625" style="593" customWidth="1"/>
    <col min="15369" max="15370" width="13.125" style="593" customWidth="1"/>
    <col min="15371" max="15616" width="9" style="593"/>
    <col min="15617" max="15617" width="3.125" style="593" customWidth="1"/>
    <col min="15618" max="15618" width="15.625" style="593" customWidth="1"/>
    <col min="15619" max="15620" width="14.125" style="593" customWidth="1"/>
    <col min="15621" max="15621" width="16.875" style="593" customWidth="1"/>
    <col min="15622" max="15623" width="14.125" style="593" customWidth="1"/>
    <col min="15624" max="15624" width="14.625" style="593" customWidth="1"/>
    <col min="15625" max="15626" width="13.125" style="593" customWidth="1"/>
    <col min="15627" max="15872" width="9" style="593"/>
    <col min="15873" max="15873" width="3.125" style="593" customWidth="1"/>
    <col min="15874" max="15874" width="15.625" style="593" customWidth="1"/>
    <col min="15875" max="15876" width="14.125" style="593" customWidth="1"/>
    <col min="15877" max="15877" width="16.875" style="593" customWidth="1"/>
    <col min="15878" max="15879" width="14.125" style="593" customWidth="1"/>
    <col min="15880" max="15880" width="14.625" style="593" customWidth="1"/>
    <col min="15881" max="15882" width="13.125" style="593" customWidth="1"/>
    <col min="15883" max="16128" width="9" style="593"/>
    <col min="16129" max="16129" width="3.125" style="593" customWidth="1"/>
    <col min="16130" max="16130" width="15.625" style="593" customWidth="1"/>
    <col min="16131" max="16132" width="14.125" style="593" customWidth="1"/>
    <col min="16133" max="16133" width="16.875" style="593" customWidth="1"/>
    <col min="16134" max="16135" width="14.125" style="593" customWidth="1"/>
    <col min="16136" max="16136" width="14.625" style="593" customWidth="1"/>
    <col min="16137" max="16138" width="13.125" style="593" customWidth="1"/>
    <col min="16139" max="16384" width="9" style="593"/>
  </cols>
  <sheetData>
    <row r="1" spans="1:8" ht="18" customHeight="1">
      <c r="A1" s="592" t="s">
        <v>334</v>
      </c>
      <c r="B1" s="604"/>
      <c r="C1" s="606"/>
      <c r="D1" s="606"/>
      <c r="E1" s="592"/>
      <c r="F1" s="606"/>
      <c r="G1" s="606"/>
      <c r="H1" s="606"/>
    </row>
    <row r="2" spans="1:8" ht="18" customHeight="1">
      <c r="B2" s="607" t="s">
        <v>335</v>
      </c>
      <c r="C2" s="607" t="s">
        <v>336</v>
      </c>
      <c r="D2" s="607" t="s">
        <v>337</v>
      </c>
      <c r="E2" s="607" t="s">
        <v>338</v>
      </c>
      <c r="F2" s="606"/>
      <c r="G2" s="606"/>
      <c r="H2" s="606"/>
    </row>
    <row r="3" spans="1:8" ht="18" customHeight="1">
      <c r="B3" s="834" t="s">
        <v>339</v>
      </c>
      <c r="C3" s="835"/>
      <c r="D3" s="835"/>
      <c r="E3" s="835"/>
      <c r="F3" s="606"/>
      <c r="G3" s="606"/>
      <c r="H3" s="606"/>
    </row>
    <row r="4" spans="1:8" ht="18" customHeight="1">
      <c r="B4" s="836"/>
      <c r="C4" s="837"/>
      <c r="D4" s="837"/>
      <c r="E4" s="837"/>
      <c r="F4" s="606"/>
      <c r="G4" s="606"/>
      <c r="H4" s="606"/>
    </row>
    <row r="5" spans="1:8" ht="18" customHeight="1">
      <c r="B5" s="838" t="s">
        <v>340</v>
      </c>
      <c r="C5" s="837"/>
      <c r="D5" s="837"/>
      <c r="E5" s="837"/>
      <c r="F5" s="606"/>
      <c r="G5" s="606"/>
      <c r="H5" s="606"/>
    </row>
    <row r="6" spans="1:8" ht="18" customHeight="1">
      <c r="B6" s="836"/>
      <c r="C6" s="837"/>
      <c r="D6" s="837"/>
      <c r="E6" s="837"/>
      <c r="F6" s="606"/>
      <c r="G6" s="606"/>
      <c r="H6" s="606"/>
    </row>
    <row r="7" spans="1:8" ht="18" customHeight="1">
      <c r="B7" s="836" t="s">
        <v>341</v>
      </c>
      <c r="C7" s="837"/>
      <c r="D7" s="837"/>
      <c r="E7" s="837"/>
      <c r="F7" s="606"/>
      <c r="G7" s="606"/>
      <c r="H7" s="606"/>
    </row>
    <row r="8" spans="1:8" ht="18" customHeight="1">
      <c r="B8" s="836"/>
      <c r="C8" s="837"/>
      <c r="D8" s="837"/>
      <c r="E8" s="837"/>
      <c r="F8" s="606"/>
      <c r="G8" s="606"/>
      <c r="H8" s="606"/>
    </row>
    <row r="9" spans="1:8" ht="18" customHeight="1">
      <c r="B9" s="836" t="s">
        <v>342</v>
      </c>
      <c r="C9" s="837"/>
      <c r="D9" s="837"/>
      <c r="E9" s="837"/>
      <c r="F9" s="606"/>
      <c r="G9" s="606"/>
      <c r="H9" s="606"/>
    </row>
    <row r="10" spans="1:8" ht="18" customHeight="1">
      <c r="B10" s="836"/>
      <c r="C10" s="837"/>
      <c r="D10" s="837"/>
      <c r="E10" s="837"/>
      <c r="F10" s="606"/>
      <c r="G10" s="606"/>
      <c r="H10" s="606"/>
    </row>
    <row r="11" spans="1:8" ht="18" customHeight="1">
      <c r="B11" s="836" t="s">
        <v>343</v>
      </c>
      <c r="C11" s="837"/>
      <c r="D11" s="837"/>
      <c r="E11" s="837"/>
      <c r="F11" s="606"/>
      <c r="G11" s="606"/>
      <c r="H11" s="606"/>
    </row>
    <row r="12" spans="1:8" ht="18" customHeight="1">
      <c r="B12" s="839"/>
      <c r="C12" s="840"/>
      <c r="D12" s="840"/>
      <c r="E12" s="840"/>
      <c r="F12" s="606"/>
      <c r="G12" s="606"/>
      <c r="H12" s="606"/>
    </row>
    <row r="13" spans="1:8" ht="18" customHeight="1">
      <c r="B13" s="593" t="s">
        <v>344</v>
      </c>
      <c r="C13" s="841"/>
      <c r="D13" s="841"/>
      <c r="E13" s="841"/>
      <c r="F13" s="606"/>
      <c r="G13" s="606"/>
      <c r="H13" s="606"/>
    </row>
    <row r="14" spans="1:8" ht="15.75" customHeight="1">
      <c r="B14" s="604"/>
      <c r="C14" s="606"/>
      <c r="D14" s="606"/>
      <c r="E14" s="606"/>
      <c r="F14" s="606"/>
      <c r="G14" s="606"/>
      <c r="H14" s="606"/>
    </row>
    <row r="15" spans="1:8" ht="18" customHeight="1">
      <c r="A15" s="592" t="s">
        <v>345</v>
      </c>
      <c r="B15" s="604"/>
      <c r="C15" s="606"/>
      <c r="D15" s="606"/>
      <c r="E15" s="606"/>
      <c r="F15" s="606"/>
      <c r="G15" s="606"/>
      <c r="H15" s="606"/>
    </row>
    <row r="16" spans="1:8" ht="18" customHeight="1">
      <c r="B16" s="603" t="s">
        <v>346</v>
      </c>
      <c r="E16" s="606"/>
      <c r="F16" s="606"/>
      <c r="G16" s="606"/>
      <c r="H16" s="606"/>
    </row>
    <row r="17" spans="2:10" ht="18" customHeight="1">
      <c r="B17" s="607" t="s">
        <v>347</v>
      </c>
      <c r="C17" s="598" t="s">
        <v>348</v>
      </c>
      <c r="D17" s="598"/>
      <c r="E17" s="598"/>
      <c r="F17" s="608" t="s">
        <v>349</v>
      </c>
      <c r="G17" s="609"/>
      <c r="H17" s="609"/>
      <c r="I17" s="609"/>
      <c r="J17" s="610"/>
    </row>
    <row r="18" spans="2:10" ht="40.5" customHeight="1">
      <c r="B18" s="607" t="s">
        <v>350</v>
      </c>
      <c r="C18" s="842"/>
      <c r="D18" s="842"/>
      <c r="E18" s="842"/>
      <c r="F18" s="842"/>
      <c r="G18" s="842"/>
      <c r="H18" s="842"/>
      <c r="I18" s="842"/>
      <c r="J18" s="842"/>
    </row>
    <row r="19" spans="2:10" ht="40.5" customHeight="1">
      <c r="B19" s="607" t="s">
        <v>350</v>
      </c>
      <c r="C19" s="842"/>
      <c r="D19" s="842"/>
      <c r="E19" s="842"/>
      <c r="F19" s="842"/>
      <c r="G19" s="842"/>
      <c r="H19" s="842"/>
      <c r="I19" s="842"/>
      <c r="J19" s="842"/>
    </row>
    <row r="20" spans="2:10" ht="40.5" customHeight="1">
      <c r="B20" s="607" t="s">
        <v>350</v>
      </c>
      <c r="C20" s="842"/>
      <c r="D20" s="842"/>
      <c r="E20" s="842"/>
      <c r="F20" s="842"/>
      <c r="G20" s="842"/>
      <c r="H20" s="842"/>
      <c r="I20" s="842"/>
      <c r="J20" s="842"/>
    </row>
    <row r="21" spans="2:10" ht="15.75" customHeight="1">
      <c r="B21" s="604"/>
      <c r="C21" s="606"/>
      <c r="D21" s="606"/>
      <c r="E21" s="606"/>
      <c r="F21" s="606"/>
      <c r="G21" s="606"/>
      <c r="H21" s="606"/>
    </row>
    <row r="22" spans="2:10" ht="18" customHeight="1">
      <c r="B22" s="603" t="s">
        <v>351</v>
      </c>
      <c r="C22" s="606"/>
      <c r="D22" s="606"/>
      <c r="E22" s="606"/>
      <c r="F22" s="606"/>
      <c r="G22" s="606"/>
      <c r="H22" s="606"/>
    </row>
    <row r="23" spans="2:10" ht="18" customHeight="1">
      <c r="B23" s="607" t="s">
        <v>352</v>
      </c>
      <c r="C23" s="598" t="s">
        <v>353</v>
      </c>
      <c r="D23" s="598"/>
      <c r="E23" s="598"/>
      <c r="F23" s="608" t="s">
        <v>354</v>
      </c>
      <c r="G23" s="609"/>
      <c r="H23" s="609"/>
      <c r="I23" s="609"/>
      <c r="J23" s="610"/>
    </row>
    <row r="24" spans="2:10" ht="40.5" customHeight="1">
      <c r="B24" s="607" t="s">
        <v>350</v>
      </c>
      <c r="C24" s="842"/>
      <c r="D24" s="842"/>
      <c r="E24" s="842"/>
      <c r="F24" s="842"/>
      <c r="G24" s="842"/>
      <c r="H24" s="842"/>
      <c r="I24" s="842"/>
      <c r="J24" s="842"/>
    </row>
    <row r="25" spans="2:10" ht="40.5" customHeight="1">
      <c r="B25" s="607" t="s">
        <v>350</v>
      </c>
      <c r="C25" s="842"/>
      <c r="D25" s="842"/>
      <c r="E25" s="842"/>
      <c r="F25" s="842"/>
      <c r="G25" s="842"/>
      <c r="H25" s="842"/>
      <c r="I25" s="842"/>
      <c r="J25" s="842"/>
    </row>
    <row r="26" spans="2:10">
      <c r="F26" s="648"/>
    </row>
  </sheetData>
  <mergeCells count="14">
    <mergeCell ref="C25:E25"/>
    <mergeCell ref="F25:J25"/>
    <mergeCell ref="C20:E20"/>
    <mergeCell ref="F20:J20"/>
    <mergeCell ref="C23:E23"/>
    <mergeCell ref="F23:J23"/>
    <mergeCell ref="C24:E24"/>
    <mergeCell ref="F24:J24"/>
    <mergeCell ref="C17:E17"/>
    <mergeCell ref="F17:J17"/>
    <mergeCell ref="C18:E18"/>
    <mergeCell ref="F18:J18"/>
    <mergeCell ref="C19:E19"/>
    <mergeCell ref="F19:J19"/>
  </mergeCells>
  <phoneticPr fontId="3"/>
  <pageMargins left="0.75" right="0.75" top="0.54" bottom="0.78" header="0.51200000000000001" footer="0.51"/>
  <pageSetup paperSize="9" scale="88" fitToWidth="0" orientation="landscape" r:id="rId1"/>
  <headerFooter alignWithMargins="0">
    <oddFooter>&amp;C短期入所-7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H22" sqref="H22"/>
    </sheetView>
  </sheetViews>
  <sheetFormatPr defaultRowHeight="13.5"/>
  <cols>
    <col min="1" max="1" width="3.125" style="593" customWidth="1"/>
    <col min="2" max="2" width="15.625" style="593" customWidth="1"/>
    <col min="3" max="3" width="6" style="593" customWidth="1"/>
    <col min="4" max="4" width="5.25" style="593" bestFit="1" customWidth="1"/>
    <col min="5" max="5" width="9" style="593" bestFit="1" customWidth="1"/>
    <col min="6" max="9" width="7.25" style="593" customWidth="1"/>
    <col min="10" max="10" width="13.25" style="593" customWidth="1"/>
    <col min="11" max="11" width="10.875" style="593" customWidth="1"/>
    <col min="12" max="12" width="13" style="593" bestFit="1" customWidth="1"/>
    <col min="13" max="256" width="9" style="593"/>
    <col min="257" max="257" width="3.125" style="593" customWidth="1"/>
    <col min="258" max="258" width="15.625" style="593" customWidth="1"/>
    <col min="259" max="259" width="6" style="593" customWidth="1"/>
    <col min="260" max="260" width="5.25" style="593" bestFit="1" customWidth="1"/>
    <col min="261" max="261" width="9" style="593" bestFit="1" customWidth="1"/>
    <col min="262" max="265" width="7.25" style="593" customWidth="1"/>
    <col min="266" max="266" width="13.25" style="593" customWidth="1"/>
    <col min="267" max="267" width="10.875" style="593" customWidth="1"/>
    <col min="268" max="268" width="13" style="593" bestFit="1" customWidth="1"/>
    <col min="269" max="512" width="9" style="593"/>
    <col min="513" max="513" width="3.125" style="593" customWidth="1"/>
    <col min="514" max="514" width="15.625" style="593" customWidth="1"/>
    <col min="515" max="515" width="6" style="593" customWidth="1"/>
    <col min="516" max="516" width="5.25" style="593" bestFit="1" customWidth="1"/>
    <col min="517" max="517" width="9" style="593" bestFit="1" customWidth="1"/>
    <col min="518" max="521" width="7.25" style="593" customWidth="1"/>
    <col min="522" max="522" width="13.25" style="593" customWidth="1"/>
    <col min="523" max="523" width="10.875" style="593" customWidth="1"/>
    <col min="524" max="524" width="13" style="593" bestFit="1" customWidth="1"/>
    <col min="525" max="768" width="9" style="593"/>
    <col min="769" max="769" width="3.125" style="593" customWidth="1"/>
    <col min="770" max="770" width="15.625" style="593" customWidth="1"/>
    <col min="771" max="771" width="6" style="593" customWidth="1"/>
    <col min="772" max="772" width="5.25" style="593" bestFit="1" customWidth="1"/>
    <col min="773" max="773" width="9" style="593" bestFit="1" customWidth="1"/>
    <col min="774" max="777" width="7.25" style="593" customWidth="1"/>
    <col min="778" max="778" width="13.25" style="593" customWidth="1"/>
    <col min="779" max="779" width="10.875" style="593" customWidth="1"/>
    <col min="780" max="780" width="13" style="593" bestFit="1" customWidth="1"/>
    <col min="781" max="1024" width="9" style="593"/>
    <col min="1025" max="1025" width="3.125" style="593" customWidth="1"/>
    <col min="1026" max="1026" width="15.625" style="593" customWidth="1"/>
    <col min="1027" max="1027" width="6" style="593" customWidth="1"/>
    <col min="1028" max="1028" width="5.25" style="593" bestFit="1" customWidth="1"/>
    <col min="1029" max="1029" width="9" style="593" bestFit="1" customWidth="1"/>
    <col min="1030" max="1033" width="7.25" style="593" customWidth="1"/>
    <col min="1034" max="1034" width="13.25" style="593" customWidth="1"/>
    <col min="1035" max="1035" width="10.875" style="593" customWidth="1"/>
    <col min="1036" max="1036" width="13" style="593" bestFit="1" customWidth="1"/>
    <col min="1037" max="1280" width="9" style="593"/>
    <col min="1281" max="1281" width="3.125" style="593" customWidth="1"/>
    <col min="1282" max="1282" width="15.625" style="593" customWidth="1"/>
    <col min="1283" max="1283" width="6" style="593" customWidth="1"/>
    <col min="1284" max="1284" width="5.25" style="593" bestFit="1" customWidth="1"/>
    <col min="1285" max="1285" width="9" style="593" bestFit="1" customWidth="1"/>
    <col min="1286" max="1289" width="7.25" style="593" customWidth="1"/>
    <col min="1290" max="1290" width="13.25" style="593" customWidth="1"/>
    <col min="1291" max="1291" width="10.875" style="593" customWidth="1"/>
    <col min="1292" max="1292" width="13" style="593" bestFit="1" customWidth="1"/>
    <col min="1293" max="1536" width="9" style="593"/>
    <col min="1537" max="1537" width="3.125" style="593" customWidth="1"/>
    <col min="1538" max="1538" width="15.625" style="593" customWidth="1"/>
    <col min="1539" max="1539" width="6" style="593" customWidth="1"/>
    <col min="1540" max="1540" width="5.25" style="593" bestFit="1" customWidth="1"/>
    <col min="1541" max="1541" width="9" style="593" bestFit="1" customWidth="1"/>
    <col min="1542" max="1545" width="7.25" style="593" customWidth="1"/>
    <col min="1546" max="1546" width="13.25" style="593" customWidth="1"/>
    <col min="1547" max="1547" width="10.875" style="593" customWidth="1"/>
    <col min="1548" max="1548" width="13" style="593" bestFit="1" customWidth="1"/>
    <col min="1549" max="1792" width="9" style="593"/>
    <col min="1793" max="1793" width="3.125" style="593" customWidth="1"/>
    <col min="1794" max="1794" width="15.625" style="593" customWidth="1"/>
    <col min="1795" max="1795" width="6" style="593" customWidth="1"/>
    <col min="1796" max="1796" width="5.25" style="593" bestFit="1" customWidth="1"/>
    <col min="1797" max="1797" width="9" style="593" bestFit="1" customWidth="1"/>
    <col min="1798" max="1801" width="7.25" style="593" customWidth="1"/>
    <col min="1802" max="1802" width="13.25" style="593" customWidth="1"/>
    <col min="1803" max="1803" width="10.875" style="593" customWidth="1"/>
    <col min="1804" max="1804" width="13" style="593" bestFit="1" customWidth="1"/>
    <col min="1805" max="2048" width="9" style="593"/>
    <col min="2049" max="2049" width="3.125" style="593" customWidth="1"/>
    <col min="2050" max="2050" width="15.625" style="593" customWidth="1"/>
    <col min="2051" max="2051" width="6" style="593" customWidth="1"/>
    <col min="2052" max="2052" width="5.25" style="593" bestFit="1" customWidth="1"/>
    <col min="2053" max="2053" width="9" style="593" bestFit="1" customWidth="1"/>
    <col min="2054" max="2057" width="7.25" style="593" customWidth="1"/>
    <col min="2058" max="2058" width="13.25" style="593" customWidth="1"/>
    <col min="2059" max="2059" width="10.875" style="593" customWidth="1"/>
    <col min="2060" max="2060" width="13" style="593" bestFit="1" customWidth="1"/>
    <col min="2061" max="2304" width="9" style="593"/>
    <col min="2305" max="2305" width="3.125" style="593" customWidth="1"/>
    <col min="2306" max="2306" width="15.625" style="593" customWidth="1"/>
    <col min="2307" max="2307" width="6" style="593" customWidth="1"/>
    <col min="2308" max="2308" width="5.25" style="593" bestFit="1" customWidth="1"/>
    <col min="2309" max="2309" width="9" style="593" bestFit="1" customWidth="1"/>
    <col min="2310" max="2313" width="7.25" style="593" customWidth="1"/>
    <col min="2314" max="2314" width="13.25" style="593" customWidth="1"/>
    <col min="2315" max="2315" width="10.875" style="593" customWidth="1"/>
    <col min="2316" max="2316" width="13" style="593" bestFit="1" customWidth="1"/>
    <col min="2317" max="2560" width="9" style="593"/>
    <col min="2561" max="2561" width="3.125" style="593" customWidth="1"/>
    <col min="2562" max="2562" width="15.625" style="593" customWidth="1"/>
    <col min="2563" max="2563" width="6" style="593" customWidth="1"/>
    <col min="2564" max="2564" width="5.25" style="593" bestFit="1" customWidth="1"/>
    <col min="2565" max="2565" width="9" style="593" bestFit="1" customWidth="1"/>
    <col min="2566" max="2569" width="7.25" style="593" customWidth="1"/>
    <col min="2570" max="2570" width="13.25" style="593" customWidth="1"/>
    <col min="2571" max="2571" width="10.875" style="593" customWidth="1"/>
    <col min="2572" max="2572" width="13" style="593" bestFit="1" customWidth="1"/>
    <col min="2573" max="2816" width="9" style="593"/>
    <col min="2817" max="2817" width="3.125" style="593" customWidth="1"/>
    <col min="2818" max="2818" width="15.625" style="593" customWidth="1"/>
    <col min="2819" max="2819" width="6" style="593" customWidth="1"/>
    <col min="2820" max="2820" width="5.25" style="593" bestFit="1" customWidth="1"/>
    <col min="2821" max="2821" width="9" style="593" bestFit="1" customWidth="1"/>
    <col min="2822" max="2825" width="7.25" style="593" customWidth="1"/>
    <col min="2826" max="2826" width="13.25" style="593" customWidth="1"/>
    <col min="2827" max="2827" width="10.875" style="593" customWidth="1"/>
    <col min="2828" max="2828" width="13" style="593" bestFit="1" customWidth="1"/>
    <col min="2829" max="3072" width="9" style="593"/>
    <col min="3073" max="3073" width="3.125" style="593" customWidth="1"/>
    <col min="3074" max="3074" width="15.625" style="593" customWidth="1"/>
    <col min="3075" max="3075" width="6" style="593" customWidth="1"/>
    <col min="3076" max="3076" width="5.25" style="593" bestFit="1" customWidth="1"/>
    <col min="3077" max="3077" width="9" style="593" bestFit="1" customWidth="1"/>
    <col min="3078" max="3081" width="7.25" style="593" customWidth="1"/>
    <col min="3082" max="3082" width="13.25" style="593" customWidth="1"/>
    <col min="3083" max="3083" width="10.875" style="593" customWidth="1"/>
    <col min="3084" max="3084" width="13" style="593" bestFit="1" customWidth="1"/>
    <col min="3085" max="3328" width="9" style="593"/>
    <col min="3329" max="3329" width="3.125" style="593" customWidth="1"/>
    <col min="3330" max="3330" width="15.625" style="593" customWidth="1"/>
    <col min="3331" max="3331" width="6" style="593" customWidth="1"/>
    <col min="3332" max="3332" width="5.25" style="593" bestFit="1" customWidth="1"/>
    <col min="3333" max="3333" width="9" style="593" bestFit="1" customWidth="1"/>
    <col min="3334" max="3337" width="7.25" style="593" customWidth="1"/>
    <col min="3338" max="3338" width="13.25" style="593" customWidth="1"/>
    <col min="3339" max="3339" width="10.875" style="593" customWidth="1"/>
    <col min="3340" max="3340" width="13" style="593" bestFit="1" customWidth="1"/>
    <col min="3341" max="3584" width="9" style="593"/>
    <col min="3585" max="3585" width="3.125" style="593" customWidth="1"/>
    <col min="3586" max="3586" width="15.625" style="593" customWidth="1"/>
    <col min="3587" max="3587" width="6" style="593" customWidth="1"/>
    <col min="3588" max="3588" width="5.25" style="593" bestFit="1" customWidth="1"/>
    <col min="3589" max="3589" width="9" style="593" bestFit="1" customWidth="1"/>
    <col min="3590" max="3593" width="7.25" style="593" customWidth="1"/>
    <col min="3594" max="3594" width="13.25" style="593" customWidth="1"/>
    <col min="3595" max="3595" width="10.875" style="593" customWidth="1"/>
    <col min="3596" max="3596" width="13" style="593" bestFit="1" customWidth="1"/>
    <col min="3597" max="3840" width="9" style="593"/>
    <col min="3841" max="3841" width="3.125" style="593" customWidth="1"/>
    <col min="3842" max="3842" width="15.625" style="593" customWidth="1"/>
    <col min="3843" max="3843" width="6" style="593" customWidth="1"/>
    <col min="3844" max="3844" width="5.25" style="593" bestFit="1" customWidth="1"/>
    <col min="3845" max="3845" width="9" style="593" bestFit="1" customWidth="1"/>
    <col min="3846" max="3849" width="7.25" style="593" customWidth="1"/>
    <col min="3850" max="3850" width="13.25" style="593" customWidth="1"/>
    <col min="3851" max="3851" width="10.875" style="593" customWidth="1"/>
    <col min="3852" max="3852" width="13" style="593" bestFit="1" customWidth="1"/>
    <col min="3853" max="4096" width="9" style="593"/>
    <col min="4097" max="4097" width="3.125" style="593" customWidth="1"/>
    <col min="4098" max="4098" width="15.625" style="593" customWidth="1"/>
    <col min="4099" max="4099" width="6" style="593" customWidth="1"/>
    <col min="4100" max="4100" width="5.25" style="593" bestFit="1" customWidth="1"/>
    <col min="4101" max="4101" width="9" style="593" bestFit="1" customWidth="1"/>
    <col min="4102" max="4105" width="7.25" style="593" customWidth="1"/>
    <col min="4106" max="4106" width="13.25" style="593" customWidth="1"/>
    <col min="4107" max="4107" width="10.875" style="593" customWidth="1"/>
    <col min="4108" max="4108" width="13" style="593" bestFit="1" customWidth="1"/>
    <col min="4109" max="4352" width="9" style="593"/>
    <col min="4353" max="4353" width="3.125" style="593" customWidth="1"/>
    <col min="4354" max="4354" width="15.625" style="593" customWidth="1"/>
    <col min="4355" max="4355" width="6" style="593" customWidth="1"/>
    <col min="4356" max="4356" width="5.25" style="593" bestFit="1" customWidth="1"/>
    <col min="4357" max="4357" width="9" style="593" bestFit="1" customWidth="1"/>
    <col min="4358" max="4361" width="7.25" style="593" customWidth="1"/>
    <col min="4362" max="4362" width="13.25" style="593" customWidth="1"/>
    <col min="4363" max="4363" width="10.875" style="593" customWidth="1"/>
    <col min="4364" max="4364" width="13" style="593" bestFit="1" customWidth="1"/>
    <col min="4365" max="4608" width="9" style="593"/>
    <col min="4609" max="4609" width="3.125" style="593" customWidth="1"/>
    <col min="4610" max="4610" width="15.625" style="593" customWidth="1"/>
    <col min="4611" max="4611" width="6" style="593" customWidth="1"/>
    <col min="4612" max="4612" width="5.25" style="593" bestFit="1" customWidth="1"/>
    <col min="4613" max="4613" width="9" style="593" bestFit="1" customWidth="1"/>
    <col min="4614" max="4617" width="7.25" style="593" customWidth="1"/>
    <col min="4618" max="4618" width="13.25" style="593" customWidth="1"/>
    <col min="4619" max="4619" width="10.875" style="593" customWidth="1"/>
    <col min="4620" max="4620" width="13" style="593" bestFit="1" customWidth="1"/>
    <col min="4621" max="4864" width="9" style="593"/>
    <col min="4865" max="4865" width="3.125" style="593" customWidth="1"/>
    <col min="4866" max="4866" width="15.625" style="593" customWidth="1"/>
    <col min="4867" max="4867" width="6" style="593" customWidth="1"/>
    <col min="4868" max="4868" width="5.25" style="593" bestFit="1" customWidth="1"/>
    <col min="4869" max="4869" width="9" style="593" bestFit="1" customWidth="1"/>
    <col min="4870" max="4873" width="7.25" style="593" customWidth="1"/>
    <col min="4874" max="4874" width="13.25" style="593" customWidth="1"/>
    <col min="4875" max="4875" width="10.875" style="593" customWidth="1"/>
    <col min="4876" max="4876" width="13" style="593" bestFit="1" customWidth="1"/>
    <col min="4877" max="5120" width="9" style="593"/>
    <col min="5121" max="5121" width="3.125" style="593" customWidth="1"/>
    <col min="5122" max="5122" width="15.625" style="593" customWidth="1"/>
    <col min="5123" max="5123" width="6" style="593" customWidth="1"/>
    <col min="5124" max="5124" width="5.25" style="593" bestFit="1" customWidth="1"/>
    <col min="5125" max="5125" width="9" style="593" bestFit="1" customWidth="1"/>
    <col min="5126" max="5129" width="7.25" style="593" customWidth="1"/>
    <col min="5130" max="5130" width="13.25" style="593" customWidth="1"/>
    <col min="5131" max="5131" width="10.875" style="593" customWidth="1"/>
    <col min="5132" max="5132" width="13" style="593" bestFit="1" customWidth="1"/>
    <col min="5133" max="5376" width="9" style="593"/>
    <col min="5377" max="5377" width="3.125" style="593" customWidth="1"/>
    <col min="5378" max="5378" width="15.625" style="593" customWidth="1"/>
    <col min="5379" max="5379" width="6" style="593" customWidth="1"/>
    <col min="5380" max="5380" width="5.25" style="593" bestFit="1" customWidth="1"/>
    <col min="5381" max="5381" width="9" style="593" bestFit="1" customWidth="1"/>
    <col min="5382" max="5385" width="7.25" style="593" customWidth="1"/>
    <col min="5386" max="5386" width="13.25" style="593" customWidth="1"/>
    <col min="5387" max="5387" width="10.875" style="593" customWidth="1"/>
    <col min="5388" max="5388" width="13" style="593" bestFit="1" customWidth="1"/>
    <col min="5389" max="5632" width="9" style="593"/>
    <col min="5633" max="5633" width="3.125" style="593" customWidth="1"/>
    <col min="5634" max="5634" width="15.625" style="593" customWidth="1"/>
    <col min="5635" max="5635" width="6" style="593" customWidth="1"/>
    <col min="5636" max="5636" width="5.25" style="593" bestFit="1" customWidth="1"/>
    <col min="5637" max="5637" width="9" style="593" bestFit="1" customWidth="1"/>
    <col min="5638" max="5641" width="7.25" style="593" customWidth="1"/>
    <col min="5642" max="5642" width="13.25" style="593" customWidth="1"/>
    <col min="5643" max="5643" width="10.875" style="593" customWidth="1"/>
    <col min="5644" max="5644" width="13" style="593" bestFit="1" customWidth="1"/>
    <col min="5645" max="5888" width="9" style="593"/>
    <col min="5889" max="5889" width="3.125" style="593" customWidth="1"/>
    <col min="5890" max="5890" width="15.625" style="593" customWidth="1"/>
    <col min="5891" max="5891" width="6" style="593" customWidth="1"/>
    <col min="5892" max="5892" width="5.25" style="593" bestFit="1" customWidth="1"/>
    <col min="5893" max="5893" width="9" style="593" bestFit="1" customWidth="1"/>
    <col min="5894" max="5897" width="7.25" style="593" customWidth="1"/>
    <col min="5898" max="5898" width="13.25" style="593" customWidth="1"/>
    <col min="5899" max="5899" width="10.875" style="593" customWidth="1"/>
    <col min="5900" max="5900" width="13" style="593" bestFit="1" customWidth="1"/>
    <col min="5901" max="6144" width="9" style="593"/>
    <col min="6145" max="6145" width="3.125" style="593" customWidth="1"/>
    <col min="6146" max="6146" width="15.625" style="593" customWidth="1"/>
    <col min="6147" max="6147" width="6" style="593" customWidth="1"/>
    <col min="6148" max="6148" width="5.25" style="593" bestFit="1" customWidth="1"/>
    <col min="6149" max="6149" width="9" style="593" bestFit="1" customWidth="1"/>
    <col min="6150" max="6153" width="7.25" style="593" customWidth="1"/>
    <col min="6154" max="6154" width="13.25" style="593" customWidth="1"/>
    <col min="6155" max="6155" width="10.875" style="593" customWidth="1"/>
    <col min="6156" max="6156" width="13" style="593" bestFit="1" customWidth="1"/>
    <col min="6157" max="6400" width="9" style="593"/>
    <col min="6401" max="6401" width="3.125" style="593" customWidth="1"/>
    <col min="6402" max="6402" width="15.625" style="593" customWidth="1"/>
    <col min="6403" max="6403" width="6" style="593" customWidth="1"/>
    <col min="6404" max="6404" width="5.25" style="593" bestFit="1" customWidth="1"/>
    <col min="6405" max="6405" width="9" style="593" bestFit="1" customWidth="1"/>
    <col min="6406" max="6409" width="7.25" style="593" customWidth="1"/>
    <col min="6410" max="6410" width="13.25" style="593" customWidth="1"/>
    <col min="6411" max="6411" width="10.875" style="593" customWidth="1"/>
    <col min="6412" max="6412" width="13" style="593" bestFit="1" customWidth="1"/>
    <col min="6413" max="6656" width="9" style="593"/>
    <col min="6657" max="6657" width="3.125" style="593" customWidth="1"/>
    <col min="6658" max="6658" width="15.625" style="593" customWidth="1"/>
    <col min="6659" max="6659" width="6" style="593" customWidth="1"/>
    <col min="6660" max="6660" width="5.25" style="593" bestFit="1" customWidth="1"/>
    <col min="6661" max="6661" width="9" style="593" bestFit="1" customWidth="1"/>
    <col min="6662" max="6665" width="7.25" style="593" customWidth="1"/>
    <col min="6666" max="6666" width="13.25" style="593" customWidth="1"/>
    <col min="6667" max="6667" width="10.875" style="593" customWidth="1"/>
    <col min="6668" max="6668" width="13" style="593" bestFit="1" customWidth="1"/>
    <col min="6669" max="6912" width="9" style="593"/>
    <col min="6913" max="6913" width="3.125" style="593" customWidth="1"/>
    <col min="6914" max="6914" width="15.625" style="593" customWidth="1"/>
    <col min="6915" max="6915" width="6" style="593" customWidth="1"/>
    <col min="6916" max="6916" width="5.25" style="593" bestFit="1" customWidth="1"/>
    <col min="6917" max="6917" width="9" style="593" bestFit="1" customWidth="1"/>
    <col min="6918" max="6921" width="7.25" style="593" customWidth="1"/>
    <col min="6922" max="6922" width="13.25" style="593" customWidth="1"/>
    <col min="6923" max="6923" width="10.875" style="593" customWidth="1"/>
    <col min="6924" max="6924" width="13" style="593" bestFit="1" customWidth="1"/>
    <col min="6925" max="7168" width="9" style="593"/>
    <col min="7169" max="7169" width="3.125" style="593" customWidth="1"/>
    <col min="7170" max="7170" width="15.625" style="593" customWidth="1"/>
    <col min="7171" max="7171" width="6" style="593" customWidth="1"/>
    <col min="7172" max="7172" width="5.25" style="593" bestFit="1" customWidth="1"/>
    <col min="7173" max="7173" width="9" style="593" bestFit="1" customWidth="1"/>
    <col min="7174" max="7177" width="7.25" style="593" customWidth="1"/>
    <col min="7178" max="7178" width="13.25" style="593" customWidth="1"/>
    <col min="7179" max="7179" width="10.875" style="593" customWidth="1"/>
    <col min="7180" max="7180" width="13" style="593" bestFit="1" customWidth="1"/>
    <col min="7181" max="7424" width="9" style="593"/>
    <col min="7425" max="7425" width="3.125" style="593" customWidth="1"/>
    <col min="7426" max="7426" width="15.625" style="593" customWidth="1"/>
    <col min="7427" max="7427" width="6" style="593" customWidth="1"/>
    <col min="7428" max="7428" width="5.25" style="593" bestFit="1" customWidth="1"/>
    <col min="7429" max="7429" width="9" style="593" bestFit="1" customWidth="1"/>
    <col min="7430" max="7433" width="7.25" style="593" customWidth="1"/>
    <col min="7434" max="7434" width="13.25" style="593" customWidth="1"/>
    <col min="7435" max="7435" width="10.875" style="593" customWidth="1"/>
    <col min="7436" max="7436" width="13" style="593" bestFit="1" customWidth="1"/>
    <col min="7437" max="7680" width="9" style="593"/>
    <col min="7681" max="7681" width="3.125" style="593" customWidth="1"/>
    <col min="7682" max="7682" width="15.625" style="593" customWidth="1"/>
    <col min="7683" max="7683" width="6" style="593" customWidth="1"/>
    <col min="7684" max="7684" width="5.25" style="593" bestFit="1" customWidth="1"/>
    <col min="7685" max="7685" width="9" style="593" bestFit="1" customWidth="1"/>
    <col min="7686" max="7689" width="7.25" style="593" customWidth="1"/>
    <col min="7690" max="7690" width="13.25" style="593" customWidth="1"/>
    <col min="7691" max="7691" width="10.875" style="593" customWidth="1"/>
    <col min="7692" max="7692" width="13" style="593" bestFit="1" customWidth="1"/>
    <col min="7693" max="7936" width="9" style="593"/>
    <col min="7937" max="7937" width="3.125" style="593" customWidth="1"/>
    <col min="7938" max="7938" width="15.625" style="593" customWidth="1"/>
    <col min="7939" max="7939" width="6" style="593" customWidth="1"/>
    <col min="7940" max="7940" width="5.25" style="593" bestFit="1" customWidth="1"/>
    <col min="7941" max="7941" width="9" style="593" bestFit="1" customWidth="1"/>
    <col min="7942" max="7945" width="7.25" style="593" customWidth="1"/>
    <col min="7946" max="7946" width="13.25" style="593" customWidth="1"/>
    <col min="7947" max="7947" width="10.875" style="593" customWidth="1"/>
    <col min="7948" max="7948" width="13" style="593" bestFit="1" customWidth="1"/>
    <col min="7949" max="8192" width="9" style="593"/>
    <col min="8193" max="8193" width="3.125" style="593" customWidth="1"/>
    <col min="8194" max="8194" width="15.625" style="593" customWidth="1"/>
    <col min="8195" max="8195" width="6" style="593" customWidth="1"/>
    <col min="8196" max="8196" width="5.25" style="593" bestFit="1" customWidth="1"/>
    <col min="8197" max="8197" width="9" style="593" bestFit="1" customWidth="1"/>
    <col min="8198" max="8201" width="7.25" style="593" customWidth="1"/>
    <col min="8202" max="8202" width="13.25" style="593" customWidth="1"/>
    <col min="8203" max="8203" width="10.875" style="593" customWidth="1"/>
    <col min="8204" max="8204" width="13" style="593" bestFit="1" customWidth="1"/>
    <col min="8205" max="8448" width="9" style="593"/>
    <col min="8449" max="8449" width="3.125" style="593" customWidth="1"/>
    <col min="8450" max="8450" width="15.625" style="593" customWidth="1"/>
    <col min="8451" max="8451" width="6" style="593" customWidth="1"/>
    <col min="8452" max="8452" width="5.25" style="593" bestFit="1" customWidth="1"/>
    <col min="8453" max="8453" width="9" style="593" bestFit="1" customWidth="1"/>
    <col min="8454" max="8457" width="7.25" style="593" customWidth="1"/>
    <col min="8458" max="8458" width="13.25" style="593" customWidth="1"/>
    <col min="8459" max="8459" width="10.875" style="593" customWidth="1"/>
    <col min="8460" max="8460" width="13" style="593" bestFit="1" customWidth="1"/>
    <col min="8461" max="8704" width="9" style="593"/>
    <col min="8705" max="8705" width="3.125" style="593" customWidth="1"/>
    <col min="8706" max="8706" width="15.625" style="593" customWidth="1"/>
    <col min="8707" max="8707" width="6" style="593" customWidth="1"/>
    <col min="8708" max="8708" width="5.25" style="593" bestFit="1" customWidth="1"/>
    <col min="8709" max="8709" width="9" style="593" bestFit="1" customWidth="1"/>
    <col min="8710" max="8713" width="7.25" style="593" customWidth="1"/>
    <col min="8714" max="8714" width="13.25" style="593" customWidth="1"/>
    <col min="8715" max="8715" width="10.875" style="593" customWidth="1"/>
    <col min="8716" max="8716" width="13" style="593" bestFit="1" customWidth="1"/>
    <col min="8717" max="8960" width="9" style="593"/>
    <col min="8961" max="8961" width="3.125" style="593" customWidth="1"/>
    <col min="8962" max="8962" width="15.625" style="593" customWidth="1"/>
    <col min="8963" max="8963" width="6" style="593" customWidth="1"/>
    <col min="8964" max="8964" width="5.25" style="593" bestFit="1" customWidth="1"/>
    <col min="8965" max="8965" width="9" style="593" bestFit="1" customWidth="1"/>
    <col min="8966" max="8969" width="7.25" style="593" customWidth="1"/>
    <col min="8970" max="8970" width="13.25" style="593" customWidth="1"/>
    <col min="8971" max="8971" width="10.875" style="593" customWidth="1"/>
    <col min="8972" max="8972" width="13" style="593" bestFit="1" customWidth="1"/>
    <col min="8973" max="9216" width="9" style="593"/>
    <col min="9217" max="9217" width="3.125" style="593" customWidth="1"/>
    <col min="9218" max="9218" width="15.625" style="593" customWidth="1"/>
    <col min="9219" max="9219" width="6" style="593" customWidth="1"/>
    <col min="9220" max="9220" width="5.25" style="593" bestFit="1" customWidth="1"/>
    <col min="9221" max="9221" width="9" style="593" bestFit="1" customWidth="1"/>
    <col min="9222" max="9225" width="7.25" style="593" customWidth="1"/>
    <col min="9226" max="9226" width="13.25" style="593" customWidth="1"/>
    <col min="9227" max="9227" width="10.875" style="593" customWidth="1"/>
    <col min="9228" max="9228" width="13" style="593" bestFit="1" customWidth="1"/>
    <col min="9229" max="9472" width="9" style="593"/>
    <col min="9473" max="9473" width="3.125" style="593" customWidth="1"/>
    <col min="9474" max="9474" width="15.625" style="593" customWidth="1"/>
    <col min="9475" max="9475" width="6" style="593" customWidth="1"/>
    <col min="9476" max="9476" width="5.25" style="593" bestFit="1" customWidth="1"/>
    <col min="9477" max="9477" width="9" style="593" bestFit="1" customWidth="1"/>
    <col min="9478" max="9481" width="7.25" style="593" customWidth="1"/>
    <col min="9482" max="9482" width="13.25" style="593" customWidth="1"/>
    <col min="9483" max="9483" width="10.875" style="593" customWidth="1"/>
    <col min="9484" max="9484" width="13" style="593" bestFit="1" customWidth="1"/>
    <col min="9485" max="9728" width="9" style="593"/>
    <col min="9729" max="9729" width="3.125" style="593" customWidth="1"/>
    <col min="9730" max="9730" width="15.625" style="593" customWidth="1"/>
    <col min="9731" max="9731" width="6" style="593" customWidth="1"/>
    <col min="9732" max="9732" width="5.25" style="593" bestFit="1" customWidth="1"/>
    <col min="9733" max="9733" width="9" style="593" bestFit="1" customWidth="1"/>
    <col min="9734" max="9737" width="7.25" style="593" customWidth="1"/>
    <col min="9738" max="9738" width="13.25" style="593" customWidth="1"/>
    <col min="9739" max="9739" width="10.875" style="593" customWidth="1"/>
    <col min="9740" max="9740" width="13" style="593" bestFit="1" customWidth="1"/>
    <col min="9741" max="9984" width="9" style="593"/>
    <col min="9985" max="9985" width="3.125" style="593" customWidth="1"/>
    <col min="9986" max="9986" width="15.625" style="593" customWidth="1"/>
    <col min="9987" max="9987" width="6" style="593" customWidth="1"/>
    <col min="9988" max="9988" width="5.25" style="593" bestFit="1" customWidth="1"/>
    <col min="9989" max="9989" width="9" style="593" bestFit="1" customWidth="1"/>
    <col min="9990" max="9993" width="7.25" style="593" customWidth="1"/>
    <col min="9994" max="9994" width="13.25" style="593" customWidth="1"/>
    <col min="9995" max="9995" width="10.875" style="593" customWidth="1"/>
    <col min="9996" max="9996" width="13" style="593" bestFit="1" customWidth="1"/>
    <col min="9997" max="10240" width="9" style="593"/>
    <col min="10241" max="10241" width="3.125" style="593" customWidth="1"/>
    <col min="10242" max="10242" width="15.625" style="593" customWidth="1"/>
    <col min="10243" max="10243" width="6" style="593" customWidth="1"/>
    <col min="10244" max="10244" width="5.25" style="593" bestFit="1" customWidth="1"/>
    <col min="10245" max="10245" width="9" style="593" bestFit="1" customWidth="1"/>
    <col min="10246" max="10249" width="7.25" style="593" customWidth="1"/>
    <col min="10250" max="10250" width="13.25" style="593" customWidth="1"/>
    <col min="10251" max="10251" width="10.875" style="593" customWidth="1"/>
    <col min="10252" max="10252" width="13" style="593" bestFit="1" customWidth="1"/>
    <col min="10253" max="10496" width="9" style="593"/>
    <col min="10497" max="10497" width="3.125" style="593" customWidth="1"/>
    <col min="10498" max="10498" width="15.625" style="593" customWidth="1"/>
    <col min="10499" max="10499" width="6" style="593" customWidth="1"/>
    <col min="10500" max="10500" width="5.25" style="593" bestFit="1" customWidth="1"/>
    <col min="10501" max="10501" width="9" style="593" bestFit="1" customWidth="1"/>
    <col min="10502" max="10505" width="7.25" style="593" customWidth="1"/>
    <col min="10506" max="10506" width="13.25" style="593" customWidth="1"/>
    <col min="10507" max="10507" width="10.875" style="593" customWidth="1"/>
    <col min="10508" max="10508" width="13" style="593" bestFit="1" customWidth="1"/>
    <col min="10509" max="10752" width="9" style="593"/>
    <col min="10753" max="10753" width="3.125" style="593" customWidth="1"/>
    <col min="10754" max="10754" width="15.625" style="593" customWidth="1"/>
    <col min="10755" max="10755" width="6" style="593" customWidth="1"/>
    <col min="10756" max="10756" width="5.25" style="593" bestFit="1" customWidth="1"/>
    <col min="10757" max="10757" width="9" style="593" bestFit="1" customWidth="1"/>
    <col min="10758" max="10761" width="7.25" style="593" customWidth="1"/>
    <col min="10762" max="10762" width="13.25" style="593" customWidth="1"/>
    <col min="10763" max="10763" width="10.875" style="593" customWidth="1"/>
    <col min="10764" max="10764" width="13" style="593" bestFit="1" customWidth="1"/>
    <col min="10765" max="11008" width="9" style="593"/>
    <col min="11009" max="11009" width="3.125" style="593" customWidth="1"/>
    <col min="11010" max="11010" width="15.625" style="593" customWidth="1"/>
    <col min="11011" max="11011" width="6" style="593" customWidth="1"/>
    <col min="11012" max="11012" width="5.25" style="593" bestFit="1" customWidth="1"/>
    <col min="11013" max="11013" width="9" style="593" bestFit="1" customWidth="1"/>
    <col min="11014" max="11017" width="7.25" style="593" customWidth="1"/>
    <col min="11018" max="11018" width="13.25" style="593" customWidth="1"/>
    <col min="11019" max="11019" width="10.875" style="593" customWidth="1"/>
    <col min="11020" max="11020" width="13" style="593" bestFit="1" customWidth="1"/>
    <col min="11021" max="11264" width="9" style="593"/>
    <col min="11265" max="11265" width="3.125" style="593" customWidth="1"/>
    <col min="11266" max="11266" width="15.625" style="593" customWidth="1"/>
    <col min="11267" max="11267" width="6" style="593" customWidth="1"/>
    <col min="11268" max="11268" width="5.25" style="593" bestFit="1" customWidth="1"/>
    <col min="11269" max="11269" width="9" style="593" bestFit="1" customWidth="1"/>
    <col min="11270" max="11273" width="7.25" style="593" customWidth="1"/>
    <col min="11274" max="11274" width="13.25" style="593" customWidth="1"/>
    <col min="11275" max="11275" width="10.875" style="593" customWidth="1"/>
    <col min="11276" max="11276" width="13" style="593" bestFit="1" customWidth="1"/>
    <col min="11277" max="11520" width="9" style="593"/>
    <col min="11521" max="11521" width="3.125" style="593" customWidth="1"/>
    <col min="11522" max="11522" width="15.625" style="593" customWidth="1"/>
    <col min="11523" max="11523" width="6" style="593" customWidth="1"/>
    <col min="11524" max="11524" width="5.25" style="593" bestFit="1" customWidth="1"/>
    <col min="11525" max="11525" width="9" style="593" bestFit="1" customWidth="1"/>
    <col min="11526" max="11529" width="7.25" style="593" customWidth="1"/>
    <col min="11530" max="11530" width="13.25" style="593" customWidth="1"/>
    <col min="11531" max="11531" width="10.875" style="593" customWidth="1"/>
    <col min="11532" max="11532" width="13" style="593" bestFit="1" customWidth="1"/>
    <col min="11533" max="11776" width="9" style="593"/>
    <col min="11777" max="11777" width="3.125" style="593" customWidth="1"/>
    <col min="11778" max="11778" width="15.625" style="593" customWidth="1"/>
    <col min="11779" max="11779" width="6" style="593" customWidth="1"/>
    <col min="11780" max="11780" width="5.25" style="593" bestFit="1" customWidth="1"/>
    <col min="11781" max="11781" width="9" style="593" bestFit="1" customWidth="1"/>
    <col min="11782" max="11785" width="7.25" style="593" customWidth="1"/>
    <col min="11786" max="11786" width="13.25" style="593" customWidth="1"/>
    <col min="11787" max="11787" width="10.875" style="593" customWidth="1"/>
    <col min="11788" max="11788" width="13" style="593" bestFit="1" customWidth="1"/>
    <col min="11789" max="12032" width="9" style="593"/>
    <col min="12033" max="12033" width="3.125" style="593" customWidth="1"/>
    <col min="12034" max="12034" width="15.625" style="593" customWidth="1"/>
    <col min="12035" max="12035" width="6" style="593" customWidth="1"/>
    <col min="12036" max="12036" width="5.25" style="593" bestFit="1" customWidth="1"/>
    <col min="12037" max="12037" width="9" style="593" bestFit="1" customWidth="1"/>
    <col min="12038" max="12041" width="7.25" style="593" customWidth="1"/>
    <col min="12042" max="12042" width="13.25" style="593" customWidth="1"/>
    <col min="12043" max="12043" width="10.875" style="593" customWidth="1"/>
    <col min="12044" max="12044" width="13" style="593" bestFit="1" customWidth="1"/>
    <col min="12045" max="12288" width="9" style="593"/>
    <col min="12289" max="12289" width="3.125" style="593" customWidth="1"/>
    <col min="12290" max="12290" width="15.625" style="593" customWidth="1"/>
    <col min="12291" max="12291" width="6" style="593" customWidth="1"/>
    <col min="12292" max="12292" width="5.25" style="593" bestFit="1" customWidth="1"/>
    <col min="12293" max="12293" width="9" style="593" bestFit="1" customWidth="1"/>
    <col min="12294" max="12297" width="7.25" style="593" customWidth="1"/>
    <col min="12298" max="12298" width="13.25" style="593" customWidth="1"/>
    <col min="12299" max="12299" width="10.875" style="593" customWidth="1"/>
    <col min="12300" max="12300" width="13" style="593" bestFit="1" customWidth="1"/>
    <col min="12301" max="12544" width="9" style="593"/>
    <col min="12545" max="12545" width="3.125" style="593" customWidth="1"/>
    <col min="12546" max="12546" width="15.625" style="593" customWidth="1"/>
    <col min="12547" max="12547" width="6" style="593" customWidth="1"/>
    <col min="12548" max="12548" width="5.25" style="593" bestFit="1" customWidth="1"/>
    <col min="12549" max="12549" width="9" style="593" bestFit="1" customWidth="1"/>
    <col min="12550" max="12553" width="7.25" style="593" customWidth="1"/>
    <col min="12554" max="12554" width="13.25" style="593" customWidth="1"/>
    <col min="12555" max="12555" width="10.875" style="593" customWidth="1"/>
    <col min="12556" max="12556" width="13" style="593" bestFit="1" customWidth="1"/>
    <col min="12557" max="12800" width="9" style="593"/>
    <col min="12801" max="12801" width="3.125" style="593" customWidth="1"/>
    <col min="12802" max="12802" width="15.625" style="593" customWidth="1"/>
    <col min="12803" max="12803" width="6" style="593" customWidth="1"/>
    <col min="12804" max="12804" width="5.25" style="593" bestFit="1" customWidth="1"/>
    <col min="12805" max="12805" width="9" style="593" bestFit="1" customWidth="1"/>
    <col min="12806" max="12809" width="7.25" style="593" customWidth="1"/>
    <col min="12810" max="12810" width="13.25" style="593" customWidth="1"/>
    <col min="12811" max="12811" width="10.875" style="593" customWidth="1"/>
    <col min="12812" max="12812" width="13" style="593" bestFit="1" customWidth="1"/>
    <col min="12813" max="13056" width="9" style="593"/>
    <col min="13057" max="13057" width="3.125" style="593" customWidth="1"/>
    <col min="13058" max="13058" width="15.625" style="593" customWidth="1"/>
    <col min="13059" max="13059" width="6" style="593" customWidth="1"/>
    <col min="13060" max="13060" width="5.25" style="593" bestFit="1" customWidth="1"/>
    <col min="13061" max="13061" width="9" style="593" bestFit="1" customWidth="1"/>
    <col min="13062" max="13065" width="7.25" style="593" customWidth="1"/>
    <col min="13066" max="13066" width="13.25" style="593" customWidth="1"/>
    <col min="13067" max="13067" width="10.875" style="593" customWidth="1"/>
    <col min="13068" max="13068" width="13" style="593" bestFit="1" customWidth="1"/>
    <col min="13069" max="13312" width="9" style="593"/>
    <col min="13313" max="13313" width="3.125" style="593" customWidth="1"/>
    <col min="13314" max="13314" width="15.625" style="593" customWidth="1"/>
    <col min="13315" max="13315" width="6" style="593" customWidth="1"/>
    <col min="13316" max="13316" width="5.25" style="593" bestFit="1" customWidth="1"/>
    <col min="13317" max="13317" width="9" style="593" bestFit="1" customWidth="1"/>
    <col min="13318" max="13321" width="7.25" style="593" customWidth="1"/>
    <col min="13322" max="13322" width="13.25" style="593" customWidth="1"/>
    <col min="13323" max="13323" width="10.875" style="593" customWidth="1"/>
    <col min="13324" max="13324" width="13" style="593" bestFit="1" customWidth="1"/>
    <col min="13325" max="13568" width="9" style="593"/>
    <col min="13569" max="13569" width="3.125" style="593" customWidth="1"/>
    <col min="13570" max="13570" width="15.625" style="593" customWidth="1"/>
    <col min="13571" max="13571" width="6" style="593" customWidth="1"/>
    <col min="13572" max="13572" width="5.25" style="593" bestFit="1" customWidth="1"/>
    <col min="13573" max="13573" width="9" style="593" bestFit="1" customWidth="1"/>
    <col min="13574" max="13577" width="7.25" style="593" customWidth="1"/>
    <col min="13578" max="13578" width="13.25" style="593" customWidth="1"/>
    <col min="13579" max="13579" width="10.875" style="593" customWidth="1"/>
    <col min="13580" max="13580" width="13" style="593" bestFit="1" customWidth="1"/>
    <col min="13581" max="13824" width="9" style="593"/>
    <col min="13825" max="13825" width="3.125" style="593" customWidth="1"/>
    <col min="13826" max="13826" width="15.625" style="593" customWidth="1"/>
    <col min="13827" max="13827" width="6" style="593" customWidth="1"/>
    <col min="13828" max="13828" width="5.25" style="593" bestFit="1" customWidth="1"/>
    <col min="13829" max="13829" width="9" style="593" bestFit="1" customWidth="1"/>
    <col min="13830" max="13833" width="7.25" style="593" customWidth="1"/>
    <col min="13834" max="13834" width="13.25" style="593" customWidth="1"/>
    <col min="13835" max="13835" width="10.875" style="593" customWidth="1"/>
    <col min="13836" max="13836" width="13" style="593" bestFit="1" customWidth="1"/>
    <col min="13837" max="14080" width="9" style="593"/>
    <col min="14081" max="14081" width="3.125" style="593" customWidth="1"/>
    <col min="14082" max="14082" width="15.625" style="593" customWidth="1"/>
    <col min="14083" max="14083" width="6" style="593" customWidth="1"/>
    <col min="14084" max="14084" width="5.25" style="593" bestFit="1" customWidth="1"/>
    <col min="14085" max="14085" width="9" style="593" bestFit="1" customWidth="1"/>
    <col min="14086" max="14089" width="7.25" style="593" customWidth="1"/>
    <col min="14090" max="14090" width="13.25" style="593" customWidth="1"/>
    <col min="14091" max="14091" width="10.875" style="593" customWidth="1"/>
    <col min="14092" max="14092" width="13" style="593" bestFit="1" customWidth="1"/>
    <col min="14093" max="14336" width="9" style="593"/>
    <col min="14337" max="14337" width="3.125" style="593" customWidth="1"/>
    <col min="14338" max="14338" width="15.625" style="593" customWidth="1"/>
    <col min="14339" max="14339" width="6" style="593" customWidth="1"/>
    <col min="14340" max="14340" width="5.25" style="593" bestFit="1" customWidth="1"/>
    <col min="14341" max="14341" width="9" style="593" bestFit="1" customWidth="1"/>
    <col min="14342" max="14345" width="7.25" style="593" customWidth="1"/>
    <col min="14346" max="14346" width="13.25" style="593" customWidth="1"/>
    <col min="14347" max="14347" width="10.875" style="593" customWidth="1"/>
    <col min="14348" max="14348" width="13" style="593" bestFit="1" customWidth="1"/>
    <col min="14349" max="14592" width="9" style="593"/>
    <col min="14593" max="14593" width="3.125" style="593" customWidth="1"/>
    <col min="14594" max="14594" width="15.625" style="593" customWidth="1"/>
    <col min="14595" max="14595" width="6" style="593" customWidth="1"/>
    <col min="14596" max="14596" width="5.25" style="593" bestFit="1" customWidth="1"/>
    <col min="14597" max="14597" width="9" style="593" bestFit="1" customWidth="1"/>
    <col min="14598" max="14601" width="7.25" style="593" customWidth="1"/>
    <col min="14602" max="14602" width="13.25" style="593" customWidth="1"/>
    <col min="14603" max="14603" width="10.875" style="593" customWidth="1"/>
    <col min="14604" max="14604" width="13" style="593" bestFit="1" customWidth="1"/>
    <col min="14605" max="14848" width="9" style="593"/>
    <col min="14849" max="14849" width="3.125" style="593" customWidth="1"/>
    <col min="14850" max="14850" width="15.625" style="593" customWidth="1"/>
    <col min="14851" max="14851" width="6" style="593" customWidth="1"/>
    <col min="14852" max="14852" width="5.25" style="593" bestFit="1" customWidth="1"/>
    <col min="14853" max="14853" width="9" style="593" bestFit="1" customWidth="1"/>
    <col min="14854" max="14857" width="7.25" style="593" customWidth="1"/>
    <col min="14858" max="14858" width="13.25" style="593" customWidth="1"/>
    <col min="14859" max="14859" width="10.875" style="593" customWidth="1"/>
    <col min="14860" max="14860" width="13" style="593" bestFit="1" customWidth="1"/>
    <col min="14861" max="15104" width="9" style="593"/>
    <col min="15105" max="15105" width="3.125" style="593" customWidth="1"/>
    <col min="15106" max="15106" width="15.625" style="593" customWidth="1"/>
    <col min="15107" max="15107" width="6" style="593" customWidth="1"/>
    <col min="15108" max="15108" width="5.25" style="593" bestFit="1" customWidth="1"/>
    <col min="15109" max="15109" width="9" style="593" bestFit="1" customWidth="1"/>
    <col min="15110" max="15113" width="7.25" style="593" customWidth="1"/>
    <col min="15114" max="15114" width="13.25" style="593" customWidth="1"/>
    <col min="15115" max="15115" width="10.875" style="593" customWidth="1"/>
    <col min="15116" max="15116" width="13" style="593" bestFit="1" customWidth="1"/>
    <col min="15117" max="15360" width="9" style="593"/>
    <col min="15361" max="15361" width="3.125" style="593" customWidth="1"/>
    <col min="15362" max="15362" width="15.625" style="593" customWidth="1"/>
    <col min="15363" max="15363" width="6" style="593" customWidth="1"/>
    <col min="15364" max="15364" width="5.25" style="593" bestFit="1" customWidth="1"/>
    <col min="15365" max="15365" width="9" style="593" bestFit="1" customWidth="1"/>
    <col min="15366" max="15369" width="7.25" style="593" customWidth="1"/>
    <col min="15370" max="15370" width="13.25" style="593" customWidth="1"/>
    <col min="15371" max="15371" width="10.875" style="593" customWidth="1"/>
    <col min="15372" max="15372" width="13" style="593" bestFit="1" customWidth="1"/>
    <col min="15373" max="15616" width="9" style="593"/>
    <col min="15617" max="15617" width="3.125" style="593" customWidth="1"/>
    <col min="15618" max="15618" width="15.625" style="593" customWidth="1"/>
    <col min="15619" max="15619" width="6" style="593" customWidth="1"/>
    <col min="15620" max="15620" width="5.25" style="593" bestFit="1" customWidth="1"/>
    <col min="15621" max="15621" width="9" style="593" bestFit="1" customWidth="1"/>
    <col min="15622" max="15625" width="7.25" style="593" customWidth="1"/>
    <col min="15626" max="15626" width="13.25" style="593" customWidth="1"/>
    <col min="15627" max="15627" width="10.875" style="593" customWidth="1"/>
    <col min="15628" max="15628" width="13" style="593" bestFit="1" customWidth="1"/>
    <col min="15629" max="15872" width="9" style="593"/>
    <col min="15873" max="15873" width="3.125" style="593" customWidth="1"/>
    <col min="15874" max="15874" width="15.625" style="593" customWidth="1"/>
    <col min="15875" max="15875" width="6" style="593" customWidth="1"/>
    <col min="15876" max="15876" width="5.25" style="593" bestFit="1" customWidth="1"/>
    <col min="15877" max="15877" width="9" style="593" bestFit="1" customWidth="1"/>
    <col min="15878" max="15881" width="7.25" style="593" customWidth="1"/>
    <col min="15882" max="15882" width="13.25" style="593" customWidth="1"/>
    <col min="15883" max="15883" width="10.875" style="593" customWidth="1"/>
    <col min="15884" max="15884" width="13" style="593" bestFit="1" customWidth="1"/>
    <col min="15885" max="16128" width="9" style="593"/>
    <col min="16129" max="16129" width="3.125" style="593" customWidth="1"/>
    <col min="16130" max="16130" width="15.625" style="593" customWidth="1"/>
    <col min="16131" max="16131" width="6" style="593" customWidth="1"/>
    <col min="16132" max="16132" width="5.25" style="593" bestFit="1" customWidth="1"/>
    <col min="16133" max="16133" width="9" style="593" bestFit="1" customWidth="1"/>
    <col min="16134" max="16137" width="7.25" style="593" customWidth="1"/>
    <col min="16138" max="16138" width="13.25" style="593" customWidth="1"/>
    <col min="16139" max="16139" width="10.875" style="593" customWidth="1"/>
    <col min="16140" max="16140" width="13" style="593" bestFit="1" customWidth="1"/>
    <col min="16141" max="16384" width="9" style="593"/>
  </cols>
  <sheetData>
    <row r="1" spans="1:12" ht="19.5" customHeight="1">
      <c r="A1" s="592" t="s">
        <v>355</v>
      </c>
      <c r="B1" s="604"/>
      <c r="C1" s="604"/>
      <c r="D1" s="604"/>
      <c r="E1" s="604"/>
      <c r="F1" s="604"/>
      <c r="G1" s="606"/>
      <c r="H1" s="606"/>
      <c r="I1" s="606"/>
      <c r="J1" s="606"/>
      <c r="K1" s="606"/>
      <c r="L1" s="606"/>
    </row>
    <row r="2" spans="1:12" ht="21" customHeight="1">
      <c r="B2" s="843" t="s">
        <v>356</v>
      </c>
      <c r="C2" s="843" t="s">
        <v>357</v>
      </c>
      <c r="D2" s="843" t="s">
        <v>358</v>
      </c>
      <c r="E2" s="844" t="s">
        <v>359</v>
      </c>
      <c r="F2" s="844" t="s">
        <v>360</v>
      </c>
      <c r="G2" s="844" t="s">
        <v>361</v>
      </c>
      <c r="H2" s="844" t="s">
        <v>362</v>
      </c>
      <c r="I2" s="845" t="s">
        <v>363</v>
      </c>
      <c r="J2" s="846" t="s">
        <v>364</v>
      </c>
      <c r="K2" s="845" t="s">
        <v>365</v>
      </c>
      <c r="L2" s="844" t="s">
        <v>366</v>
      </c>
    </row>
    <row r="3" spans="1:12" ht="34.5" customHeight="1">
      <c r="B3" s="847"/>
      <c r="C3" s="847"/>
      <c r="D3" s="847"/>
      <c r="E3" s="848"/>
      <c r="F3" s="848"/>
      <c r="G3" s="848"/>
      <c r="H3" s="848"/>
      <c r="I3" s="849"/>
      <c r="J3" s="850"/>
      <c r="K3" s="849"/>
      <c r="L3" s="848"/>
    </row>
    <row r="4" spans="1:12" ht="33" customHeight="1">
      <c r="B4" s="851" t="s">
        <v>367</v>
      </c>
      <c r="C4" s="852" t="s">
        <v>368</v>
      </c>
      <c r="D4" s="852">
        <v>44</v>
      </c>
      <c r="E4" s="852" t="s">
        <v>369</v>
      </c>
      <c r="F4" s="852" t="s">
        <v>370</v>
      </c>
      <c r="G4" s="852">
        <v>3</v>
      </c>
      <c r="H4" s="852" t="s">
        <v>371</v>
      </c>
      <c r="I4" s="852">
        <v>1</v>
      </c>
      <c r="J4" s="853" t="s">
        <v>372</v>
      </c>
      <c r="K4" s="852" t="s">
        <v>373</v>
      </c>
      <c r="L4" s="852" t="s">
        <v>374</v>
      </c>
    </row>
    <row r="5" spans="1:12" ht="23.1" customHeight="1">
      <c r="B5" s="854"/>
      <c r="C5" s="855"/>
      <c r="D5" s="855"/>
      <c r="E5" s="855"/>
      <c r="F5" s="855"/>
      <c r="G5" s="855"/>
      <c r="H5" s="855"/>
      <c r="I5" s="855"/>
      <c r="J5" s="855"/>
      <c r="K5" s="855"/>
      <c r="L5" s="855"/>
    </row>
    <row r="6" spans="1:12" ht="23.1" customHeight="1">
      <c r="B6" s="854"/>
      <c r="C6" s="855"/>
      <c r="D6" s="855"/>
      <c r="E6" s="855"/>
      <c r="F6" s="855"/>
      <c r="G6" s="855"/>
      <c r="H6" s="855"/>
      <c r="I6" s="855"/>
      <c r="J6" s="855"/>
      <c r="K6" s="855"/>
      <c r="L6" s="855"/>
    </row>
    <row r="7" spans="1:12" ht="23.1" customHeight="1">
      <c r="B7" s="854"/>
      <c r="C7" s="855"/>
      <c r="D7" s="855"/>
      <c r="E7" s="855"/>
      <c r="F7" s="855"/>
      <c r="G7" s="855"/>
      <c r="H7" s="855"/>
      <c r="I7" s="855"/>
      <c r="J7" s="855"/>
      <c r="K7" s="855"/>
      <c r="L7" s="855"/>
    </row>
    <row r="8" spans="1:12" ht="23.1" customHeight="1">
      <c r="B8" s="854"/>
      <c r="C8" s="855"/>
      <c r="D8" s="855"/>
      <c r="E8" s="855"/>
      <c r="F8" s="855"/>
      <c r="G8" s="855"/>
      <c r="H8" s="855"/>
      <c r="I8" s="855"/>
      <c r="J8" s="855"/>
      <c r="K8" s="855"/>
      <c r="L8" s="855"/>
    </row>
    <row r="9" spans="1:12" ht="23.1" customHeight="1">
      <c r="B9" s="854"/>
      <c r="C9" s="855"/>
      <c r="D9" s="855"/>
      <c r="E9" s="855"/>
      <c r="F9" s="855"/>
      <c r="G9" s="855"/>
      <c r="H9" s="855"/>
      <c r="I9" s="855"/>
      <c r="J9" s="855"/>
      <c r="K9" s="855"/>
      <c r="L9" s="855"/>
    </row>
    <row r="10" spans="1:12" ht="23.1" customHeight="1">
      <c r="B10" s="854"/>
      <c r="C10" s="855"/>
      <c r="D10" s="855"/>
      <c r="E10" s="855"/>
      <c r="F10" s="855"/>
      <c r="G10" s="855"/>
      <c r="H10" s="855"/>
      <c r="I10" s="855"/>
      <c r="J10" s="855"/>
      <c r="K10" s="855"/>
      <c r="L10" s="855"/>
    </row>
    <row r="11" spans="1:12" ht="23.1" customHeight="1">
      <c r="B11" s="854"/>
      <c r="C11" s="855"/>
      <c r="D11" s="855"/>
      <c r="E11" s="855"/>
      <c r="F11" s="855"/>
      <c r="G11" s="855"/>
      <c r="H11" s="855"/>
      <c r="I11" s="855"/>
      <c r="J11" s="855"/>
      <c r="K11" s="855"/>
      <c r="L11" s="855"/>
    </row>
    <row r="12" spans="1:12" ht="23.1" customHeight="1">
      <c r="B12" s="854"/>
      <c r="C12" s="855"/>
      <c r="D12" s="855"/>
      <c r="E12" s="855"/>
      <c r="F12" s="855"/>
      <c r="G12" s="855"/>
      <c r="H12" s="855"/>
      <c r="I12" s="855"/>
      <c r="J12" s="855"/>
      <c r="K12" s="855"/>
      <c r="L12" s="855"/>
    </row>
    <row r="13" spans="1:12" ht="23.1" customHeight="1">
      <c r="B13" s="854"/>
      <c r="C13" s="855"/>
      <c r="D13" s="855"/>
      <c r="E13" s="855"/>
      <c r="F13" s="855"/>
      <c r="G13" s="855"/>
      <c r="H13" s="855"/>
      <c r="I13" s="855"/>
      <c r="J13" s="855"/>
      <c r="K13" s="855"/>
      <c r="L13" s="855"/>
    </row>
    <row r="14" spans="1:12" ht="23.1" customHeight="1">
      <c r="B14" s="854"/>
      <c r="C14" s="855"/>
      <c r="D14" s="855"/>
      <c r="E14" s="855"/>
      <c r="F14" s="855"/>
      <c r="G14" s="855"/>
      <c r="H14" s="855"/>
      <c r="I14" s="855"/>
      <c r="J14" s="855"/>
      <c r="K14" s="855"/>
      <c r="L14" s="855"/>
    </row>
    <row r="15" spans="1:12" ht="23.1" customHeight="1">
      <c r="B15" s="854"/>
      <c r="C15" s="855"/>
      <c r="D15" s="855"/>
      <c r="E15" s="855"/>
      <c r="F15" s="855"/>
      <c r="G15" s="855"/>
      <c r="H15" s="855"/>
      <c r="I15" s="855"/>
      <c r="J15" s="855"/>
      <c r="K15" s="855"/>
      <c r="L15" s="855"/>
    </row>
    <row r="16" spans="1:12" ht="23.1" customHeight="1">
      <c r="B16" s="854"/>
      <c r="C16" s="855"/>
      <c r="D16" s="855"/>
      <c r="E16" s="855"/>
      <c r="F16" s="855"/>
      <c r="G16" s="855"/>
      <c r="H16" s="855"/>
      <c r="I16" s="855"/>
      <c r="J16" s="855"/>
      <c r="K16" s="855"/>
      <c r="L16" s="855"/>
    </row>
    <row r="17" spans="2:12" ht="23.1" customHeight="1">
      <c r="B17" s="854"/>
      <c r="C17" s="855"/>
      <c r="D17" s="855"/>
      <c r="E17" s="855"/>
      <c r="F17" s="855"/>
      <c r="G17" s="855"/>
      <c r="H17" s="855"/>
      <c r="I17" s="855"/>
      <c r="J17" s="855"/>
      <c r="K17" s="855"/>
      <c r="L17" s="855"/>
    </row>
    <row r="18" spans="2:12" ht="23.1" customHeight="1">
      <c r="B18" s="854"/>
      <c r="C18" s="855"/>
      <c r="D18" s="855"/>
      <c r="E18" s="855"/>
      <c r="F18" s="855"/>
      <c r="G18" s="855"/>
      <c r="H18" s="855"/>
      <c r="I18" s="855"/>
      <c r="J18" s="855"/>
      <c r="K18" s="855"/>
      <c r="L18" s="855"/>
    </row>
    <row r="19" spans="2:12" ht="23.1" customHeight="1">
      <c r="B19" s="856"/>
      <c r="C19" s="857"/>
      <c r="D19" s="857"/>
      <c r="E19" s="857"/>
      <c r="F19" s="857"/>
      <c r="G19" s="857"/>
      <c r="H19" s="857"/>
      <c r="I19" s="857"/>
      <c r="J19" s="857"/>
      <c r="K19" s="857"/>
      <c r="L19" s="857"/>
    </row>
    <row r="20" spans="2:12" ht="23.1" customHeight="1">
      <c r="B20" s="856"/>
      <c r="C20" s="857"/>
      <c r="D20" s="857"/>
      <c r="E20" s="857"/>
      <c r="F20" s="857"/>
      <c r="G20" s="857"/>
      <c r="H20" s="857"/>
      <c r="I20" s="857"/>
      <c r="J20" s="857"/>
      <c r="K20" s="857"/>
      <c r="L20" s="857"/>
    </row>
    <row r="21" spans="2:12" ht="23.1" customHeight="1">
      <c r="B21" s="856"/>
      <c r="C21" s="857"/>
      <c r="D21" s="857"/>
      <c r="E21" s="857"/>
      <c r="F21" s="857"/>
      <c r="G21" s="857"/>
      <c r="H21" s="857"/>
      <c r="I21" s="857"/>
      <c r="J21" s="857"/>
      <c r="K21" s="857"/>
      <c r="L21" s="857"/>
    </row>
    <row r="22" spans="2:12" ht="23.1" customHeight="1">
      <c r="B22" s="858"/>
      <c r="C22" s="859"/>
      <c r="D22" s="859"/>
      <c r="E22" s="859"/>
      <c r="F22" s="859"/>
      <c r="G22" s="859"/>
      <c r="H22" s="859"/>
      <c r="I22" s="859"/>
      <c r="J22" s="859"/>
      <c r="K22" s="859"/>
      <c r="L22" s="859"/>
    </row>
    <row r="23" spans="2:12" ht="18" customHeight="1">
      <c r="B23" s="627"/>
      <c r="C23" s="627"/>
      <c r="D23" s="627"/>
      <c r="E23" s="627"/>
      <c r="F23" s="627"/>
      <c r="G23" s="606"/>
      <c r="H23" s="606"/>
      <c r="I23" s="606"/>
      <c r="J23" s="606"/>
      <c r="K23" s="606"/>
      <c r="L23" s="606"/>
    </row>
    <row r="24" spans="2:12" ht="18" customHeight="1">
      <c r="B24" s="627"/>
      <c r="C24" s="627"/>
      <c r="D24" s="627"/>
      <c r="E24" s="627"/>
      <c r="F24" s="627"/>
      <c r="G24" s="606"/>
      <c r="H24" s="606"/>
      <c r="I24" s="606"/>
      <c r="J24" s="606"/>
      <c r="K24" s="606"/>
      <c r="L24" s="606"/>
    </row>
    <row r="25" spans="2:12" ht="25.5" customHeight="1">
      <c r="B25" s="604"/>
      <c r="C25" s="604"/>
      <c r="D25" s="604"/>
      <c r="E25" s="604"/>
      <c r="F25" s="604"/>
      <c r="G25" s="860"/>
      <c r="H25" s="860"/>
      <c r="I25" s="860"/>
      <c r="J25" s="860"/>
      <c r="K25" s="860"/>
      <c r="L25" s="860"/>
    </row>
  </sheetData>
  <mergeCells count="11">
    <mergeCell ref="H2:H3"/>
    <mergeCell ref="I2:I3"/>
    <mergeCell ref="J2:J3"/>
    <mergeCell ref="K2:K3"/>
    <mergeCell ref="L2:L3"/>
    <mergeCell ref="B2:B3"/>
    <mergeCell ref="C2:C3"/>
    <mergeCell ref="D2:D3"/>
    <mergeCell ref="E2:E3"/>
    <mergeCell ref="F2:F3"/>
    <mergeCell ref="G2:G3"/>
  </mergeCells>
  <phoneticPr fontId="3"/>
  <pageMargins left="0.75" right="0.75" top="0.54" bottom="0.83" header="0.51200000000000001" footer="0.51200000000000001"/>
  <pageSetup paperSize="9" scale="92" fitToWidth="0" orientation="landscape" r:id="rId1"/>
  <headerFooter alignWithMargins="0">
    <oddFooter>&amp;C短期入所-7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P1</vt:lpstr>
      <vt:lpstr>P2</vt:lpstr>
      <vt:lpstr>P3</vt:lpstr>
      <vt:lpstr>P4</vt:lpstr>
      <vt:lpstr>別添参考様式（人員配置体制確認表）</vt:lpstr>
      <vt:lpstr>参考表</vt:lpstr>
      <vt:lpstr>P5</vt:lpstr>
      <vt:lpstr>P６</vt:lpstr>
      <vt:lpstr>P7</vt:lpstr>
      <vt:lpstr>'P1'!Print_Area</vt:lpstr>
      <vt:lpstr>'P2'!Print_Area</vt:lpstr>
      <vt:lpstr>'P3'!Print_Area</vt:lpstr>
      <vt:lpstr>'P5'!Print_Area</vt:lpstr>
      <vt:lpstr>'P7'!Print_Area</vt:lpstr>
      <vt:lpstr>参考表!Print_Area</vt:lpstr>
      <vt:lpstr>'別添参考様式（人員配置体制確認表）'!Print_Area</vt:lpstr>
    </vt:vector>
  </TitlesOfParts>
  <Company>ONOMICHI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奈巳</dc:creator>
  <cp:lastModifiedBy>村上　奈巳</cp:lastModifiedBy>
  <cp:lastPrinted>2025-07-02T09:55:39Z</cp:lastPrinted>
  <dcterms:created xsi:type="dcterms:W3CDTF">2025-07-02T08:40:37Z</dcterms:created>
  <dcterms:modified xsi:type="dcterms:W3CDTF">2025-07-02T09:55:47Z</dcterms:modified>
</cp:coreProperties>
</file>