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serv14\社会福祉\庶務係\60 障害福祉サービス事業所関係\02 指導監査\２　事前提出資料\"/>
    </mc:Choice>
  </mc:AlternateContent>
  <bookViews>
    <workbookView xWindow="0" yWindow="0" windowWidth="18030" windowHeight="9900"/>
  </bookViews>
  <sheets>
    <sheet name="P1" sheetId="2" r:id="rId1"/>
    <sheet name="P2" sheetId="3" r:id="rId2"/>
    <sheet name="P3" sheetId="4" r:id="rId3"/>
    <sheet name="P4" sheetId="5" r:id="rId4"/>
    <sheet name="P4-1（ｻｰﾋﾞｽ包括型）" sheetId="6" r:id="rId5"/>
    <sheet name="P4-2（日中サービス支援型） " sheetId="7" r:id="rId6"/>
    <sheet name="P4-3（外部ｻｰﾋﾞｽ利用型）" sheetId="8" r:id="rId7"/>
    <sheet name="別添参考様式（人員配置体制確認表）" sheetId="1" r:id="rId8"/>
    <sheet name="P6" sheetId="9" r:id="rId9"/>
  </sheets>
  <externalReferences>
    <externalReference r:id="rId10"/>
  </externalReferences>
  <definedNames>
    <definedName name="_____________________________________________________________________kk29">#REF!</definedName>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06">#REF!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 localSheetId="7">#REF!</definedName>
    <definedName name="___kk06">#REF!</definedName>
    <definedName name="___kk29" localSheetId="7">#REF!</definedName>
    <definedName name="___kk29">#REF!</definedName>
    <definedName name="__08">#N/A</definedName>
    <definedName name="__kk06" localSheetId="7">#REF!</definedName>
    <definedName name="__kk06">#REF!</definedName>
    <definedName name="__kk29" localSheetId="7">#REF!</definedName>
    <definedName name="__kk29">#REF!</definedName>
    <definedName name="_kk06" localSheetId="7">#REF!</definedName>
    <definedName name="_kk06">#REF!</definedName>
    <definedName name="_kk29" localSheetId="7">#REF!</definedName>
    <definedName name="_kk29">#REF!</definedName>
    <definedName name="②従業者の員数">#REF!</definedName>
    <definedName name="Avrg" localSheetId="7">#REF!</definedName>
    <definedName name="Avrg">#REF!</definedName>
    <definedName name="avrg1" localSheetId="7">#REF!</definedName>
    <definedName name="avrg1">#REF!</definedName>
    <definedName name="houjin">#REF!</definedName>
    <definedName name="jigyoumeishou">#REF!</definedName>
    <definedName name="jiritu" localSheetId="7">#REF!</definedName>
    <definedName name="jiritu">#REF!</definedName>
    <definedName name="kanagawaken">#REF!</definedName>
    <definedName name="kawasaki">#REF!</definedName>
    <definedName name="KK_03" localSheetId="7">#REF!</definedName>
    <definedName name="KK_03">#REF!</definedName>
    <definedName name="kk_04" localSheetId="7">#REF!</definedName>
    <definedName name="kk_04">#REF!</definedName>
    <definedName name="KK_06" localSheetId="7">#REF!</definedName>
    <definedName name="KK_06">#REF!</definedName>
    <definedName name="kk_07" localSheetId="7">#REF!</definedName>
    <definedName name="kk_07">#REF!</definedName>
    <definedName name="‐㏍08">#REF!</definedName>
    <definedName name="KK2_3" localSheetId="7">#REF!</definedName>
    <definedName name="KK2_3">#REF!</definedName>
    <definedName name="ｋｋｋｋ">#REF!</definedName>
    <definedName name="nn">#REF!</definedName>
    <definedName name="_xlnm.Print_Area" localSheetId="2">'P3'!$A$1:$AJ$26</definedName>
    <definedName name="_xlnm.Print_Area" localSheetId="4">'P4-1（ｻｰﾋﾞｽ包括型）'!$A$1:$L$42</definedName>
    <definedName name="_xlnm.Print_Area" localSheetId="5">'P4-2（日中サービス支援型） '!$A$1:$M$38</definedName>
    <definedName name="_xlnm.Print_Area" localSheetId="6">'P4-3（外部ｻｰﾋﾞｽ利用型）'!$A$1:$M$38</definedName>
    <definedName name="_xlnm.Print_Area" localSheetId="8">'P6'!$A$1:$J$22</definedName>
    <definedName name="_xlnm.Print_Area" localSheetId="7">'別添参考様式（人員配置体制確認表）'!$A$1:$BT$88</definedName>
    <definedName name="Roman_01" localSheetId="7">#REF!</definedName>
    <definedName name="Roman_01">#REF!</definedName>
    <definedName name="Roman_02">#REF!</definedName>
    <definedName name="Roman_03" localSheetId="7">#REF!</definedName>
    <definedName name="Roman_03">#REF!</definedName>
    <definedName name="Roman_04" localSheetId="7">#REF!</definedName>
    <definedName name="Roman_04">#REF!</definedName>
    <definedName name="Roman_06" localSheetId="7">#REF!</definedName>
    <definedName name="Roman_06">#REF!</definedName>
    <definedName name="roman_09" localSheetId="7">#REF!</definedName>
    <definedName name="roman_09">#REF!</definedName>
    <definedName name="roman_11" localSheetId="7">#REF!</definedName>
    <definedName name="roman_11">#REF!</definedName>
    <definedName name="roman11" localSheetId="7">#REF!</definedName>
    <definedName name="roman11">#REF!</definedName>
    <definedName name="Roman2_1" localSheetId="7">#REF!</definedName>
    <definedName name="Roman2_1">#REF!</definedName>
    <definedName name="Roman2_3" localSheetId="7">#REF!</definedName>
    <definedName name="Roman2_3">#REF!</definedName>
    <definedName name="roman31" localSheetId="7">#REF!</definedName>
    <definedName name="roman31">#REF!</definedName>
    <definedName name="roman33" localSheetId="7">#REF!</definedName>
    <definedName name="roman33">#REF!</definedName>
    <definedName name="roman4_3" localSheetId="7">#REF!</definedName>
    <definedName name="roman4_3">#REF!</definedName>
    <definedName name="roman43">#REF!</definedName>
    <definedName name="roman7_1" localSheetId="7">#REF!</definedName>
    <definedName name="roman7_1">#REF!</definedName>
    <definedName name="roman77" localSheetId="7">#REF!</definedName>
    <definedName name="roman77">#REF!</definedName>
    <definedName name="romann_12" localSheetId="7">#REF!</definedName>
    <definedName name="romann_12">#REF!</definedName>
    <definedName name="romann_66" localSheetId="7">#REF!</definedName>
    <definedName name="romann_66">#REF!</definedName>
    <definedName name="romann33" localSheetId="7">#REF!</definedName>
    <definedName name="romann33">#REF!</definedName>
    <definedName name="serv" localSheetId="7">#REF!</definedName>
    <definedName name="serv">#REF!</definedName>
    <definedName name="serv_" localSheetId="7">#REF!</definedName>
    <definedName name="serv_">#REF!</definedName>
    <definedName name="Serv_LIST" localSheetId="7">#REF!</definedName>
    <definedName name="Serv_LIST">#REF!</definedName>
    <definedName name="servo1" localSheetId="7">#REF!</definedName>
    <definedName name="servo1">#REF!</definedName>
    <definedName name="siharai">#REF!</definedName>
    <definedName name="sikuchouson">#REF!</definedName>
    <definedName name="sinseisaki">#REF!</definedName>
    <definedName name="ｔａｂｉｅ＿04" localSheetId="7">#REF!</definedName>
    <definedName name="ｔａｂｉｅ＿04">#REF!</definedName>
    <definedName name="table_03" localSheetId="7">#REF!</definedName>
    <definedName name="table_03">#REF!</definedName>
    <definedName name="table_06" localSheetId="7">#REF!</definedName>
    <definedName name="table_06">#REF!</definedName>
    <definedName name="table2_3" localSheetId="7">#REF!</definedName>
    <definedName name="table2_3">#REF!</definedName>
    <definedName name="tapi2" localSheetId="7">#REF!</definedName>
    <definedName name="tapi2">#REF!</definedName>
    <definedName name="tebie_07">#REF!</definedName>
    <definedName name="tebie_o7" localSheetId="7">#REF!</definedName>
    <definedName name="tebie_o7">#REF!</definedName>
    <definedName name="tebie07">#REF!</definedName>
    <definedName name="tebie08" localSheetId="7">#REF!</definedName>
    <definedName name="tebie08">#REF!</definedName>
    <definedName name="tebie33" localSheetId="7">#REF!</definedName>
    <definedName name="tebie33">#REF!</definedName>
    <definedName name="tebiroo" localSheetId="7">#REF!</definedName>
    <definedName name="tebiroo">#REF!</definedName>
    <definedName name="teble" localSheetId="7">#REF!</definedName>
    <definedName name="teble">#REF!</definedName>
    <definedName name="teble_09" localSheetId="7">#REF!</definedName>
    <definedName name="teble_09">#REF!</definedName>
    <definedName name="teble77" localSheetId="7">#REF!</definedName>
    <definedName name="teble77">#REF!</definedName>
    <definedName name="yokohama">#REF!</definedName>
    <definedName name="あ">#REF!</definedName>
    <definedName name="こ">#REF!</definedName>
    <definedName name="看護時間">#REF!</definedName>
    <definedName name="食事" localSheetId="7">#REF!</definedName>
    <definedName name="食事">#REF!</definedName>
    <definedName name="体制等状況一覧">#REF!</definedName>
    <definedName name="町っ油" localSheetId="7">#REF!</definedName>
    <definedName name="町っ油">#REF!</definedName>
    <definedName name="曜日">#REF!</definedName>
    <definedName name="利用日数記入例" localSheetId="7">#REF!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T51" i="5" l="1"/>
  <c r="AS51" i="5"/>
  <c r="AR51" i="5"/>
  <c r="AQ51" i="5"/>
  <c r="AP51" i="5"/>
  <c r="AO51" i="5"/>
  <c r="AN51" i="5"/>
  <c r="AM51" i="5"/>
  <c r="AL51" i="5"/>
  <c r="AK51" i="5"/>
  <c r="AJ51" i="5"/>
  <c r="AI51" i="5"/>
  <c r="AH51" i="5"/>
  <c r="AG51" i="5"/>
  <c r="AF51" i="5"/>
  <c r="AE51" i="5"/>
  <c r="AD51" i="5"/>
  <c r="AC51" i="5"/>
  <c r="AB51" i="5"/>
  <c r="AA51" i="5"/>
  <c r="Z51" i="5"/>
  <c r="Y51" i="5"/>
  <c r="X51" i="5"/>
  <c r="W51" i="5"/>
  <c r="V51" i="5"/>
  <c r="U51" i="5"/>
  <c r="T51" i="5"/>
  <c r="S51" i="5"/>
  <c r="AX50" i="5"/>
  <c r="AU50" i="5"/>
  <c r="AU49" i="5"/>
  <c r="AX49" i="5" s="1"/>
  <c r="AX48" i="5"/>
  <c r="AU48" i="5"/>
  <c r="AX47" i="5"/>
  <c r="AU47" i="5"/>
  <c r="AU46" i="5"/>
  <c r="AX46" i="5" s="1"/>
  <c r="AX45" i="5"/>
  <c r="AU45" i="5"/>
  <c r="AX44" i="5"/>
  <c r="AU44" i="5"/>
  <c r="AU43" i="5"/>
  <c r="AX43" i="5" s="1"/>
  <c r="AX42" i="5"/>
  <c r="AU42" i="5"/>
  <c r="AX41" i="5"/>
  <c r="AU41" i="5"/>
  <c r="AU51" i="5" s="1"/>
  <c r="AX51" i="5" s="1"/>
  <c r="BA51" i="5" s="1"/>
  <c r="AX39" i="5"/>
  <c r="BA39" i="5" s="1"/>
  <c r="AU39" i="5"/>
  <c r="AX38" i="5"/>
  <c r="BA38" i="5" s="1"/>
  <c r="AU38" i="5"/>
  <c r="AT23" i="5"/>
  <c r="AS23" i="5"/>
  <c r="AR23" i="5"/>
  <c r="AQ23" i="5"/>
  <c r="AP23" i="5"/>
  <c r="AO23" i="5"/>
  <c r="AN23" i="5"/>
  <c r="AM23" i="5"/>
  <c r="AL23" i="5"/>
  <c r="AK23" i="5"/>
  <c r="AJ23" i="5"/>
  <c r="AI23" i="5"/>
  <c r="AH23" i="5"/>
  <c r="AG23" i="5"/>
  <c r="AF23" i="5"/>
  <c r="AE23" i="5"/>
  <c r="AD23" i="5"/>
  <c r="AC23" i="5"/>
  <c r="AB23" i="5"/>
  <c r="AA23" i="5"/>
  <c r="Z23" i="5"/>
  <c r="Y23" i="5"/>
  <c r="X23" i="5"/>
  <c r="W23" i="5"/>
  <c r="V23" i="5"/>
  <c r="U23" i="5"/>
  <c r="T23" i="5"/>
  <c r="S23" i="5"/>
  <c r="AX22" i="5"/>
  <c r="AU22" i="5"/>
  <c r="AU21" i="5"/>
  <c r="AX21" i="5" s="1"/>
  <c r="AU20" i="5"/>
  <c r="AX20" i="5" s="1"/>
  <c r="AX19" i="5"/>
  <c r="AU19" i="5"/>
  <c r="AU18" i="5"/>
  <c r="AX18" i="5" s="1"/>
  <c r="AU17" i="5"/>
  <c r="AX17" i="5" s="1"/>
  <c r="AX16" i="5"/>
  <c r="AU16" i="5"/>
  <c r="AU15" i="5"/>
  <c r="AX15" i="5" s="1"/>
  <c r="AU14" i="5"/>
  <c r="AX14" i="5" s="1"/>
  <c r="AX13" i="5"/>
  <c r="AU13" i="5"/>
  <c r="AU23" i="5" s="1"/>
  <c r="AX23" i="5" s="1"/>
  <c r="BA23" i="5" s="1"/>
  <c r="AX11" i="5"/>
  <c r="BA11" i="5" s="1"/>
  <c r="AU11" i="5"/>
  <c r="AX10" i="5"/>
  <c r="BA10" i="5" s="1"/>
  <c r="AU10" i="5"/>
  <c r="AJ18" i="4"/>
  <c r="AJ17" i="4"/>
  <c r="AJ16" i="4"/>
  <c r="AJ15" i="4"/>
  <c r="AJ14" i="4"/>
  <c r="AJ13" i="4"/>
  <c r="AJ12" i="4"/>
  <c r="AJ11" i="4"/>
  <c r="AJ10" i="4"/>
  <c r="AJ9" i="4"/>
  <c r="AJ8" i="4"/>
  <c r="AJ7" i="4"/>
  <c r="E2" i="4"/>
  <c r="E3" i="4" s="1"/>
  <c r="F2" i="4" l="1"/>
  <c r="F3" i="4" s="1"/>
  <c r="AX73" i="1"/>
  <c r="AW73" i="1"/>
  <c r="AV73" i="1"/>
  <c r="AU73" i="1"/>
  <c r="AT73" i="1"/>
  <c r="AS73" i="1"/>
  <c r="AR73" i="1"/>
  <c r="AQ73" i="1"/>
  <c r="AP73" i="1"/>
  <c r="AO73" i="1"/>
  <c r="AN73" i="1"/>
  <c r="AM73" i="1"/>
  <c r="AL73" i="1"/>
  <c r="AK73" i="1"/>
  <c r="AJ73" i="1"/>
  <c r="AI73" i="1"/>
  <c r="AH73" i="1"/>
  <c r="AG73" i="1"/>
  <c r="AF73" i="1"/>
  <c r="AE73" i="1"/>
  <c r="AD73" i="1"/>
  <c r="AC73" i="1"/>
  <c r="AB73" i="1"/>
  <c r="AA73" i="1"/>
  <c r="Z73" i="1"/>
  <c r="Y73" i="1"/>
  <c r="X73" i="1"/>
  <c r="W73" i="1"/>
  <c r="BB72" i="1"/>
  <c r="AY72" i="1"/>
  <c r="AY71" i="1"/>
  <c r="BB71" i="1" s="1"/>
  <c r="BB70" i="1"/>
  <c r="AY70" i="1"/>
  <c r="BB69" i="1"/>
  <c r="AY69" i="1"/>
  <c r="AY68" i="1"/>
  <c r="BB68" i="1" s="1"/>
  <c r="BB67" i="1"/>
  <c r="AY67" i="1"/>
  <c r="BB66" i="1"/>
  <c r="AY66" i="1"/>
  <c r="BB65" i="1"/>
  <c r="BB73" i="1" s="1"/>
  <c r="AY65" i="1"/>
  <c r="AY73" i="1" s="1"/>
  <c r="AX59" i="1"/>
  <c r="AW59" i="1"/>
  <c r="AV59" i="1"/>
  <c r="AU59" i="1"/>
  <c r="AT59" i="1"/>
  <c r="AS59" i="1"/>
  <c r="AR59" i="1"/>
  <c r="AQ59" i="1"/>
  <c r="AP59" i="1"/>
  <c r="AO59" i="1"/>
  <c r="AN59" i="1"/>
  <c r="AM59" i="1"/>
  <c r="AL59" i="1"/>
  <c r="AK59" i="1"/>
  <c r="AJ59" i="1"/>
  <c r="AI59" i="1"/>
  <c r="AH59" i="1"/>
  <c r="AG59" i="1"/>
  <c r="AF59" i="1"/>
  <c r="AE59" i="1"/>
  <c r="AD59" i="1"/>
  <c r="AC59" i="1"/>
  <c r="AB59" i="1"/>
  <c r="AA59" i="1"/>
  <c r="Z59" i="1"/>
  <c r="Y59" i="1"/>
  <c r="X59" i="1"/>
  <c r="W59" i="1"/>
  <c r="AX58" i="1"/>
  <c r="AW58" i="1"/>
  <c r="AV58" i="1"/>
  <c r="AU58" i="1"/>
  <c r="AT58" i="1"/>
  <c r="AS58" i="1"/>
  <c r="AR58" i="1"/>
  <c r="AQ58" i="1"/>
  <c r="AP58" i="1"/>
  <c r="AO58" i="1"/>
  <c r="AN58" i="1"/>
  <c r="AM58" i="1"/>
  <c r="AL58" i="1"/>
  <c r="AK58" i="1"/>
  <c r="AJ58" i="1"/>
  <c r="AI58" i="1"/>
  <c r="AH58" i="1"/>
  <c r="AG58" i="1"/>
  <c r="AF58" i="1"/>
  <c r="AE58" i="1"/>
  <c r="AD58" i="1"/>
  <c r="AC58" i="1"/>
  <c r="AB58" i="1"/>
  <c r="AA58" i="1"/>
  <c r="Z58" i="1"/>
  <c r="Y58" i="1"/>
  <c r="X58" i="1"/>
  <c r="W58" i="1"/>
  <c r="AY57" i="1"/>
  <c r="BB57" i="1" s="1"/>
  <c r="BB56" i="1"/>
  <c r="AY56" i="1"/>
  <c r="AY55" i="1"/>
  <c r="BB55" i="1" s="1"/>
  <c r="AY54" i="1"/>
  <c r="BB54" i="1" s="1"/>
  <c r="BB53" i="1"/>
  <c r="AY53" i="1"/>
  <c r="AY52" i="1"/>
  <c r="BB52" i="1" s="1"/>
  <c r="BB51" i="1"/>
  <c r="BH51" i="1" s="1"/>
  <c r="AY51" i="1"/>
  <c r="AY50" i="1"/>
  <c r="BB50" i="1" s="1"/>
  <c r="AY49" i="1"/>
  <c r="BB49" i="1" s="1"/>
  <c r="BB48" i="1"/>
  <c r="AY48" i="1"/>
  <c r="AY47" i="1"/>
  <c r="BB47" i="1" s="1"/>
  <c r="AY46" i="1"/>
  <c r="BB46" i="1" s="1"/>
  <c r="BB45" i="1"/>
  <c r="AY45" i="1"/>
  <c r="AY44" i="1"/>
  <c r="BB44" i="1" s="1"/>
  <c r="BB43" i="1"/>
  <c r="AY43" i="1"/>
  <c r="AY42" i="1"/>
  <c r="BB42" i="1" s="1"/>
  <c r="AY41" i="1"/>
  <c r="BB41" i="1" s="1"/>
  <c r="BB40" i="1"/>
  <c r="AY40" i="1"/>
  <c r="AY39" i="1"/>
  <c r="BB39" i="1" s="1"/>
  <c r="AY38" i="1"/>
  <c r="BB38" i="1" s="1"/>
  <c r="BB37" i="1"/>
  <c r="AY37" i="1"/>
  <c r="AY58" i="1" s="1"/>
  <c r="AL16" i="1"/>
  <c r="AI16" i="1"/>
  <c r="AE16" i="1"/>
  <c r="AV15" i="1"/>
  <c r="BC15" i="1" s="1"/>
  <c r="AI15" i="1"/>
  <c r="AE15" i="1"/>
  <c r="AL15" i="1" s="1"/>
  <c r="L15" i="1"/>
  <c r="AZ14" i="1"/>
  <c r="AV14" i="1"/>
  <c r="AE14" i="1"/>
  <c r="AL14" i="1" s="1"/>
  <c r="AL17" i="1" s="1"/>
  <c r="BA9" i="1"/>
  <c r="AW9" i="1"/>
  <c r="AS9" i="1"/>
  <c r="AO9" i="1"/>
  <c r="AK9" i="1"/>
  <c r="AG9" i="1"/>
  <c r="BE8" i="1"/>
  <c r="L8" i="1"/>
  <c r="BE7" i="1"/>
  <c r="BE6" i="1"/>
  <c r="BE9" i="1" s="1"/>
  <c r="G2" i="4" l="1"/>
  <c r="G3" i="4" s="1"/>
  <c r="BB59" i="1"/>
  <c r="AC27" i="1"/>
  <c r="Y27" i="1" s="1"/>
  <c r="M27" i="1"/>
  <c r="I27" i="1" s="1"/>
  <c r="AS27" i="1"/>
  <c r="AO27" i="1" s="1"/>
  <c r="BI28" i="1"/>
  <c r="BE28" i="1" s="1"/>
  <c r="M28" i="1"/>
  <c r="I28" i="1" s="1"/>
  <c r="AC28" i="1"/>
  <c r="Y28" i="1" s="1"/>
  <c r="AS28" i="1"/>
  <c r="AO28" i="1" s="1"/>
  <c r="BQ14" i="1"/>
  <c r="AV17" i="1"/>
  <c r="BB58" i="1"/>
  <c r="BJ31" i="1"/>
  <c r="AS26" i="1"/>
  <c r="M26" i="1"/>
  <c r="AT31" i="1"/>
  <c r="BI26" i="1"/>
  <c r="AD31" i="1"/>
  <c r="AC26" i="1"/>
  <c r="N31" i="1"/>
  <c r="BG10" i="1"/>
  <c r="BC14" i="1"/>
  <c r="AE17" i="1"/>
  <c r="AI14" i="1"/>
  <c r="AI17" i="1" s="1"/>
  <c r="BI27" i="1" s="1"/>
  <c r="BE27" i="1" s="1"/>
  <c r="AZ15" i="1"/>
  <c r="BE43" i="1"/>
  <c r="BE58" i="1" s="1"/>
  <c r="BE51" i="1"/>
  <c r="AV16" i="1" s="1"/>
  <c r="BE65" i="1"/>
  <c r="BE73" i="1" s="1"/>
  <c r="BH43" i="1"/>
  <c r="BH58" i="1" s="1"/>
  <c r="AY59" i="1"/>
  <c r="H2" i="4" l="1"/>
  <c r="H3" i="4" s="1"/>
  <c r="BC16" i="1"/>
  <c r="BC17" i="1" s="1"/>
  <c r="AZ16" i="1"/>
  <c r="AZ17" i="1" s="1"/>
  <c r="BQ15" i="1"/>
  <c r="BM14" i="1"/>
  <c r="BM15" i="1" s="1"/>
  <c r="I26" i="1"/>
  <c r="I29" i="1" s="1"/>
  <c r="M29" i="1"/>
  <c r="BI29" i="1"/>
  <c r="BE26" i="1"/>
  <c r="BE29" i="1" s="1"/>
  <c r="AS29" i="1"/>
  <c r="AO26" i="1"/>
  <c r="AO29" i="1" s="1"/>
  <c r="AC29" i="1"/>
  <c r="Y26" i="1"/>
  <c r="Y29" i="1" s="1"/>
  <c r="I2" i="4" l="1"/>
  <c r="I3" i="4" s="1"/>
  <c r="J2" i="4" l="1"/>
  <c r="J3" i="4" s="1"/>
  <c r="K2" i="4" l="1"/>
  <c r="K3" i="4" s="1"/>
  <c r="L2" i="4" l="1"/>
  <c r="L3" i="4" s="1"/>
  <c r="M2" i="4" l="1"/>
  <c r="M3" i="4" s="1"/>
  <c r="N2" i="4" l="1"/>
  <c r="N3" i="4" s="1"/>
  <c r="O2" i="4" l="1"/>
  <c r="O3" i="4" s="1"/>
  <c r="P2" i="4" l="1"/>
  <c r="P3" i="4" s="1"/>
  <c r="Q2" i="4" l="1"/>
  <c r="Q3" i="4" s="1"/>
  <c r="R2" i="4" l="1"/>
  <c r="R3" i="4" s="1"/>
  <c r="S2" i="4" l="1"/>
  <c r="S3" i="4" s="1"/>
  <c r="T2" i="4" l="1"/>
  <c r="T3" i="4" s="1"/>
  <c r="U2" i="4" l="1"/>
  <c r="U3" i="4" s="1"/>
  <c r="V2" i="4" l="1"/>
  <c r="V3" i="4" s="1"/>
  <c r="W2" i="4" l="1"/>
  <c r="W3" i="4" s="1"/>
  <c r="X2" i="4" l="1"/>
  <c r="X3" i="4" s="1"/>
  <c r="Y2" i="4" l="1"/>
  <c r="Y3" i="4" s="1"/>
  <c r="Z2" i="4" l="1"/>
  <c r="Z3" i="4" s="1"/>
  <c r="AA2" i="4" l="1"/>
  <c r="AA3" i="4" s="1"/>
  <c r="AB2" i="4" l="1"/>
  <c r="AB3" i="4" s="1"/>
  <c r="AC2" i="4" l="1"/>
  <c r="AC3" i="4" s="1"/>
  <c r="AD2" i="4" l="1"/>
  <c r="AD3" i="4" s="1"/>
  <c r="AE2" i="4" l="1"/>
  <c r="AE3" i="4" s="1"/>
  <c r="AF2" i="4" l="1"/>
  <c r="AF3" i="4" s="1"/>
  <c r="AG2" i="4" l="1"/>
  <c r="AG3" i="4" s="1"/>
  <c r="AH2" i="4" l="1"/>
  <c r="AH3" i="4" s="1"/>
  <c r="AI2" i="4" l="1"/>
  <c r="AI3" i="4" s="1"/>
</calcChain>
</file>

<file path=xl/comments1.xml><?xml version="1.0" encoding="utf-8"?>
<comments xmlns="http://schemas.openxmlformats.org/spreadsheetml/2006/main">
  <authors>
    <author>鈴木 奨(suzuki-shou.c71)</author>
  </authors>
  <commentList>
    <comment ref="AA7" authorId="0" shapeId="0">
      <text>
        <r>
          <rPr>
            <b/>
            <sz val="9"/>
            <color indexed="81"/>
            <rFont val="MS P ゴシック"/>
            <family val="3"/>
            <charset val="128"/>
          </rPr>
          <t>鈴木 奨(suzuki-shou.c71):</t>
        </r>
        <r>
          <rPr>
            <sz val="9"/>
            <color indexed="81"/>
            <rFont val="MS P ゴシック"/>
            <family val="3"/>
            <charset val="128"/>
          </rPr>
          <t xml:space="preserve">
手計算で行い、利用者数を記載する。</t>
        </r>
      </text>
    </comment>
  </commentList>
</comments>
</file>

<file path=xl/sharedStrings.xml><?xml version="1.0" encoding="utf-8"?>
<sst xmlns="http://schemas.openxmlformats.org/spreadsheetml/2006/main" count="784" uniqueCount="334">
  <si>
    <t>○</t>
  </si>
  <si>
    <t>法人・事業所名</t>
    <rPh sb="0" eb="2">
      <t>ホウジン</t>
    </rPh>
    <rPh sb="3" eb="6">
      <t>ジギョウショ</t>
    </rPh>
    <rPh sb="6" eb="7">
      <t>メイ</t>
    </rPh>
    <phoneticPr fontId="8"/>
  </si>
  <si>
    <t>事業所番号</t>
    <rPh sb="0" eb="3">
      <t>ジギョウショ</t>
    </rPh>
    <rPh sb="3" eb="5">
      <t>バンゴウ</t>
    </rPh>
    <phoneticPr fontId="8"/>
  </si>
  <si>
    <t>定員</t>
    <rPh sb="0" eb="2">
      <t>テイイン</t>
    </rPh>
    <phoneticPr fontId="8"/>
  </si>
  <si>
    <t>１　サービス類型</t>
    <rPh sb="6" eb="8">
      <t>ルイケイ</t>
    </rPh>
    <phoneticPr fontId="11"/>
  </si>
  <si>
    <t>３　利用者数</t>
    <rPh sb="2" eb="5">
      <t>リヨウシャ</t>
    </rPh>
    <rPh sb="5" eb="6">
      <t>スウ</t>
    </rPh>
    <phoneticPr fontId="11"/>
  </si>
  <si>
    <t>介護サービス包括型事業所</t>
    <rPh sb="0" eb="2">
      <t>カイゴ</t>
    </rPh>
    <rPh sb="9" eb="11">
      <t>ジギョウ</t>
    </rPh>
    <rPh sb="11" eb="12">
      <t>ショ</t>
    </rPh>
    <phoneticPr fontId="11"/>
  </si>
  <si>
    <t>区分１以下</t>
    <rPh sb="0" eb="2">
      <t>クブン</t>
    </rPh>
    <rPh sb="3" eb="5">
      <t>イカ</t>
    </rPh>
    <phoneticPr fontId="11"/>
  </si>
  <si>
    <t>区分２</t>
    <rPh sb="0" eb="2">
      <t>クブン</t>
    </rPh>
    <phoneticPr fontId="11"/>
  </si>
  <si>
    <t>区分３</t>
    <rPh sb="0" eb="2">
      <t>クブン</t>
    </rPh>
    <phoneticPr fontId="11"/>
  </si>
  <si>
    <t>区分４</t>
    <rPh sb="0" eb="2">
      <t>クブン</t>
    </rPh>
    <phoneticPr fontId="11"/>
  </si>
  <si>
    <t>区分５</t>
    <rPh sb="0" eb="2">
      <t>クブン</t>
    </rPh>
    <phoneticPr fontId="11"/>
  </si>
  <si>
    <t>区分６</t>
    <rPh sb="0" eb="2">
      <t>クブン</t>
    </rPh>
    <phoneticPr fontId="11"/>
  </si>
  <si>
    <t>計</t>
    <rPh sb="0" eb="1">
      <t>ケイ</t>
    </rPh>
    <phoneticPr fontId="11"/>
  </si>
  <si>
    <t>外部サービス利用型事業所</t>
    <rPh sb="0" eb="2">
      <t>ガイブ</t>
    </rPh>
    <rPh sb="6" eb="9">
      <t>リヨウガタ</t>
    </rPh>
    <rPh sb="9" eb="11">
      <t>ジギョウ</t>
    </rPh>
    <rPh sb="11" eb="12">
      <t>ショ</t>
    </rPh>
    <phoneticPr fontId="11"/>
  </si>
  <si>
    <t>利用者数（平均）</t>
    <rPh sb="0" eb="3">
      <t>リヨウシャ</t>
    </rPh>
    <rPh sb="3" eb="4">
      <t>スウ</t>
    </rPh>
    <rPh sb="5" eb="7">
      <t>ヘイキン</t>
    </rPh>
    <phoneticPr fontId="11"/>
  </si>
  <si>
    <t>日中サービス支援型事業所</t>
    <rPh sb="0" eb="2">
      <t>ニッチュウ</t>
    </rPh>
    <rPh sb="6" eb="8">
      <t>シエン</t>
    </rPh>
    <rPh sb="8" eb="9">
      <t>ガタ</t>
    </rPh>
    <rPh sb="9" eb="11">
      <t>ジギョウ</t>
    </rPh>
    <rPh sb="11" eb="12">
      <t>ショ</t>
    </rPh>
    <phoneticPr fontId="11"/>
  </si>
  <si>
    <t>　</t>
  </si>
  <si>
    <t>個人居宅介護利用者（再掲）</t>
  </si>
  <si>
    <t>定員増人数</t>
    <rPh sb="0" eb="2">
      <t>テイイン</t>
    </rPh>
    <rPh sb="2" eb="3">
      <t>ゾウ</t>
    </rPh>
    <rPh sb="3" eb="5">
      <t>ニンズウ</t>
    </rPh>
    <phoneticPr fontId="11"/>
  </si>
  <si>
    <t>２　運営状況</t>
    <rPh sb="2" eb="4">
      <t>ウンエイ</t>
    </rPh>
    <rPh sb="4" eb="6">
      <t>ジョウキョウ</t>
    </rPh>
    <phoneticPr fontId="8"/>
  </si>
  <si>
    <t>４　基準上置くべき従業者数</t>
    <rPh sb="2" eb="4">
      <t>キジュン</t>
    </rPh>
    <rPh sb="4" eb="5">
      <t>ジョウ</t>
    </rPh>
    <rPh sb="5" eb="6">
      <t>オ</t>
    </rPh>
    <rPh sb="9" eb="12">
      <t>ジュウギョウシャ</t>
    </rPh>
    <rPh sb="12" eb="13">
      <t>スウ</t>
    </rPh>
    <phoneticPr fontId="11"/>
  </si>
  <si>
    <t>５　当該事業所における基準上置くべき従業者数</t>
    <rPh sb="2" eb="4">
      <t>トウガイ</t>
    </rPh>
    <rPh sb="4" eb="7">
      <t>ジギョウショ</t>
    </rPh>
    <phoneticPr fontId="11"/>
  </si>
  <si>
    <t>６　加配している特定従業者数</t>
    <rPh sb="2" eb="4">
      <t>カハイ</t>
    </rPh>
    <rPh sb="8" eb="10">
      <t>トクテイ</t>
    </rPh>
    <rPh sb="10" eb="13">
      <t>ジュウギョウシャ</t>
    </rPh>
    <rPh sb="13" eb="14">
      <t>スウ</t>
    </rPh>
    <phoneticPr fontId="11"/>
  </si>
  <si>
    <t>①新設又は増改築等の時点から６か月未満</t>
  </si>
  <si>
    <t>常勤換算数</t>
    <rPh sb="0" eb="4">
      <t>ジョウキンカンサン</t>
    </rPh>
    <rPh sb="4" eb="5">
      <t>スウ</t>
    </rPh>
    <phoneticPr fontId="11"/>
  </si>
  <si>
    <t>特定従業者用の勤務延べ時間数</t>
    <rPh sb="0" eb="2">
      <t>トクテイ</t>
    </rPh>
    <rPh sb="2" eb="5">
      <t>ジュウギョウシャ</t>
    </rPh>
    <rPh sb="5" eb="6">
      <t>ヨウ</t>
    </rPh>
    <rPh sb="7" eb="9">
      <t>キンム</t>
    </rPh>
    <phoneticPr fontId="11"/>
  </si>
  <si>
    <t>特定従業者数換算数</t>
    <rPh sb="0" eb="5">
      <t>トクテイジュウギョウシャ</t>
    </rPh>
    <rPh sb="5" eb="6">
      <t>スウ</t>
    </rPh>
    <rPh sb="6" eb="9">
      <t>カンサンスウ</t>
    </rPh>
    <phoneticPr fontId="11"/>
  </si>
  <si>
    <t>②新設又は増改築等の時点から６か月以上１年未満</t>
  </si>
  <si>
    <t>常勤換算に
よる人数</t>
    <rPh sb="0" eb="2">
      <t>ジョウキン</t>
    </rPh>
    <rPh sb="2" eb="4">
      <t>カンサン</t>
    </rPh>
    <rPh sb="8" eb="10">
      <t>ニンズウ</t>
    </rPh>
    <phoneticPr fontId="11"/>
  </si>
  <si>
    <t>勤務延べ
時間数</t>
    <rPh sb="0" eb="3">
      <t>キンムノ</t>
    </rPh>
    <rPh sb="5" eb="8">
      <t>ジカンスウ</t>
    </rPh>
    <phoneticPr fontId="11"/>
  </si>
  <si>
    <t>特定従業者数換算による人数</t>
    <rPh sb="0" eb="6">
      <t>トクテイジュウギョウシャスウ</t>
    </rPh>
    <rPh sb="6" eb="8">
      <t>カンサン</t>
    </rPh>
    <rPh sb="11" eb="13">
      <t>ニンズウ</t>
    </rPh>
    <phoneticPr fontId="11"/>
  </si>
  <si>
    <t>③新設又は増改築等の時点から１年以上</t>
  </si>
  <si>
    <t>世話人６：１</t>
  </si>
  <si>
    <t>世話人等</t>
    <rPh sb="3" eb="4">
      <t>ナド</t>
    </rPh>
    <phoneticPr fontId="11"/>
  </si>
  <si>
    <t>世話人５：１</t>
  </si>
  <si>
    <t>合計</t>
    <rPh sb="0" eb="2">
      <t>ゴウケイ</t>
    </rPh>
    <phoneticPr fontId="11"/>
  </si>
  <si>
    <t>生活支援員</t>
    <rPh sb="0" eb="2">
      <t>セイカツ</t>
    </rPh>
    <rPh sb="2" eb="4">
      <t>シエン</t>
    </rPh>
    <rPh sb="4" eb="5">
      <t>イン</t>
    </rPh>
    <phoneticPr fontId="11"/>
  </si>
  <si>
    <t>７　人員配置体制加算の算定における必要加配数</t>
    <rPh sb="2" eb="10">
      <t>ジンインハイチタイセイカサン</t>
    </rPh>
    <rPh sb="11" eb="13">
      <t>サンテイ</t>
    </rPh>
    <rPh sb="17" eb="19">
      <t>ヒツヨウ</t>
    </rPh>
    <rPh sb="19" eb="21">
      <t>カハイ</t>
    </rPh>
    <rPh sb="21" eb="22">
      <t>スウ</t>
    </rPh>
    <phoneticPr fontId="11"/>
  </si>
  <si>
    <t>常勤換算方法による基準上おくべき従業者数において、当該事業所の常勤換算における所定労働時間が40時間未満であった場合に、特定従業者数換算方法により算出された場合の値との差分をいう。</t>
    <rPh sb="68" eb="70">
      <t>ホウホウ</t>
    </rPh>
    <rPh sb="73" eb="75">
      <t>サンシュツ</t>
    </rPh>
    <rPh sb="78" eb="80">
      <t>バアイ</t>
    </rPh>
    <rPh sb="81" eb="82">
      <t>アタイ</t>
    </rPh>
    <rPh sb="84" eb="86">
      <t>サブン</t>
    </rPh>
    <phoneticPr fontId="11"/>
  </si>
  <si>
    <t>調整数：</t>
    <rPh sb="0" eb="2">
      <t>チョウセイ</t>
    </rPh>
    <rPh sb="2" eb="3">
      <t>スウ</t>
    </rPh>
    <phoneticPr fontId="11"/>
  </si>
  <si>
    <t>介護包括サービス型・外部サービス利用型</t>
    <rPh sb="0" eb="4">
      <t>カイゴホウカツ</t>
    </rPh>
    <rPh sb="8" eb="9">
      <t>ガタ</t>
    </rPh>
    <rPh sb="10" eb="12">
      <t>ガイブ</t>
    </rPh>
    <rPh sb="16" eb="19">
      <t>リヨウガタ</t>
    </rPh>
    <phoneticPr fontId="11"/>
  </si>
  <si>
    <t>日中サービス支援型</t>
    <rPh sb="0" eb="2">
      <t>ニッチュウ</t>
    </rPh>
    <rPh sb="6" eb="9">
      <t>シエンガタ</t>
    </rPh>
    <phoneticPr fontId="11"/>
  </si>
  <si>
    <t>12:1の場合</t>
    <rPh sb="5" eb="7">
      <t>バアイ</t>
    </rPh>
    <phoneticPr fontId="11"/>
  </si>
  <si>
    <t>特定従業者数</t>
    <rPh sb="0" eb="5">
      <t>トクテイジュウギョウシャ</t>
    </rPh>
    <rPh sb="5" eb="6">
      <t>スウ</t>
    </rPh>
    <phoneticPr fontId="11"/>
  </si>
  <si>
    <t>勤務延べ時間</t>
    <rPh sb="0" eb="3">
      <t>キンムノ</t>
    </rPh>
    <rPh sb="4" eb="6">
      <t>ジカン</t>
    </rPh>
    <phoneticPr fontId="11"/>
  </si>
  <si>
    <t>30:1の場合</t>
    <rPh sb="5" eb="7">
      <t>バアイ</t>
    </rPh>
    <phoneticPr fontId="11"/>
  </si>
  <si>
    <t>7.5:1の場合</t>
    <rPh sb="6" eb="8">
      <t>バアイ</t>
    </rPh>
    <phoneticPr fontId="11"/>
  </si>
  <si>
    <t>20:1の場合</t>
    <rPh sb="5" eb="7">
      <t>バアイ</t>
    </rPh>
    <phoneticPr fontId="11"/>
  </si>
  <si>
    <t>不足加配数</t>
    <rPh sb="0" eb="2">
      <t>フソク</t>
    </rPh>
    <rPh sb="2" eb="4">
      <t>カハイ</t>
    </rPh>
    <rPh sb="4" eb="5">
      <t>スウ</t>
    </rPh>
    <phoneticPr fontId="11"/>
  </si>
  <si>
    <t>不足調整数</t>
    <rPh sb="0" eb="2">
      <t>フソク</t>
    </rPh>
    <rPh sb="2" eb="4">
      <t>チョウセイ</t>
    </rPh>
    <rPh sb="4" eb="5">
      <t>スウ</t>
    </rPh>
    <phoneticPr fontId="11"/>
  </si>
  <si>
    <t>加配状況</t>
    <rPh sb="0" eb="2">
      <t>カハイ</t>
    </rPh>
    <rPh sb="2" eb="4">
      <t>ジョウキョウ</t>
    </rPh>
    <phoneticPr fontId="11"/>
  </si>
  <si>
    <t>算定要件に対しての加配状況</t>
    <rPh sb="0" eb="4">
      <t>サンテイヨウケン</t>
    </rPh>
    <rPh sb="5" eb="6">
      <t>タイ</t>
    </rPh>
    <rPh sb="9" eb="11">
      <t>カハイ</t>
    </rPh>
    <rPh sb="11" eb="13">
      <t>ジョウキョウ</t>
    </rPh>
    <phoneticPr fontId="11"/>
  </si>
  <si>
    <t>算定要件に対しての加配状況</t>
  </si>
  <si>
    <t>12:1</t>
  </si>
  <si>
    <t>30:1</t>
  </si>
  <si>
    <t>7.5:1</t>
  </si>
  <si>
    <t>20:1</t>
  </si>
  <si>
    <t>従業者の勤務体制一覧表</t>
  </si>
  <si>
    <t>職種</t>
    <rPh sb="0" eb="2">
      <t>ショクシュ</t>
    </rPh>
    <phoneticPr fontId="11"/>
  </si>
  <si>
    <t>勤務形態</t>
    <rPh sb="0" eb="2">
      <t>キンム</t>
    </rPh>
    <rPh sb="2" eb="4">
      <t>ケイタイ</t>
    </rPh>
    <phoneticPr fontId="11"/>
  </si>
  <si>
    <t>氏名</t>
    <rPh sb="0" eb="2">
      <t>シメイ</t>
    </rPh>
    <phoneticPr fontId="11"/>
  </si>
  <si>
    <t>第１週</t>
    <rPh sb="0" eb="1">
      <t>ダイ</t>
    </rPh>
    <rPh sb="2" eb="3">
      <t>シュウ</t>
    </rPh>
    <phoneticPr fontId="11"/>
  </si>
  <si>
    <t>第２週</t>
    <rPh sb="0" eb="1">
      <t>ダイ</t>
    </rPh>
    <rPh sb="2" eb="3">
      <t>シュウ</t>
    </rPh>
    <phoneticPr fontId="11"/>
  </si>
  <si>
    <t>第３週</t>
    <rPh sb="0" eb="1">
      <t>ダイ</t>
    </rPh>
    <rPh sb="2" eb="3">
      <t>シュウ</t>
    </rPh>
    <phoneticPr fontId="11"/>
  </si>
  <si>
    <t>第４週</t>
    <rPh sb="0" eb="1">
      <t>ダイ</t>
    </rPh>
    <rPh sb="2" eb="3">
      <t>シュウ</t>
    </rPh>
    <phoneticPr fontId="11"/>
  </si>
  <si>
    <t>4週の合計</t>
    <rPh sb="1" eb="2">
      <t>シュウ</t>
    </rPh>
    <rPh sb="3" eb="5">
      <t>ゴウケイ</t>
    </rPh>
    <phoneticPr fontId="11"/>
  </si>
  <si>
    <t>週平均の勤務時間</t>
    <rPh sb="0" eb="3">
      <t>シュウヘイキン</t>
    </rPh>
    <rPh sb="4" eb="6">
      <t>キンム</t>
    </rPh>
    <rPh sb="6" eb="8">
      <t>ジカン</t>
    </rPh>
    <phoneticPr fontId="11"/>
  </si>
  <si>
    <t>常勤換算後の人数</t>
    <rPh sb="0" eb="2">
      <t>ジョウキン</t>
    </rPh>
    <rPh sb="2" eb="4">
      <t>カンザン</t>
    </rPh>
    <rPh sb="4" eb="5">
      <t>ゴ</t>
    </rPh>
    <rPh sb="6" eb="8">
      <t>ニンズウ</t>
    </rPh>
    <phoneticPr fontId="11"/>
  </si>
  <si>
    <t>特定従業者換算後の人数</t>
    <rPh sb="0" eb="2">
      <t>トクテイ</t>
    </rPh>
    <rPh sb="2" eb="5">
      <t>ジュウギョウシャ</t>
    </rPh>
    <rPh sb="5" eb="7">
      <t>カンザン</t>
    </rPh>
    <rPh sb="7" eb="8">
      <t>ゴ</t>
    </rPh>
    <rPh sb="9" eb="11">
      <t>ニンズウ</t>
    </rPh>
    <phoneticPr fontId="11"/>
  </si>
  <si>
    <t>兼務先</t>
    <rPh sb="0" eb="2">
      <t>ケンム</t>
    </rPh>
    <rPh sb="2" eb="3">
      <t>サキ</t>
    </rPh>
    <phoneticPr fontId="11"/>
  </si>
  <si>
    <t>月</t>
    <rPh sb="0" eb="1">
      <t>ゲツ</t>
    </rPh>
    <phoneticPr fontId="11"/>
  </si>
  <si>
    <t>火</t>
    <rPh sb="0" eb="1">
      <t>カ</t>
    </rPh>
    <phoneticPr fontId="11"/>
  </si>
  <si>
    <t>水</t>
    <rPh sb="0" eb="1">
      <t>スイ</t>
    </rPh>
    <phoneticPr fontId="11"/>
  </si>
  <si>
    <t>木</t>
    <rPh sb="0" eb="1">
      <t>モク</t>
    </rPh>
    <phoneticPr fontId="11"/>
  </si>
  <si>
    <t>金</t>
    <rPh sb="0" eb="1">
      <t>キン</t>
    </rPh>
    <phoneticPr fontId="11"/>
  </si>
  <si>
    <t>土</t>
    <rPh sb="0" eb="1">
      <t>ド</t>
    </rPh>
    <phoneticPr fontId="11"/>
  </si>
  <si>
    <t>日</t>
    <rPh sb="0" eb="1">
      <t>ニチ</t>
    </rPh>
    <phoneticPr fontId="11"/>
  </si>
  <si>
    <t>夜間及び深夜の時間帯以外の時間帯</t>
    <rPh sb="10" eb="12">
      <t>イガイ</t>
    </rPh>
    <rPh sb="13" eb="15">
      <t>ジカン</t>
    </rPh>
    <rPh sb="15" eb="16">
      <t>タイ</t>
    </rPh>
    <phoneticPr fontId="11"/>
  </si>
  <si>
    <t>サービス管理
責任者</t>
  </si>
  <si>
    <t>世話人</t>
    <rPh sb="0" eb="3">
      <t>セワニン</t>
    </rPh>
    <phoneticPr fontId="11"/>
  </si>
  <si>
    <t>生活支援員</t>
    <rPh sb="0" eb="2">
      <t>セイカツ</t>
    </rPh>
    <rPh sb="2" eb="5">
      <t>シエンイン</t>
    </rPh>
    <phoneticPr fontId="11"/>
  </si>
  <si>
    <t>世話人・生活支援員の合計</t>
    <rPh sb="0" eb="3">
      <t>セワニン</t>
    </rPh>
    <rPh sb="4" eb="6">
      <t>セイカツ</t>
    </rPh>
    <rPh sb="6" eb="9">
      <t>シエンイン</t>
    </rPh>
    <rPh sb="10" eb="12">
      <t>ゴウケイ</t>
    </rPh>
    <phoneticPr fontId="11"/>
  </si>
  <si>
    <t>総合計</t>
    <rPh sb="0" eb="1">
      <t>ソウ</t>
    </rPh>
    <rPh sb="1" eb="3">
      <t>ゴウケイ</t>
    </rPh>
    <phoneticPr fontId="11"/>
  </si>
  <si>
    <t>1週間に当該事業所における常勤職員の勤務すべき時間数（就業規則上に定める時間数）</t>
  </si>
  <si>
    <t>加配する特定従業者（世話人等）の勤務体制一覧表</t>
    <rPh sb="0" eb="2">
      <t>カハイ</t>
    </rPh>
    <rPh sb="4" eb="6">
      <t>トクテイ</t>
    </rPh>
    <rPh sb="6" eb="9">
      <t>ジュウギョウシャ</t>
    </rPh>
    <rPh sb="10" eb="12">
      <t>セワ</t>
    </rPh>
    <rPh sb="12" eb="14">
      <t>ニンナド</t>
    </rPh>
    <phoneticPr fontId="11"/>
  </si>
  <si>
    <t>世話人等</t>
    <rPh sb="0" eb="3">
      <t>セワニン</t>
    </rPh>
    <rPh sb="3" eb="4">
      <t>ナド</t>
    </rPh>
    <phoneticPr fontId="11"/>
  </si>
  <si>
    <t>※「勤務形態」の左側の欄には「常勤・専従」や「非常勤・兼務」等を記載し、右側の欄には支援先のユニット名を記載すること（すべてのユニットに関わり支援している場合は「全ユニット」と記載すること。）</t>
    <rPh sb="2" eb="4">
      <t>キンム</t>
    </rPh>
    <rPh sb="4" eb="6">
      <t>ケイタイ</t>
    </rPh>
    <rPh sb="8" eb="10">
      <t>ヒダリガワ</t>
    </rPh>
    <rPh sb="11" eb="12">
      <t>ラン</t>
    </rPh>
    <rPh sb="15" eb="17">
      <t>ジョウキン</t>
    </rPh>
    <rPh sb="18" eb="20">
      <t>センジュウ</t>
    </rPh>
    <rPh sb="23" eb="26">
      <t>ヒジョウキン</t>
    </rPh>
    <rPh sb="27" eb="29">
      <t>ケンム</t>
    </rPh>
    <rPh sb="30" eb="31">
      <t>トウ</t>
    </rPh>
    <rPh sb="32" eb="34">
      <t>キサイ</t>
    </rPh>
    <rPh sb="42" eb="44">
      <t>シエン</t>
    </rPh>
    <phoneticPr fontId="11"/>
  </si>
  <si>
    <t>※特定有資格者（社会福祉士「社」・精神保健福祉士「精」・介護福祉士「介」）には名前の後に資格名と勤続年数（経験３年以上の者のみ）を記載すること。</t>
    <rPh sb="1" eb="3">
      <t>トクテイ</t>
    </rPh>
    <rPh sb="3" eb="7">
      <t>ユウシカクシャ</t>
    </rPh>
    <rPh sb="8" eb="10">
      <t>シャカイ</t>
    </rPh>
    <rPh sb="10" eb="13">
      <t>フクシシ</t>
    </rPh>
    <rPh sb="14" eb="15">
      <t>シャ</t>
    </rPh>
    <rPh sb="17" eb="19">
      <t>セイシン</t>
    </rPh>
    <rPh sb="19" eb="21">
      <t>ホケン</t>
    </rPh>
    <rPh sb="21" eb="24">
      <t>フクシシ</t>
    </rPh>
    <rPh sb="25" eb="26">
      <t>セイ</t>
    </rPh>
    <rPh sb="28" eb="30">
      <t>カイゴ</t>
    </rPh>
    <rPh sb="30" eb="33">
      <t>フクシシ</t>
    </rPh>
    <rPh sb="34" eb="35">
      <t>カイ</t>
    </rPh>
    <phoneticPr fontId="11"/>
  </si>
  <si>
    <t>１　職員の配置状況（既存資料の添付可）</t>
    <rPh sb="2" eb="4">
      <t>ショクインハ</t>
    </rPh>
    <rPh sb="5" eb="7">
      <t>ハイチジ</t>
    </rPh>
    <rPh sb="7" eb="9">
      <t>ジョウキョウキ</t>
    </rPh>
    <rPh sb="10" eb="12">
      <t>キソンシ</t>
    </rPh>
    <rPh sb="12" eb="14">
      <t>シリョウテ</t>
    </rPh>
    <rPh sb="15" eb="17">
      <t>テンプカ</t>
    </rPh>
    <rPh sb="17" eb="18">
      <t>カ</t>
    </rPh>
    <phoneticPr fontId="31"/>
  </si>
  <si>
    <t>　　年　　月　　日現在</t>
    <rPh sb="2" eb="3">
      <t>ネンツ</t>
    </rPh>
    <rPh sb="5" eb="6">
      <t>ツキニ</t>
    </rPh>
    <rPh sb="8" eb="9">
      <t>ニチゲ</t>
    </rPh>
    <rPh sb="9" eb="11">
      <t>ゲンザイ</t>
    </rPh>
    <phoneticPr fontId="31"/>
  </si>
  <si>
    <t>職　　　　種</t>
    <rPh sb="0" eb="1">
      <t>ショクタ</t>
    </rPh>
    <rPh sb="5" eb="6">
      <t>タネ</t>
    </rPh>
    <phoneticPr fontId="31"/>
  </si>
  <si>
    <t>氏　　　　名</t>
    <rPh sb="0" eb="1">
      <t>シメ</t>
    </rPh>
    <rPh sb="5" eb="6">
      <t>メイ</t>
    </rPh>
    <phoneticPr fontId="31"/>
  </si>
  <si>
    <t>年齢</t>
    <rPh sb="0" eb="2">
      <t>ネンレイ</t>
    </rPh>
    <phoneticPr fontId="31"/>
  </si>
  <si>
    <t>資格</t>
    <rPh sb="0" eb="2">
      <t>シカク</t>
    </rPh>
    <phoneticPr fontId="31"/>
  </si>
  <si>
    <t>勤務形態
区分</t>
    <rPh sb="0" eb="2">
      <t>キンムケ</t>
    </rPh>
    <rPh sb="2" eb="4">
      <t>ケイタイク</t>
    </rPh>
    <rPh sb="5" eb="7">
      <t>クブン</t>
    </rPh>
    <phoneticPr fontId="31"/>
  </si>
  <si>
    <t>勤続年数</t>
    <rPh sb="0" eb="2">
      <t>キンゾクネ</t>
    </rPh>
    <rPh sb="2" eb="4">
      <t>ネンスウ</t>
    </rPh>
    <phoneticPr fontId="31"/>
  </si>
  <si>
    <t>兼任先事業所名
とその職種</t>
    <rPh sb="0" eb="2">
      <t>ケンニンサ</t>
    </rPh>
    <rPh sb="2" eb="3">
      <t>サキジ</t>
    </rPh>
    <rPh sb="3" eb="6">
      <t>ジギョウショナ</t>
    </rPh>
    <rPh sb="6" eb="7">
      <t>ナシ</t>
    </rPh>
    <rPh sb="11" eb="13">
      <t>ショクシュ</t>
    </rPh>
    <phoneticPr fontId="31"/>
  </si>
  <si>
    <t>当該事業所
の勤務割合</t>
    <rPh sb="0" eb="2">
      <t>トウガイジ</t>
    </rPh>
    <rPh sb="2" eb="5">
      <t>ジギョウショキ</t>
    </rPh>
    <rPh sb="7" eb="9">
      <t>キンムワ</t>
    </rPh>
    <rPh sb="9" eb="11">
      <t>ワリアイ</t>
    </rPh>
    <phoneticPr fontId="31"/>
  </si>
  <si>
    <t>備　　　　　考</t>
    <rPh sb="0" eb="1">
      <t>ソナエコ</t>
    </rPh>
    <rPh sb="6" eb="7">
      <t>コウ</t>
    </rPh>
    <phoneticPr fontId="31"/>
  </si>
  <si>
    <t>例</t>
    <rPh sb="0" eb="1">
      <t>レイ</t>
    </rPh>
    <phoneticPr fontId="31"/>
  </si>
  <si>
    <t>管理者</t>
    <rPh sb="0" eb="3">
      <t>カンリシャ</t>
    </rPh>
    <phoneticPr fontId="31"/>
  </si>
  <si>
    <t>○○　○○</t>
  </si>
  <si>
    <t>介護福祉士</t>
    <rPh sb="0" eb="2">
      <t>カイゴフ</t>
    </rPh>
    <rPh sb="2" eb="5">
      <t>フクシシ</t>
    </rPh>
    <phoneticPr fontId="31"/>
  </si>
  <si>
    <t>Ｂ</t>
  </si>
  <si>
    <t>1年6月</t>
    <rPh sb="1" eb="2">
      <t>ネンツ</t>
    </rPh>
    <rPh sb="3" eb="4">
      <t>ツキ</t>
    </rPh>
    <phoneticPr fontId="31"/>
  </si>
  <si>
    <t>□□事業所管理者</t>
    <rPh sb="2" eb="5">
      <t>ジギョウショカ</t>
    </rPh>
    <rPh sb="5" eb="8">
      <t>カンリシャ</t>
    </rPh>
    <phoneticPr fontId="31"/>
  </si>
  <si>
    <t>0.5</t>
  </si>
  <si>
    <t>サービス管理責任者</t>
    <rPh sb="4" eb="6">
      <t>カンリセ</t>
    </rPh>
    <rPh sb="6" eb="8">
      <t>セキニンシ</t>
    </rPh>
    <rPh sb="8" eb="9">
      <t>シャ</t>
    </rPh>
    <phoneticPr fontId="31"/>
  </si>
  <si>
    <t>××　××</t>
  </si>
  <si>
    <t>ヘルパー1級</t>
    <rPh sb="5" eb="6">
      <t>キュウ</t>
    </rPh>
    <phoneticPr fontId="31"/>
  </si>
  <si>
    <t>Ａ</t>
  </si>
  <si>
    <r>
      <t>1</t>
    </r>
    <r>
      <rPr>
        <sz val="11"/>
        <color theme="1"/>
        <rFont val="游ゴシック"/>
        <family val="2"/>
        <charset val="128"/>
        <scheme val="minor"/>
      </rPr>
      <t>0年1月</t>
    </r>
    <rPh sb="2" eb="3">
      <t>ネンツ</t>
    </rPh>
    <rPh sb="4" eb="5">
      <t>ツキ</t>
    </rPh>
    <phoneticPr fontId="31"/>
  </si>
  <si>
    <t>世話人</t>
    <rPh sb="0" eb="2">
      <t>セワニ</t>
    </rPh>
    <rPh sb="2" eb="3">
      <t>ニン</t>
    </rPh>
    <phoneticPr fontId="31"/>
  </si>
  <si>
    <t>△△　△△</t>
  </si>
  <si>
    <t>ヘルパー3級</t>
    <rPh sb="5" eb="6">
      <t>キュウ</t>
    </rPh>
    <phoneticPr fontId="31"/>
  </si>
  <si>
    <r>
      <t>5</t>
    </r>
    <r>
      <rPr>
        <sz val="11"/>
        <color theme="1"/>
        <rFont val="游ゴシック"/>
        <family val="2"/>
        <charset val="128"/>
        <scheme val="minor"/>
      </rPr>
      <t>年9月</t>
    </r>
    <rPh sb="1" eb="2">
      <t>ネンツ</t>
    </rPh>
    <rPh sb="3" eb="4">
      <t>ツキ</t>
    </rPh>
    <phoneticPr fontId="31"/>
  </si>
  <si>
    <t>注</t>
    <rPh sb="0" eb="1">
      <t>チュウ</t>
    </rPh>
    <phoneticPr fontId="31"/>
  </si>
  <si>
    <t>１　資格は、介護福祉士、ヘルパー１級、看護師、准看護師、無資格等と記載すること。</t>
  </si>
  <si>
    <t>２　勤務年数は、当該事業所における勤務年月数を記載すること。</t>
    <rPh sb="2" eb="4">
      <t>キンムネ</t>
    </rPh>
    <rPh sb="4" eb="6">
      <t>ネンスウト</t>
    </rPh>
    <rPh sb="8" eb="10">
      <t>トウガイジ</t>
    </rPh>
    <rPh sb="10" eb="13">
      <t>ジギョウショキ</t>
    </rPh>
    <rPh sb="17" eb="19">
      <t>キンムネ</t>
    </rPh>
    <rPh sb="19" eb="21">
      <t>ネンゲツス</t>
    </rPh>
    <rPh sb="21" eb="22">
      <t>スウキ</t>
    </rPh>
    <rPh sb="23" eb="25">
      <t>キサイ</t>
    </rPh>
    <phoneticPr fontId="31"/>
  </si>
  <si>
    <t>３　勤務形態区分は、Ａ：常勤で専従、Ｂ：常勤で兼務、Ｃ：常勤以外で専従、Ｄ：常勤以外で兼務と表示すること。</t>
    <rPh sb="2" eb="4">
      <t>キンムケ</t>
    </rPh>
    <rPh sb="4" eb="6">
      <t>ケイタイク</t>
    </rPh>
    <rPh sb="6" eb="8">
      <t>クブンジ</t>
    </rPh>
    <rPh sb="12" eb="14">
      <t>ジョウキンセ</t>
    </rPh>
    <rPh sb="15" eb="17">
      <t>センジュウジ</t>
    </rPh>
    <rPh sb="20" eb="22">
      <t>ジョウキンケ</t>
    </rPh>
    <rPh sb="23" eb="25">
      <t>ケンムジ</t>
    </rPh>
    <rPh sb="28" eb="30">
      <t>ジョウキンイ</t>
    </rPh>
    <rPh sb="30" eb="32">
      <t>イガイセ</t>
    </rPh>
    <rPh sb="33" eb="35">
      <t>センジュウジ</t>
    </rPh>
    <rPh sb="38" eb="40">
      <t>ジョウキンイ</t>
    </rPh>
    <rPh sb="40" eb="42">
      <t>イガイケ</t>
    </rPh>
    <rPh sb="43" eb="45">
      <t>ケンムヒ</t>
    </rPh>
    <rPh sb="46" eb="48">
      <t>ヒョウジ</t>
    </rPh>
    <phoneticPr fontId="31"/>
  </si>
  <si>
    <t>４　兼任先が同一事業所の別職種である場合は、「同事業所」として兼務する職種を記載すること。</t>
  </si>
  <si>
    <t>５　当該事業所の勤務割合は、常勤専任者の勤務時間を１とした場合の割合を記載する。</t>
  </si>
  <si>
    <t>２　直接処遇職員（介護職員等）の勤務状況</t>
    <rPh sb="2" eb="4">
      <t>チョクセツシ</t>
    </rPh>
    <rPh sb="4" eb="6">
      <t>ショグウシ</t>
    </rPh>
    <rPh sb="6" eb="8">
      <t>ショクインカ</t>
    </rPh>
    <rPh sb="9" eb="11">
      <t>カイゴシ</t>
    </rPh>
    <rPh sb="11" eb="13">
      <t>ショクイント</t>
    </rPh>
    <rPh sb="13" eb="14">
      <t>トウキ</t>
    </rPh>
    <rPh sb="16" eb="18">
      <t>キンムジ</t>
    </rPh>
    <rPh sb="18" eb="20">
      <t>ジョウキョウ</t>
    </rPh>
    <phoneticPr fontId="31"/>
  </si>
  <si>
    <t>(1)　シフト別の勤務形態及び業務内容</t>
    <rPh sb="7" eb="8">
      <t>ベツキ</t>
    </rPh>
    <rPh sb="9" eb="11">
      <t>キンムケ</t>
    </rPh>
    <rPh sb="11" eb="13">
      <t>ケイタイオ</t>
    </rPh>
    <rPh sb="13" eb="14">
      <t>オヨギ</t>
    </rPh>
    <rPh sb="15" eb="17">
      <t>ギョウムナ</t>
    </rPh>
    <rPh sb="17" eb="19">
      <t>ナイヨウ</t>
    </rPh>
    <phoneticPr fontId="31"/>
  </si>
  <si>
    <t>区分</t>
    <rPh sb="0" eb="2">
      <t>クブン</t>
    </rPh>
    <phoneticPr fontId="31"/>
  </si>
  <si>
    <t>勤務開始時間</t>
    <rPh sb="0" eb="2">
      <t>キンムカ</t>
    </rPh>
    <rPh sb="2" eb="4">
      <t>カイシジ</t>
    </rPh>
    <rPh sb="4" eb="6">
      <t>ジカン</t>
    </rPh>
    <phoneticPr fontId="31"/>
  </si>
  <si>
    <t>勤務終了時間</t>
    <rPh sb="0" eb="2">
      <t>キンムシ</t>
    </rPh>
    <rPh sb="2" eb="4">
      <t>シュウリョウジ</t>
    </rPh>
    <rPh sb="4" eb="6">
      <t>ジカン</t>
    </rPh>
    <phoneticPr fontId="31"/>
  </si>
  <si>
    <t>勤務時間</t>
    <rPh sb="0" eb="2">
      <t>キンムジ</t>
    </rPh>
    <rPh sb="2" eb="4">
      <t>ジカン</t>
    </rPh>
    <phoneticPr fontId="31"/>
  </si>
  <si>
    <t>備考</t>
    <rPh sb="0" eb="2">
      <t>ビコウ</t>
    </rPh>
    <phoneticPr fontId="31"/>
  </si>
  <si>
    <t>実働</t>
    <rPh sb="0" eb="2">
      <t>ジツドウ</t>
    </rPh>
    <phoneticPr fontId="31"/>
  </si>
  <si>
    <t>休憩</t>
    <rPh sb="0" eb="2">
      <t>キュウケイ</t>
    </rPh>
    <phoneticPr fontId="31"/>
  </si>
  <si>
    <t>計</t>
    <rPh sb="0" eb="1">
      <t>ケイ</t>
    </rPh>
    <phoneticPr fontId="31"/>
  </si>
  <si>
    <t>早番</t>
    <rPh sb="0" eb="2">
      <t>ハヤバン</t>
    </rPh>
    <phoneticPr fontId="31"/>
  </si>
  <si>
    <t>平常</t>
    <rPh sb="0" eb="2">
      <t>ヘイジョウ</t>
    </rPh>
    <phoneticPr fontId="31"/>
  </si>
  <si>
    <t>遅番</t>
    <rPh sb="0" eb="2">
      <t>オソバン</t>
    </rPh>
    <phoneticPr fontId="31"/>
  </si>
  <si>
    <t>※　事業所で作成している業務分担表の写しを添付してください（直接処遇職員以外の職種を含む。）。</t>
    <rPh sb="2" eb="5">
      <t>ジギョウショサ</t>
    </rPh>
    <rPh sb="6" eb="8">
      <t>サクセイギ</t>
    </rPh>
    <rPh sb="12" eb="14">
      <t>ギョウムブ</t>
    </rPh>
    <rPh sb="14" eb="16">
      <t>ブンタンオ</t>
    </rPh>
    <rPh sb="16" eb="17">
      <t>オモテウ</t>
    </rPh>
    <rPh sb="18" eb="19">
      <t>ウツテ</t>
    </rPh>
    <rPh sb="21" eb="23">
      <t>テンプチ</t>
    </rPh>
    <rPh sb="30" eb="32">
      <t>チョクセツシ</t>
    </rPh>
    <rPh sb="32" eb="34">
      <t>ショグウシ</t>
    </rPh>
    <rPh sb="34" eb="36">
      <t>ショクインイ</t>
    </rPh>
    <rPh sb="36" eb="38">
      <t>イガイシ</t>
    </rPh>
    <rPh sb="39" eb="41">
      <t>ショクシュフ</t>
    </rPh>
    <rPh sb="42" eb="43">
      <t>フク</t>
    </rPh>
    <phoneticPr fontId="31"/>
  </si>
  <si>
    <t>（参考）利用者の基本的な１日のスケジュール（日課）</t>
    <rPh sb="1" eb="3">
      <t>サンコウリ</t>
    </rPh>
    <rPh sb="4" eb="7">
      <t>リヨウシャキ</t>
    </rPh>
    <rPh sb="8" eb="11">
      <t>キホンテキニ</t>
    </rPh>
    <rPh sb="13" eb="14">
      <t>ニチニ</t>
    </rPh>
    <rPh sb="22" eb="24">
      <t>ニッカ</t>
    </rPh>
    <phoneticPr fontId="31"/>
  </si>
  <si>
    <t>※　右端の「朝食」「夕食」「自由時間」等を利用して記載願います。必要により、内容を書き換えて利用してください。</t>
    <rPh sb="2" eb="4">
      <t>ミギハシチ</t>
    </rPh>
    <rPh sb="6" eb="8">
      <t>チョウショクユ</t>
    </rPh>
    <rPh sb="10" eb="12">
      <t>ユウショクジ</t>
    </rPh>
    <rPh sb="14" eb="16">
      <t>ジユウジ</t>
    </rPh>
    <rPh sb="16" eb="18">
      <t>ジカント</t>
    </rPh>
    <rPh sb="19" eb="20">
      <t>トウリ</t>
    </rPh>
    <rPh sb="21" eb="23">
      <t>リヨウキ</t>
    </rPh>
    <rPh sb="25" eb="27">
      <t>キサイネ</t>
    </rPh>
    <rPh sb="27" eb="28">
      <t>ネガヒ</t>
    </rPh>
    <rPh sb="32" eb="34">
      <t>ヒツヨウナ</t>
    </rPh>
    <rPh sb="38" eb="40">
      <t>ナイヨウカ</t>
    </rPh>
    <rPh sb="41" eb="42">
      <t>カカ</t>
    </rPh>
    <rPh sb="43" eb="44">
      <t>カリ</t>
    </rPh>
    <rPh sb="46" eb="48">
      <t>リヨウ</t>
    </rPh>
    <phoneticPr fontId="31"/>
  </si>
  <si>
    <t>※　事業所で利用している資料等があれば、上表に代えて添付してください。</t>
    <rPh sb="2" eb="4">
      <t>ジギョウシ</t>
    </rPh>
    <rPh sb="4" eb="5">
      <t>ショリ</t>
    </rPh>
    <rPh sb="6" eb="8">
      <t>リヨウシ</t>
    </rPh>
    <rPh sb="12" eb="14">
      <t>シリョウト</t>
    </rPh>
    <rPh sb="14" eb="15">
      <t>トウウ</t>
    </rPh>
    <rPh sb="20" eb="21">
      <t>ウエヒ</t>
    </rPh>
    <rPh sb="21" eb="22">
      <t>ヒョウカ</t>
    </rPh>
    <rPh sb="23" eb="24">
      <t>カテ</t>
    </rPh>
    <rPh sb="26" eb="28">
      <t>テンプ</t>
    </rPh>
    <phoneticPr fontId="31"/>
  </si>
  <si>
    <t>【記載例】</t>
    <rPh sb="1" eb="3">
      <t>キサイレ</t>
    </rPh>
    <rPh sb="3" eb="4">
      <t>レイ</t>
    </rPh>
    <phoneticPr fontId="31"/>
  </si>
  <si>
    <t>(2)　1月の勤務割（直近1か月間、既存資料の添付可）</t>
    <rPh sb="5" eb="6">
      <t>ガツキ</t>
    </rPh>
    <rPh sb="7" eb="9">
      <t>キンムワ</t>
    </rPh>
    <rPh sb="9" eb="10">
      <t>ワリナ</t>
    </rPh>
    <rPh sb="11" eb="13">
      <t>ナオチカゲ</t>
    </rPh>
    <rPh sb="15" eb="17">
      <t>ゲツカンキ</t>
    </rPh>
    <rPh sb="18" eb="20">
      <t>キソンシ</t>
    </rPh>
    <rPh sb="20" eb="22">
      <t>シリョウテ</t>
    </rPh>
    <rPh sb="23" eb="25">
      <t>テンプカ</t>
    </rPh>
    <rPh sb="25" eb="26">
      <t>カ</t>
    </rPh>
    <phoneticPr fontId="31"/>
  </si>
  <si>
    <t>年</t>
    <rPh sb="0" eb="1">
      <t>ネン</t>
    </rPh>
    <phoneticPr fontId="31"/>
  </si>
  <si>
    <t>月分</t>
    <rPh sb="0" eb="1">
      <t>ガツブ</t>
    </rPh>
    <rPh sb="1" eb="2">
      <t>ブン</t>
    </rPh>
    <phoneticPr fontId="31"/>
  </si>
  <si>
    <t>職　　種</t>
    <rPh sb="0" eb="1">
      <t>ショクタ</t>
    </rPh>
    <rPh sb="3" eb="4">
      <t>タネ</t>
    </rPh>
    <phoneticPr fontId="31"/>
  </si>
  <si>
    <t>氏　　名</t>
    <rPh sb="0" eb="1">
      <t>シメ</t>
    </rPh>
    <rPh sb="3" eb="4">
      <t>メイ</t>
    </rPh>
    <phoneticPr fontId="31"/>
  </si>
  <si>
    <t>合計勤務</t>
    <rPh sb="0" eb="2">
      <t>ゴウケイキ</t>
    </rPh>
    <rPh sb="2" eb="4">
      <t>キンム</t>
    </rPh>
    <phoneticPr fontId="31"/>
  </si>
  <si>
    <t>時間数</t>
    <rPh sb="0" eb="2">
      <t>ジカンス</t>
    </rPh>
    <rPh sb="2" eb="3">
      <t>スウ</t>
    </rPh>
    <phoneticPr fontId="31"/>
  </si>
  <si>
    <t>月</t>
  </si>
  <si>
    <t>サービス管理責任者</t>
    <rPh sb="4" eb="6">
      <t>カンリセ</t>
    </rPh>
    <rPh sb="6" eb="9">
      <t>セキニンシャ</t>
    </rPh>
    <phoneticPr fontId="31"/>
  </si>
  <si>
    <t>火</t>
  </si>
  <si>
    <t>Ｃ</t>
  </si>
  <si>
    <t>水</t>
  </si>
  <si>
    <t>木</t>
  </si>
  <si>
    <t>金</t>
  </si>
  <si>
    <t>土</t>
  </si>
  <si>
    <t>日</t>
  </si>
  <si>
    <t>記載例　：　Ａ＝早番(5:30～13:30)、Ｂ＝平常(8:30～16:30)、Ｃ＝遅番(14:00～22:00)、Ｄ＝夜勤(21:00～6:00)</t>
    <rPh sb="0" eb="2">
      <t>キサイレ</t>
    </rPh>
    <rPh sb="2" eb="3">
      <t>レイハ</t>
    </rPh>
    <rPh sb="8" eb="9">
      <t>ハヤバ</t>
    </rPh>
    <rPh sb="9" eb="10">
      <t>バンヘ</t>
    </rPh>
    <rPh sb="25" eb="27">
      <t>ヘイジョウチ</t>
    </rPh>
    <rPh sb="42" eb="43">
      <t>チヤ</t>
    </rPh>
    <rPh sb="60" eb="62">
      <t>ヤキン</t>
    </rPh>
    <phoneticPr fontId="31"/>
  </si>
  <si>
    <t>(3)　1か月の勤務実績（直近1か月間、既存資料の添付でも可）</t>
    <rPh sb="6" eb="7">
      <t>ガツキ</t>
    </rPh>
    <rPh sb="8" eb="10">
      <t>キンムジ</t>
    </rPh>
    <rPh sb="10" eb="12">
      <t>ジッセキナ</t>
    </rPh>
    <rPh sb="13" eb="15">
      <t>ナオチカゲ</t>
    </rPh>
    <rPh sb="17" eb="19">
      <t>ゲツカンキ</t>
    </rPh>
    <rPh sb="20" eb="22">
      <t>キソンシ</t>
    </rPh>
    <rPh sb="22" eb="24">
      <t>シリョウテ</t>
    </rPh>
    <rPh sb="25" eb="27">
      <t>テンプカ</t>
    </rPh>
    <rPh sb="29" eb="30">
      <t>カ</t>
    </rPh>
    <phoneticPr fontId="31"/>
  </si>
  <si>
    <t>管理者・従業者の勤務状況　　　　　　年　　月実績</t>
    <rPh sb="0" eb="3">
      <t>カンリシャジ</t>
    </rPh>
    <rPh sb="4" eb="7">
      <t>ジュウギョウシャキ</t>
    </rPh>
    <rPh sb="8" eb="10">
      <t>キンムジ</t>
    </rPh>
    <rPh sb="10" eb="12">
      <t>ジョウキョウネ</t>
    </rPh>
    <rPh sb="18" eb="19">
      <t>ネンガ</t>
    </rPh>
    <rPh sb="21" eb="22">
      <t>ガツジ</t>
    </rPh>
    <rPh sb="22" eb="24">
      <t>ジッセキ</t>
    </rPh>
    <phoneticPr fontId="31"/>
  </si>
  <si>
    <t>サービス種類</t>
    <rPh sb="4" eb="6">
      <t>シュルイ</t>
    </rPh>
    <phoneticPr fontId="31"/>
  </si>
  <si>
    <t>営業日</t>
    <rPh sb="0" eb="3">
      <t>エイギョウビ</t>
    </rPh>
    <phoneticPr fontId="31"/>
  </si>
  <si>
    <t>営業時間</t>
    <rPh sb="0" eb="2">
      <t>エイギョウジ</t>
    </rPh>
    <rPh sb="2" eb="4">
      <t>ジカン</t>
    </rPh>
    <phoneticPr fontId="31"/>
  </si>
  <si>
    <t>サービス提供日</t>
    <rPh sb="4" eb="6">
      <t>テイキョウビ</t>
    </rPh>
    <rPh sb="6" eb="7">
      <t>ビ</t>
    </rPh>
    <phoneticPr fontId="31"/>
  </si>
  <si>
    <t>サービス提供時間</t>
    <rPh sb="4" eb="6">
      <t>テイキョウジ</t>
    </rPh>
    <rPh sb="6" eb="8">
      <t>ジカン</t>
    </rPh>
    <phoneticPr fontId="31"/>
  </si>
  <si>
    <t>職種・担当住居</t>
    <rPh sb="0" eb="2">
      <t>ショクシュタ</t>
    </rPh>
    <rPh sb="3" eb="5">
      <t>タントウジ</t>
    </rPh>
    <rPh sb="5" eb="7">
      <t>ジュウキョ</t>
    </rPh>
    <phoneticPr fontId="31"/>
  </si>
  <si>
    <t>勤務形態</t>
    <rPh sb="0" eb="2">
      <t>キンムケ</t>
    </rPh>
    <rPh sb="2" eb="4">
      <t>ケイタイ</t>
    </rPh>
    <phoneticPr fontId="31"/>
  </si>
  <si>
    <t>氏名</t>
    <rPh sb="0" eb="2">
      <t>シメイ</t>
    </rPh>
    <phoneticPr fontId="31"/>
  </si>
  <si>
    <t>第1週</t>
    <rPh sb="0" eb="1">
      <t>ダイシ</t>
    </rPh>
    <rPh sb="2" eb="3">
      <t>シュウ</t>
    </rPh>
    <phoneticPr fontId="31"/>
  </si>
  <si>
    <t>第2週</t>
    <rPh sb="0" eb="1">
      <t>ダイシ</t>
    </rPh>
    <rPh sb="2" eb="3">
      <t>シュウ</t>
    </rPh>
    <phoneticPr fontId="31"/>
  </si>
  <si>
    <t>第3週</t>
    <rPh sb="0" eb="1">
      <t>ダイシ</t>
    </rPh>
    <rPh sb="2" eb="3">
      <t>シュウ</t>
    </rPh>
    <phoneticPr fontId="31"/>
  </si>
  <si>
    <t>第4週</t>
    <rPh sb="0" eb="1">
      <t>ダイシ</t>
    </rPh>
    <rPh sb="2" eb="3">
      <t>シュウ</t>
    </rPh>
    <phoneticPr fontId="31"/>
  </si>
  <si>
    <t>4週の
合計</t>
    <rPh sb="1" eb="2">
      <t>シュウゴ</t>
    </rPh>
    <rPh sb="4" eb="6">
      <t>ゴウケイ</t>
    </rPh>
    <phoneticPr fontId="31"/>
  </si>
  <si>
    <t>週平均の勤務時間</t>
    <rPh sb="0" eb="3">
      <t>シュウヘイキンキ</t>
    </rPh>
    <rPh sb="4" eb="6">
      <t>キンムジ</t>
    </rPh>
    <rPh sb="6" eb="8">
      <t>ジカン</t>
    </rPh>
    <phoneticPr fontId="31"/>
  </si>
  <si>
    <t>常勤換算後の人数</t>
    <rPh sb="0" eb="2">
      <t>ジョウキンカ</t>
    </rPh>
    <rPh sb="2" eb="4">
      <t>カンザンゴ</t>
    </rPh>
    <rPh sb="4" eb="5">
      <t>ゴニ</t>
    </rPh>
    <rPh sb="6" eb="8">
      <t>ニンズウ</t>
    </rPh>
    <phoneticPr fontId="31"/>
  </si>
  <si>
    <t>日</t>
    <rPh sb="0" eb="1">
      <t>ヒ</t>
    </rPh>
    <phoneticPr fontId="31"/>
  </si>
  <si>
    <t>曜日</t>
    <rPh sb="0" eb="2">
      <t>ヨウビ</t>
    </rPh>
    <phoneticPr fontId="31"/>
  </si>
  <si>
    <t>合計</t>
    <rPh sb="0" eb="2">
      <t>ゴウケイ</t>
    </rPh>
    <phoneticPr fontId="31"/>
  </si>
  <si>
    <t>1週間に当該事業所・施設における常勤職員の勤務すべき時間数</t>
    <rPh sb="1" eb="3">
      <t>シュウカント</t>
    </rPh>
    <rPh sb="4" eb="6">
      <t>トウガイジ</t>
    </rPh>
    <rPh sb="6" eb="9">
      <t>ジギョウショシ</t>
    </rPh>
    <rPh sb="10" eb="12">
      <t>シセツジ</t>
    </rPh>
    <rPh sb="16" eb="18">
      <t>ジョウキンシ</t>
    </rPh>
    <rPh sb="18" eb="20">
      <t>ショクインキ</t>
    </rPh>
    <rPh sb="21" eb="23">
      <t>キンムジ</t>
    </rPh>
    <rPh sb="26" eb="29">
      <t>ジカンスウ</t>
    </rPh>
    <phoneticPr fontId="31"/>
  </si>
  <si>
    <t>注1 本表はサービスの種類ごとに作成してください。</t>
    <rPh sb="0" eb="1">
      <t>チュウホ</t>
    </rPh>
    <rPh sb="3" eb="4">
      <t>ホンヒ</t>
    </rPh>
    <rPh sb="4" eb="5">
      <t>ヒョウシ</t>
    </rPh>
    <rPh sb="11" eb="13">
      <t>シュルイサ</t>
    </rPh>
    <rPh sb="16" eb="18">
      <t>サクセイ</t>
    </rPh>
    <phoneticPr fontId="31"/>
  </si>
  <si>
    <t>注3 常勤換算後の人数の算出に当たっては、直接処遇に係る職員の４週の合計時間数を、当該事業所・施設における１週間に常勤職員が勤務すべき時間数で除し、小数点以下第2位を切り捨ててください。</t>
    <rPh sb="0" eb="1">
      <t>チュウジ</t>
    </rPh>
    <rPh sb="3" eb="5">
      <t>ジョウキンカ</t>
    </rPh>
    <rPh sb="5" eb="7">
      <t>カンサンゴ</t>
    </rPh>
    <rPh sb="7" eb="8">
      <t>ゴニ</t>
    </rPh>
    <rPh sb="9" eb="11">
      <t>ニンズサ</t>
    </rPh>
    <rPh sb="12" eb="14">
      <t>サンシュツア</t>
    </rPh>
    <rPh sb="15" eb="16">
      <t>アチ</t>
    </rPh>
    <rPh sb="21" eb="23">
      <t>チョクセツシ</t>
    </rPh>
    <rPh sb="23" eb="25">
      <t>ショグウカ</t>
    </rPh>
    <rPh sb="26" eb="27">
      <t>カカシ</t>
    </rPh>
    <rPh sb="28" eb="30">
      <t>ショクインシ</t>
    </rPh>
    <rPh sb="32" eb="33">
      <t>シュウゴ</t>
    </rPh>
    <rPh sb="34" eb="36">
      <t>ゴウケイジ</t>
    </rPh>
    <rPh sb="36" eb="39">
      <t>ジカンスウト</t>
    </rPh>
    <rPh sb="41" eb="43">
      <t>トウガイジ</t>
    </rPh>
    <rPh sb="43" eb="46">
      <t>ジギョウショシ</t>
    </rPh>
    <rPh sb="47" eb="49">
      <t>シセツシ</t>
    </rPh>
    <rPh sb="54" eb="56">
      <t>シュウカンジ</t>
    </rPh>
    <rPh sb="57" eb="59">
      <t>ジョウキンシ</t>
    </rPh>
    <rPh sb="59" eb="61">
      <t>ショクインキ</t>
    </rPh>
    <rPh sb="62" eb="64">
      <t>キンムジ</t>
    </rPh>
    <rPh sb="67" eb="70">
      <t>ジカンスウジ</t>
    </rPh>
    <rPh sb="71" eb="72">
      <t>ジョシ</t>
    </rPh>
    <rPh sb="74" eb="77">
      <t>ショウスウテンイ</t>
    </rPh>
    <rPh sb="77" eb="79">
      <t>イカダ</t>
    </rPh>
    <rPh sb="79" eb="80">
      <t>ダイイ</t>
    </rPh>
    <rPh sb="81" eb="82">
      <t>イキ</t>
    </rPh>
    <rPh sb="83" eb="84">
      <t>キス</t>
    </rPh>
    <rPh sb="85" eb="86">
      <t>ス</t>
    </rPh>
    <phoneticPr fontId="31"/>
  </si>
  <si>
    <t>注4 各事業所・施設において使用している勤務割表等（変更の届出の場合は変更後の予定勤務割表等）により、届出の対象となる従業者の職種、勤務形態、氏名、当該業務の勤務時間及び看護職員と介護職員の配置状況（関係する場合）が確認できる場合はその書類をもって添付書類として差し支えありません。</t>
    <rPh sb="0" eb="1">
      <t>チュウカ</t>
    </rPh>
    <rPh sb="3" eb="7">
      <t>カクジギョウショシ</t>
    </rPh>
    <rPh sb="8" eb="10">
      <t>シセツシ</t>
    </rPh>
    <rPh sb="14" eb="16">
      <t>シヨウキ</t>
    </rPh>
    <rPh sb="20" eb="22">
      <t>キンムワ</t>
    </rPh>
    <rPh sb="22" eb="23">
      <t>ワリヒ</t>
    </rPh>
    <rPh sb="23" eb="24">
      <t>ヒョウト</t>
    </rPh>
    <rPh sb="24" eb="25">
      <t>トウヘ</t>
    </rPh>
    <rPh sb="26" eb="28">
      <t>ヘンコウト</t>
    </rPh>
    <rPh sb="29" eb="31">
      <t>トドケデバ</t>
    </rPh>
    <rPh sb="32" eb="34">
      <t>バアイヘ</t>
    </rPh>
    <rPh sb="35" eb="38">
      <t>ヘンコウゴヨ</t>
    </rPh>
    <rPh sb="39" eb="41">
      <t>ヨテイキ</t>
    </rPh>
    <rPh sb="41" eb="43">
      <t>キンムワ</t>
    </rPh>
    <rPh sb="43" eb="44">
      <t>ワヒ</t>
    </rPh>
    <rPh sb="44" eb="45">
      <t>ヒョウト</t>
    </rPh>
    <rPh sb="45" eb="46">
      <t>トウト</t>
    </rPh>
    <rPh sb="51" eb="53">
      <t>トドケデタ</t>
    </rPh>
    <rPh sb="54" eb="56">
      <t>タイショウジ</t>
    </rPh>
    <rPh sb="59" eb="62">
      <t>ジュウギョウシャシ</t>
    </rPh>
    <rPh sb="63" eb="65">
      <t>ショクシュキ</t>
    </rPh>
    <rPh sb="66" eb="68">
      <t>キンムケ</t>
    </rPh>
    <rPh sb="68" eb="70">
      <t>ケイタイシ</t>
    </rPh>
    <rPh sb="71" eb="73">
      <t>シメイト</t>
    </rPh>
    <rPh sb="74" eb="76">
      <t>トウガイギ</t>
    </rPh>
    <rPh sb="76" eb="78">
      <t>ギョウムキ</t>
    </rPh>
    <rPh sb="79" eb="81">
      <t>キンムジ</t>
    </rPh>
    <rPh sb="81" eb="83">
      <t>ジカンオ</t>
    </rPh>
    <rPh sb="83" eb="84">
      <t>オヨカ</t>
    </rPh>
    <rPh sb="85" eb="87">
      <t>カンゴシ</t>
    </rPh>
    <rPh sb="87" eb="89">
      <t>ショクインカ</t>
    </rPh>
    <rPh sb="90" eb="92">
      <t>カイゴシ</t>
    </rPh>
    <rPh sb="92" eb="94">
      <t>ショクインハ</t>
    </rPh>
    <rPh sb="95" eb="97">
      <t>ハイチジ</t>
    </rPh>
    <rPh sb="97" eb="99">
      <t>ジョウキョウカ</t>
    </rPh>
    <rPh sb="100" eb="102">
      <t>カンケイバ</t>
    </rPh>
    <rPh sb="104" eb="106">
      <t>バアイカ</t>
    </rPh>
    <rPh sb="108" eb="110">
      <t>カクニンバ</t>
    </rPh>
    <rPh sb="113" eb="115">
      <t>バアイシ</t>
    </rPh>
    <rPh sb="118" eb="120">
      <t>ショルイテ</t>
    </rPh>
    <rPh sb="124" eb="126">
      <t>テンプシ</t>
    </rPh>
    <rPh sb="126" eb="128">
      <t>ショルイサ</t>
    </rPh>
    <rPh sb="131" eb="132">
      <t>サツ</t>
    </rPh>
    <rPh sb="133" eb="134">
      <t>ツカ</t>
    </rPh>
    <phoneticPr fontId="31"/>
  </si>
  <si>
    <t>グループホーム</t>
  </si>
  <si>
    <t>月～金（年末・年始を除く）</t>
    <rPh sb="0" eb="1">
      <t>ゲツキ</t>
    </rPh>
    <rPh sb="2" eb="3">
      <t>キンネ</t>
    </rPh>
    <rPh sb="4" eb="6">
      <t>ネンマツネ</t>
    </rPh>
    <rPh sb="7" eb="9">
      <t>ネンシノ</t>
    </rPh>
    <rPh sb="10" eb="11">
      <t>ノゾ</t>
    </rPh>
    <phoneticPr fontId="31"/>
  </si>
  <si>
    <t>8:30～17:00</t>
  </si>
  <si>
    <t>9:00～16:30</t>
  </si>
  <si>
    <t>木</t>
    <rPh sb="0" eb="1">
      <t>モク</t>
    </rPh>
    <phoneticPr fontId="31"/>
  </si>
  <si>
    <t>金</t>
    <rPh sb="0" eb="1">
      <t>キン</t>
    </rPh>
    <phoneticPr fontId="31"/>
  </si>
  <si>
    <t>土</t>
    <rPh sb="0" eb="1">
      <t>ド</t>
    </rPh>
    <phoneticPr fontId="31"/>
  </si>
  <si>
    <t>日</t>
    <rPh sb="0" eb="1">
      <t>ニチ</t>
    </rPh>
    <phoneticPr fontId="31"/>
  </si>
  <si>
    <t>月</t>
    <rPh sb="0" eb="1">
      <t>ゲツ</t>
    </rPh>
    <phoneticPr fontId="31"/>
  </si>
  <si>
    <t>火</t>
    <rPh sb="0" eb="1">
      <t>カ</t>
    </rPh>
    <phoneticPr fontId="31"/>
  </si>
  <si>
    <t>水</t>
    <rPh sb="0" eb="1">
      <t>スイ</t>
    </rPh>
    <phoneticPr fontId="31"/>
  </si>
  <si>
    <t>常勤・兼務</t>
    <rPh sb="0" eb="2">
      <t>ジョウキンケ</t>
    </rPh>
    <rPh sb="3" eb="5">
      <t>ケンム</t>
    </rPh>
    <phoneticPr fontId="31"/>
  </si>
  <si>
    <t>世話人・住居Ｗ</t>
    <rPh sb="0" eb="2">
      <t>セワニ</t>
    </rPh>
    <rPh sb="2" eb="3">
      <t>ニンジ</t>
    </rPh>
    <rPh sb="4" eb="6">
      <t>ジュウキョ</t>
    </rPh>
    <phoneticPr fontId="31"/>
  </si>
  <si>
    <t>常勤・専従</t>
    <rPh sb="0" eb="2">
      <t>ジョウキンセ</t>
    </rPh>
    <rPh sb="3" eb="5">
      <t>センジュウ</t>
    </rPh>
    <phoneticPr fontId="31"/>
  </si>
  <si>
    <t>世話人・住居Ｘ</t>
    <rPh sb="0" eb="2">
      <t>セワニ</t>
    </rPh>
    <rPh sb="2" eb="3">
      <t>ニンジ</t>
    </rPh>
    <rPh sb="4" eb="6">
      <t>ジュウキョ</t>
    </rPh>
    <phoneticPr fontId="31"/>
  </si>
  <si>
    <t>Ｄ</t>
  </si>
  <si>
    <t>非常勤・専従</t>
    <rPh sb="0" eb="1">
      <t>ヒジ</t>
    </rPh>
    <rPh sb="1" eb="3">
      <t>ジョウキンセ</t>
    </rPh>
    <rPh sb="4" eb="6">
      <t>センジュウ</t>
    </rPh>
    <phoneticPr fontId="31"/>
  </si>
  <si>
    <t>Ｅ</t>
  </si>
  <si>
    <t>世話人・住居Ｙ</t>
    <rPh sb="0" eb="2">
      <t>セワニ</t>
    </rPh>
    <rPh sb="2" eb="3">
      <t>ニンジ</t>
    </rPh>
    <rPh sb="4" eb="6">
      <t>ジュウキョ</t>
    </rPh>
    <phoneticPr fontId="31"/>
  </si>
  <si>
    <t>Ｆ</t>
  </si>
  <si>
    <t>Ｇ</t>
  </si>
  <si>
    <t>非常勤・兼務</t>
    <rPh sb="0" eb="1">
      <t>ヒジ</t>
    </rPh>
    <rPh sb="1" eb="3">
      <t>ジョウキンケ</t>
    </rPh>
    <rPh sb="4" eb="6">
      <t>ケンム</t>
    </rPh>
    <phoneticPr fontId="31"/>
  </si>
  <si>
    <t>Ｈ</t>
  </si>
  <si>
    <r>
      <t>３</t>
    </r>
    <r>
      <rPr>
        <b/>
        <sz val="11"/>
        <rFont val="ＭＳ Ｐゴシック"/>
        <family val="3"/>
        <charset val="128"/>
      </rPr>
      <t>　障害福祉サービス費の請求状況</t>
    </r>
    <r>
      <rPr>
        <sz val="11"/>
        <color theme="1"/>
        <rFont val="游ゴシック"/>
        <family val="2"/>
        <charset val="128"/>
        <scheme val="minor"/>
      </rPr>
      <t>（直近月の状況）　</t>
    </r>
    <r>
      <rPr>
        <b/>
        <sz val="12"/>
        <rFont val="ＭＳ Ｐゴシック"/>
        <family val="3"/>
        <charset val="128"/>
      </rPr>
      <t>介護サービス包括型</t>
    </r>
    <rPh sb="2" eb="4">
      <t>ショウガイフ</t>
    </rPh>
    <rPh sb="4" eb="6">
      <t>フクシヒ</t>
    </rPh>
    <rPh sb="10" eb="11">
      <t>ヒセ</t>
    </rPh>
    <rPh sb="12" eb="14">
      <t>セイキュウジ</t>
    </rPh>
    <rPh sb="14" eb="16">
      <t>ジョウキョウチ</t>
    </rPh>
    <rPh sb="17" eb="19">
      <t>チョッキンツ</t>
    </rPh>
    <rPh sb="19" eb="20">
      <t>ツキジ</t>
    </rPh>
    <rPh sb="21" eb="23">
      <t>ジョウキョウカ</t>
    </rPh>
    <rPh sb="25" eb="27">
      <t>カイゴホ</t>
    </rPh>
    <rPh sb="31" eb="33">
      <t>ホウカツガ</t>
    </rPh>
    <rPh sb="33" eb="34">
      <t>ガタ</t>
    </rPh>
    <phoneticPr fontId="31"/>
  </si>
  <si>
    <t>※</t>
  </si>
  <si>
    <t>（空白）</t>
    <rPh sb="1" eb="3">
      <t>クウハク</t>
    </rPh>
    <phoneticPr fontId="31"/>
  </si>
  <si>
    <t>部分はプルダウンメニューから該当するものを選択してください。</t>
    <rPh sb="0" eb="2">
      <t>ブブンガ</t>
    </rPh>
    <rPh sb="14" eb="16">
      <t>ガイトウセ</t>
    </rPh>
    <rPh sb="21" eb="23">
      <t>センタク</t>
    </rPh>
    <phoneticPr fontId="31"/>
  </si>
  <si>
    <t>空白に戻す場合はDeleteキーで消去してください。</t>
    <rPh sb="0" eb="2">
      <t>クウハクモ</t>
    </rPh>
    <rPh sb="3" eb="4">
      <t>モドバ</t>
    </rPh>
    <rPh sb="5" eb="7">
      <t>バアイシ</t>
    </rPh>
    <rPh sb="17" eb="19">
      <t>ショウキョ</t>
    </rPh>
    <phoneticPr fontId="31"/>
  </si>
  <si>
    <t>　　年　　月分</t>
    <rPh sb="2" eb="3">
      <t>ネンガ</t>
    </rPh>
    <rPh sb="5" eb="6">
      <t>ガツブ</t>
    </rPh>
    <rPh sb="6" eb="7">
      <t>ブン</t>
    </rPh>
    <phoneticPr fontId="31"/>
  </si>
  <si>
    <t>件数</t>
    <rPh sb="0" eb="2">
      <t>ケンスウ</t>
    </rPh>
    <phoneticPr fontId="31"/>
  </si>
  <si>
    <t>利用実人員</t>
    <rPh sb="0" eb="2">
      <t>リヨウジ</t>
    </rPh>
    <rPh sb="2" eb="3">
      <t>ジツジ</t>
    </rPh>
    <rPh sb="3" eb="5">
      <t>ジンイン</t>
    </rPh>
    <phoneticPr fontId="31"/>
  </si>
  <si>
    <t>（日数）</t>
    <rPh sb="1" eb="3">
      <t>ニッスウ</t>
    </rPh>
    <phoneticPr fontId="31"/>
  </si>
  <si>
    <t>（単位：人）</t>
    <rPh sb="1" eb="3">
      <t>タンイヒ</t>
    </rPh>
    <rPh sb="4" eb="5">
      <t>ヒト</t>
    </rPh>
    <phoneticPr fontId="31"/>
  </si>
  <si>
    <t>共同生活援助サービス費（Ⅰ）</t>
    <rPh sb="0" eb="2">
      <t>キョウドウセ</t>
    </rPh>
    <rPh sb="2" eb="4">
      <t>セイカツヒ</t>
    </rPh>
    <rPh sb="10" eb="11">
      <t>ヒ</t>
    </rPh>
    <phoneticPr fontId="31"/>
  </si>
  <si>
    <t>長期帰宅時支援加算</t>
    <rPh sb="0" eb="2">
      <t>チョウキキ</t>
    </rPh>
    <rPh sb="2" eb="5">
      <t>キタクジシ</t>
    </rPh>
    <rPh sb="5" eb="7">
      <t>シエンカ</t>
    </rPh>
    <rPh sb="7" eb="9">
      <t>カサン</t>
    </rPh>
    <phoneticPr fontId="31"/>
  </si>
  <si>
    <t>共同生活援助サービス費（Ⅱ）※体験利用</t>
    <rPh sb="0" eb="2">
      <t>キョウドウセ</t>
    </rPh>
    <rPh sb="2" eb="4">
      <t>セイカツヒ</t>
    </rPh>
    <rPh sb="10" eb="11">
      <t>ヒタ</t>
    </rPh>
    <rPh sb="15" eb="17">
      <t>タイケンリ</t>
    </rPh>
    <rPh sb="17" eb="19">
      <t>リヨウ</t>
    </rPh>
    <phoneticPr fontId="31"/>
  </si>
  <si>
    <t>地域生活移行個別支援特別加算</t>
    <rPh sb="0" eb="2">
      <t>チイキセ</t>
    </rPh>
    <rPh sb="2" eb="4">
      <t>セイカツイ</t>
    </rPh>
    <rPh sb="4" eb="6">
      <t>イコウコ</t>
    </rPh>
    <rPh sb="6" eb="8">
      <t>コベツシ</t>
    </rPh>
    <rPh sb="8" eb="10">
      <t>シエント</t>
    </rPh>
    <rPh sb="10" eb="12">
      <t>トクベツカ</t>
    </rPh>
    <rPh sb="12" eb="14">
      <t>カサン</t>
    </rPh>
    <phoneticPr fontId="31"/>
  </si>
  <si>
    <t>福祉専門職員配置等加算</t>
    <rPh sb="0" eb="2">
      <t>フクシセ</t>
    </rPh>
    <rPh sb="2" eb="4">
      <t>センモンシ</t>
    </rPh>
    <rPh sb="4" eb="6">
      <t>ショクインハ</t>
    </rPh>
    <rPh sb="6" eb="9">
      <t>ハイチトウカ</t>
    </rPh>
    <rPh sb="9" eb="11">
      <t>カサン</t>
    </rPh>
    <phoneticPr fontId="31"/>
  </si>
  <si>
    <t>医療連携体制加算（Ⅰ～Ⅶ）</t>
    <rPh sb="0" eb="2">
      <t>イリョウレ</t>
    </rPh>
    <rPh sb="2" eb="4">
      <t>レンケイタ</t>
    </rPh>
    <rPh sb="4" eb="6">
      <t>タイセイカ</t>
    </rPh>
    <rPh sb="6" eb="8">
      <t>カサン</t>
    </rPh>
    <phoneticPr fontId="31"/>
  </si>
  <si>
    <t>視覚・聴覚言語障害者支援体制加算</t>
    <rPh sb="0" eb="2">
      <t>シカクチ</t>
    </rPh>
    <rPh sb="3" eb="5">
      <t>チョウカクゲ</t>
    </rPh>
    <rPh sb="5" eb="7">
      <t>ゲンゴシ</t>
    </rPh>
    <rPh sb="7" eb="9">
      <t>ショウガイシ</t>
    </rPh>
    <rPh sb="9" eb="10">
      <t>シャシ</t>
    </rPh>
    <rPh sb="10" eb="12">
      <t>シエンタ</t>
    </rPh>
    <rPh sb="12" eb="14">
      <t>タイセイカ</t>
    </rPh>
    <rPh sb="14" eb="15">
      <t>カサ</t>
    </rPh>
    <rPh sb="15" eb="16">
      <t>サン</t>
    </rPh>
    <phoneticPr fontId="31"/>
  </si>
  <si>
    <t>通勤者生活支援加算</t>
    <rPh sb="0" eb="3">
      <t>ツウキンシャセ</t>
    </rPh>
    <rPh sb="3" eb="5">
      <t>セイカツシ</t>
    </rPh>
    <rPh sb="5" eb="7">
      <t>シエンカ</t>
    </rPh>
    <rPh sb="7" eb="9">
      <t>カサン</t>
    </rPh>
    <phoneticPr fontId="31"/>
  </si>
  <si>
    <t>看護職員配置加算</t>
    <rPh sb="0" eb="2">
      <t>カンゴシ</t>
    </rPh>
    <rPh sb="2" eb="4">
      <t>ショクインハ</t>
    </rPh>
    <rPh sb="4" eb="6">
      <t>ハイチカ</t>
    </rPh>
    <rPh sb="6" eb="7">
      <t>カサ</t>
    </rPh>
    <rPh sb="7" eb="8">
      <t>サン</t>
    </rPh>
    <phoneticPr fontId="31"/>
  </si>
  <si>
    <t>福祉・介護職員処遇改善加算</t>
  </si>
  <si>
    <t>夜間支援等体制加算Ⅰ型</t>
    <rPh sb="0" eb="2">
      <t>ヤカンシ</t>
    </rPh>
    <rPh sb="2" eb="4">
      <t>シエント</t>
    </rPh>
    <rPh sb="4" eb="5">
      <t>トウタ</t>
    </rPh>
    <rPh sb="5" eb="7">
      <t>タイセイカ</t>
    </rPh>
    <rPh sb="7" eb="9">
      <t>カサンガ</t>
    </rPh>
    <rPh sb="10" eb="11">
      <t>ガタ</t>
    </rPh>
    <phoneticPr fontId="31"/>
  </si>
  <si>
    <t>特定処遇改善加算</t>
  </si>
  <si>
    <t>夜間支援等体制加算Ⅱ型</t>
    <rPh sb="0" eb="2">
      <t>ヤカンシ</t>
    </rPh>
    <rPh sb="2" eb="4">
      <t>シエント</t>
    </rPh>
    <rPh sb="4" eb="5">
      <t>トウタ</t>
    </rPh>
    <rPh sb="5" eb="7">
      <t>タイセイカ</t>
    </rPh>
    <rPh sb="7" eb="9">
      <t>カサンガ</t>
    </rPh>
    <rPh sb="10" eb="11">
      <t>ガタ</t>
    </rPh>
    <phoneticPr fontId="31"/>
  </si>
  <si>
    <t>ベースアップ等支援加算</t>
    <rPh sb="6" eb="7">
      <t>とうし</t>
    </rPh>
    <rPh sb="7" eb="11">
      <t>しえんかさん</t>
    </rPh>
    <phoneticPr fontId="44" type="Hiragana"/>
  </si>
  <si>
    <t>夜間支援等体制加算Ⅲ型</t>
    <rPh sb="0" eb="2">
      <t>ヤカンシ</t>
    </rPh>
    <rPh sb="2" eb="4">
      <t>シエント</t>
    </rPh>
    <rPh sb="4" eb="5">
      <t>トウタ</t>
    </rPh>
    <rPh sb="5" eb="7">
      <t>タイセイカ</t>
    </rPh>
    <rPh sb="7" eb="9">
      <t>カサンガ</t>
    </rPh>
    <rPh sb="10" eb="11">
      <t>ガタ</t>
    </rPh>
    <phoneticPr fontId="31"/>
  </si>
  <si>
    <t>精神障害者地域移行特別加算</t>
    <rPh sb="0" eb="2">
      <t>セイシンシ</t>
    </rPh>
    <rPh sb="2" eb="4">
      <t>ショウガイシ</t>
    </rPh>
    <rPh sb="4" eb="5">
      <t>シャチ</t>
    </rPh>
    <rPh sb="5" eb="7">
      <t>チイキイ</t>
    </rPh>
    <rPh sb="7" eb="9">
      <t>イコウト</t>
    </rPh>
    <rPh sb="9" eb="11">
      <t>トクベツカ</t>
    </rPh>
    <rPh sb="11" eb="12">
      <t>カサ</t>
    </rPh>
    <rPh sb="12" eb="13">
      <t>サン</t>
    </rPh>
    <phoneticPr fontId="31"/>
  </si>
  <si>
    <t>夜間支援等体制加算Ⅳ型</t>
    <rPh sb="0" eb="2">
      <t>ヤカンシ</t>
    </rPh>
    <rPh sb="2" eb="4">
      <t>シエント</t>
    </rPh>
    <rPh sb="4" eb="5">
      <t>トウタ</t>
    </rPh>
    <rPh sb="5" eb="7">
      <t>タイセイカ</t>
    </rPh>
    <rPh sb="7" eb="9">
      <t>カサンガ</t>
    </rPh>
    <rPh sb="10" eb="11">
      <t>ガタ</t>
    </rPh>
    <phoneticPr fontId="31"/>
  </si>
  <si>
    <t>強度行動障害者地域移行特別加算</t>
    <rPh sb="0" eb="2">
      <t>キョウドコ</t>
    </rPh>
    <rPh sb="2" eb="4">
      <t>コウドウシ</t>
    </rPh>
    <rPh sb="4" eb="7">
      <t>ショウガイシャチ</t>
    </rPh>
    <rPh sb="7" eb="9">
      <t>チイキイ</t>
    </rPh>
    <rPh sb="9" eb="11">
      <t>イコウト</t>
    </rPh>
    <rPh sb="11" eb="13">
      <t>トクベツカ</t>
    </rPh>
    <rPh sb="13" eb="15">
      <t>カサン</t>
    </rPh>
    <phoneticPr fontId="31"/>
  </si>
  <si>
    <t>夜間支援等体制加算Ⅴ型</t>
    <rPh sb="0" eb="2">
      <t>ヤカンシ</t>
    </rPh>
    <rPh sb="2" eb="4">
      <t>シエント</t>
    </rPh>
    <rPh sb="4" eb="5">
      <t>トウタ</t>
    </rPh>
    <rPh sb="5" eb="7">
      <t>タイセイカ</t>
    </rPh>
    <rPh sb="7" eb="9">
      <t>カサンガ</t>
    </rPh>
    <rPh sb="10" eb="11">
      <t>ガタ</t>
    </rPh>
    <phoneticPr fontId="31"/>
  </si>
  <si>
    <t>高次脳機能障害者支援体制加算</t>
    <rPh sb="0" eb="2">
      <t>こうじの</t>
    </rPh>
    <rPh sb="2" eb="5">
      <t>のうきのうし</t>
    </rPh>
    <rPh sb="5" eb="8">
      <t>しょうがいしゃし</t>
    </rPh>
    <rPh sb="8" eb="10">
      <t>しえんた</t>
    </rPh>
    <rPh sb="10" eb="12">
      <t>たいせいか</t>
    </rPh>
    <rPh sb="12" eb="14">
      <t>かさん</t>
    </rPh>
    <phoneticPr fontId="44" type="Hiragana"/>
  </si>
  <si>
    <t>夜間支援等体制加算Ⅵ型</t>
    <rPh sb="0" eb="2">
      <t>ヤカンシ</t>
    </rPh>
    <rPh sb="2" eb="4">
      <t>シエント</t>
    </rPh>
    <rPh sb="4" eb="5">
      <t>トウタ</t>
    </rPh>
    <rPh sb="5" eb="7">
      <t>タイセイカ</t>
    </rPh>
    <rPh sb="7" eb="9">
      <t>カサンガ</t>
    </rPh>
    <rPh sb="10" eb="11">
      <t>ガタ</t>
    </rPh>
    <phoneticPr fontId="31"/>
  </si>
  <si>
    <t>ピアサポート実施加算</t>
    <rPh sb="6" eb="8">
      <t>じっしか</t>
    </rPh>
    <rPh sb="8" eb="10">
      <t>かさん</t>
    </rPh>
    <phoneticPr fontId="44" type="Hiragana"/>
  </si>
  <si>
    <t>人員配置体制加算</t>
    <rPh sb="0" eb="2">
      <t>じんいんは</t>
    </rPh>
    <rPh sb="2" eb="4">
      <t>はいちた</t>
    </rPh>
    <rPh sb="4" eb="6">
      <t>たいせいか</t>
    </rPh>
    <rPh sb="6" eb="8">
      <t>かさん</t>
    </rPh>
    <phoneticPr fontId="44" type="Hiragana"/>
  </si>
  <si>
    <t>退去後ピアサポート実施加算</t>
    <rPh sb="0" eb="3">
      <t>たいきょごじ</t>
    </rPh>
    <rPh sb="9" eb="11">
      <t>じっしか</t>
    </rPh>
    <rPh sb="11" eb="13">
      <t>かさん</t>
    </rPh>
    <phoneticPr fontId="44" type="Hiragana"/>
  </si>
  <si>
    <t>重度障害者支援加算</t>
    <rPh sb="0" eb="2">
      <t>ジュウドシ</t>
    </rPh>
    <rPh sb="2" eb="5">
      <t>ショウガイシャシ</t>
    </rPh>
    <rPh sb="5" eb="7">
      <t>シエンカ</t>
    </rPh>
    <rPh sb="7" eb="9">
      <t>カサン</t>
    </rPh>
    <phoneticPr fontId="31"/>
  </si>
  <si>
    <t>集中的支援加算</t>
    <rPh sb="0" eb="3">
      <t>しゅうちゅうてきし</t>
    </rPh>
    <rPh sb="3" eb="7">
      <t>しえんかさん</t>
    </rPh>
    <phoneticPr fontId="44" type="Hiragana"/>
  </si>
  <si>
    <t>医療的ケア対応支援加算</t>
    <rPh sb="0" eb="3">
      <t>イリョウテキタ</t>
    </rPh>
    <rPh sb="5" eb="7">
      <t>タイオウシ</t>
    </rPh>
    <rPh sb="7" eb="9">
      <t>シエンカ</t>
    </rPh>
    <rPh sb="9" eb="11">
      <t>カサン</t>
    </rPh>
    <phoneticPr fontId="31"/>
  </si>
  <si>
    <t>日中支援加算Ⅰ型</t>
    <rPh sb="0" eb="2">
      <t>ニッチュウシ</t>
    </rPh>
    <rPh sb="2" eb="4">
      <t>シエンカ</t>
    </rPh>
    <rPh sb="4" eb="6">
      <t>カサンガ</t>
    </rPh>
    <rPh sb="7" eb="8">
      <t>ガタ</t>
    </rPh>
    <phoneticPr fontId="31"/>
  </si>
  <si>
    <t>日中支援加算Ⅱ型</t>
    <rPh sb="0" eb="2">
      <t>ニッチュウシ</t>
    </rPh>
    <rPh sb="2" eb="4">
      <t>シエンカ</t>
    </rPh>
    <rPh sb="4" eb="6">
      <t>カサンガ</t>
    </rPh>
    <rPh sb="7" eb="8">
      <t>ガタ</t>
    </rPh>
    <phoneticPr fontId="31"/>
  </si>
  <si>
    <t>強度行動障害者体験利用加算</t>
    <rPh sb="0" eb="2">
      <t>キョウドコ</t>
    </rPh>
    <rPh sb="2" eb="4">
      <t>コウドウシ</t>
    </rPh>
    <rPh sb="4" eb="7">
      <t>ショウガイシャタ</t>
    </rPh>
    <rPh sb="7" eb="9">
      <t>タイケンリ</t>
    </rPh>
    <rPh sb="9" eb="11">
      <t>リヨウカ</t>
    </rPh>
    <rPh sb="11" eb="13">
      <t>カサン</t>
    </rPh>
    <phoneticPr fontId="31"/>
  </si>
  <si>
    <t>区分４から区分６</t>
    <rPh sb="0" eb="2">
      <t>クブンク</t>
    </rPh>
    <rPh sb="5" eb="7">
      <t>クブン</t>
    </rPh>
    <phoneticPr fontId="31"/>
  </si>
  <si>
    <t>障害者支援施設等感染症対策向上加算</t>
    <rPh sb="0" eb="3">
      <t>しょうがいしゃし</t>
    </rPh>
    <rPh sb="3" eb="5">
      <t>しえんし</t>
    </rPh>
    <rPh sb="5" eb="7">
      <t>しせつと</t>
    </rPh>
    <rPh sb="7" eb="8">
      <t>とうか</t>
    </rPh>
    <rPh sb="8" eb="11">
      <t>かんせんしょうた</t>
    </rPh>
    <rPh sb="11" eb="13">
      <t>たいさくこ</t>
    </rPh>
    <rPh sb="13" eb="15">
      <t>こうじょうか</t>
    </rPh>
    <rPh sb="15" eb="17">
      <t>かさん</t>
    </rPh>
    <phoneticPr fontId="44" type="Hiragana"/>
  </si>
  <si>
    <t>区分３以下</t>
    <rPh sb="0" eb="2">
      <t>クブンイ</t>
    </rPh>
    <rPh sb="3" eb="5">
      <t>イカ</t>
    </rPh>
    <phoneticPr fontId="31"/>
  </si>
  <si>
    <t>新興感染症等施設療養加算</t>
    <rPh sb="0" eb="2">
      <t>しんこうか</t>
    </rPh>
    <rPh sb="2" eb="5">
      <t>かんせんしょうと</t>
    </rPh>
    <rPh sb="5" eb="6">
      <t>とうし</t>
    </rPh>
    <rPh sb="6" eb="8">
      <t>しせつり</t>
    </rPh>
    <rPh sb="8" eb="10">
      <t>りょうようか</t>
    </rPh>
    <rPh sb="10" eb="12">
      <t>かさん</t>
    </rPh>
    <phoneticPr fontId="44" type="Hiragana"/>
  </si>
  <si>
    <t>自立生活支援加算</t>
    <rPh sb="0" eb="2">
      <t>ジリツセ</t>
    </rPh>
    <rPh sb="2" eb="4">
      <t>セイカツシ</t>
    </rPh>
    <rPh sb="4" eb="6">
      <t>シエンカ</t>
    </rPh>
    <rPh sb="6" eb="8">
      <t>カサン</t>
    </rPh>
    <phoneticPr fontId="31"/>
  </si>
  <si>
    <t>入院時支援特別加算</t>
    <rPh sb="0" eb="2">
      <t>ニュウインジ</t>
    </rPh>
    <rPh sb="2" eb="3">
      <t>ジシ</t>
    </rPh>
    <rPh sb="3" eb="5">
      <t>シエント</t>
    </rPh>
    <rPh sb="5" eb="7">
      <t>トクベツカ</t>
    </rPh>
    <rPh sb="7" eb="9">
      <t>カサン</t>
    </rPh>
    <phoneticPr fontId="31"/>
  </si>
  <si>
    <t>長期入院時支援特別加算</t>
    <rPh sb="0" eb="2">
      <t>チョウキニ</t>
    </rPh>
    <rPh sb="2" eb="4">
      <t>ニュウインジ</t>
    </rPh>
    <rPh sb="4" eb="5">
      <t>ジシ</t>
    </rPh>
    <rPh sb="5" eb="7">
      <t>シエント</t>
    </rPh>
    <rPh sb="7" eb="9">
      <t>トクベツカ</t>
    </rPh>
    <rPh sb="9" eb="11">
      <t>カサン</t>
    </rPh>
    <phoneticPr fontId="31"/>
  </si>
  <si>
    <t>帰宅時支援加算</t>
    <rPh sb="0" eb="3">
      <t>キタクジシ</t>
    </rPh>
    <rPh sb="3" eb="5">
      <t>シエンカ</t>
    </rPh>
    <rPh sb="5" eb="7">
      <t>カサン</t>
    </rPh>
    <phoneticPr fontId="31"/>
  </si>
  <si>
    <t>請求額（基本報酬＋加算）
（利用定員　　人）</t>
    <rPh sb="0" eb="2">
      <t>セイキュウガ</t>
    </rPh>
    <rPh sb="2" eb="3">
      <t>ガクキ</t>
    </rPh>
    <rPh sb="4" eb="6">
      <t>キホンホ</t>
    </rPh>
    <rPh sb="6" eb="8">
      <t>ホウシュウカ</t>
    </rPh>
    <rPh sb="9" eb="11">
      <t>カサンリ</t>
    </rPh>
    <rPh sb="14" eb="16">
      <t>リヨウテ</t>
    </rPh>
    <rPh sb="16" eb="18">
      <t>テイインジ</t>
    </rPh>
    <rPh sb="20" eb="21">
      <t>ジン</t>
    </rPh>
    <phoneticPr fontId="31"/>
  </si>
  <si>
    <t>円</t>
    <rPh sb="0" eb="1">
      <t>エン</t>
    </rPh>
    <phoneticPr fontId="31"/>
  </si>
  <si>
    <t>※最終計は当該月に請求した総合計額を記載してください（上記表に記載した以外の加算減算も含めた合計額になるため、上記表の単純な合計額とは異なります）。</t>
    <rPh sb="1" eb="3">
      <t>サイシュウケ</t>
    </rPh>
    <rPh sb="3" eb="4">
      <t>ケイト</t>
    </rPh>
    <rPh sb="5" eb="7">
      <t>トウガイヅ</t>
    </rPh>
    <rPh sb="7" eb="8">
      <t>ヅキセ</t>
    </rPh>
    <rPh sb="9" eb="11">
      <t>セイキュウソ</t>
    </rPh>
    <rPh sb="13" eb="14">
      <t>ソウゴ</t>
    </rPh>
    <rPh sb="14" eb="16">
      <t>ゴウケイガ</t>
    </rPh>
    <rPh sb="16" eb="17">
      <t>ガクキ</t>
    </rPh>
    <rPh sb="18" eb="20">
      <t>キサイジ</t>
    </rPh>
    <rPh sb="27" eb="29">
      <t>ジョウキヒ</t>
    </rPh>
    <rPh sb="29" eb="30">
      <t>ヒョウキ</t>
    </rPh>
    <rPh sb="31" eb="33">
      <t>キサイイ</t>
    </rPh>
    <rPh sb="35" eb="37">
      <t>イガイカ</t>
    </rPh>
    <rPh sb="38" eb="40">
      <t>カサンフ</t>
    </rPh>
    <rPh sb="43" eb="44">
      <t>フクゴ</t>
    </rPh>
    <rPh sb="46" eb="49">
      <t>ゴウケイガクジ</t>
    </rPh>
    <rPh sb="55" eb="57">
      <t>ジョウキヒ</t>
    </rPh>
    <rPh sb="57" eb="58">
      <t>ヒョウタ</t>
    </rPh>
    <rPh sb="59" eb="61">
      <t>タンジュンゴ</t>
    </rPh>
    <rPh sb="62" eb="65">
      <t>ゴウケイガクコ</t>
    </rPh>
    <rPh sb="67" eb="68">
      <t>コト</t>
    </rPh>
    <phoneticPr fontId="31"/>
  </si>
  <si>
    <t>４　利用者の障害程度区分別人数・平均障害程度区分</t>
    <rPh sb="16" eb="18">
      <t>ヘイキンシ</t>
    </rPh>
    <rPh sb="18" eb="20">
      <t>ショウガイテ</t>
    </rPh>
    <rPh sb="20" eb="22">
      <t>テイドク</t>
    </rPh>
    <rPh sb="22" eb="24">
      <t>クブン</t>
    </rPh>
    <phoneticPr fontId="31"/>
  </si>
  <si>
    <t>区分１</t>
  </si>
  <si>
    <t>区分２</t>
  </si>
  <si>
    <t>区分３</t>
  </si>
  <si>
    <t>区分４</t>
  </si>
  <si>
    <t>区分５</t>
  </si>
  <si>
    <t>区分６</t>
  </si>
  <si>
    <t>利用者計</t>
  </si>
  <si>
    <t>平均障害程度区分</t>
    <rPh sb="0" eb="2">
      <t>ヘイキンシ</t>
    </rPh>
    <rPh sb="2" eb="4">
      <t>ショウガイテ</t>
    </rPh>
    <rPh sb="4" eb="6">
      <t>テイドク</t>
    </rPh>
    <rPh sb="6" eb="8">
      <t>クブン</t>
    </rPh>
    <phoneticPr fontId="31"/>
  </si>
  <si>
    <t>人</t>
    <rPh sb="0" eb="1">
      <t>ニン</t>
    </rPh>
    <phoneticPr fontId="31"/>
  </si>
  <si>
    <r>
      <t>５</t>
    </r>
    <r>
      <rPr>
        <b/>
        <sz val="11"/>
        <rFont val="ＭＳ Ｐゴシック"/>
        <family val="3"/>
        <charset val="128"/>
      </rPr>
      <t>　利用料（特定費用等）の徴収状況</t>
    </r>
    <r>
      <rPr>
        <sz val="11"/>
        <color theme="1"/>
        <rFont val="游ゴシック"/>
        <family val="2"/>
        <charset val="128"/>
        <scheme val="minor"/>
      </rPr>
      <t>（直近月の状況）　　　年　　月分</t>
    </r>
    <rPh sb="2" eb="5">
      <t>リヨウリョウト</t>
    </rPh>
    <rPh sb="6" eb="8">
      <t>トクテイヒ</t>
    </rPh>
    <rPh sb="8" eb="10">
      <t>ヒヨウト</t>
    </rPh>
    <rPh sb="10" eb="11">
      <t>トウチ</t>
    </rPh>
    <rPh sb="13" eb="15">
      <t>チョウシュウジ</t>
    </rPh>
    <rPh sb="15" eb="17">
      <t>ジョウキョウ</t>
    </rPh>
    <phoneticPr fontId="31"/>
  </si>
  <si>
    <t>６　共同生活住居の状況</t>
    <rPh sb="2" eb="4">
      <t>キョウドウセ</t>
    </rPh>
    <rPh sb="4" eb="6">
      <t>セイカツジ</t>
    </rPh>
    <rPh sb="6" eb="8">
      <t>ジュウキョジ</t>
    </rPh>
    <rPh sb="9" eb="11">
      <t>ジョウキョウ</t>
    </rPh>
    <phoneticPr fontId="31"/>
  </si>
  <si>
    <t>項　　　目</t>
    <rPh sb="0" eb="1">
      <t>コウメ</t>
    </rPh>
    <rPh sb="4" eb="5">
      <t>メ</t>
    </rPh>
    <phoneticPr fontId="31"/>
  </si>
  <si>
    <t>単　　　価</t>
    <rPh sb="0" eb="1">
      <t>タンア</t>
    </rPh>
    <rPh sb="4" eb="5">
      <t>アタイ</t>
    </rPh>
    <phoneticPr fontId="31"/>
  </si>
  <si>
    <t>件　　　数</t>
    <rPh sb="0" eb="1">
      <t>ケンカ</t>
    </rPh>
    <rPh sb="4" eb="5">
      <t>カズ</t>
    </rPh>
    <phoneticPr fontId="31"/>
  </si>
  <si>
    <t>徴収額</t>
    <rPh sb="0" eb="3">
      <t>チョウシュウガク</t>
    </rPh>
    <phoneticPr fontId="31"/>
  </si>
  <si>
    <t>名称</t>
    <rPh sb="0" eb="2">
      <t>メイショウ</t>
    </rPh>
    <phoneticPr fontId="31"/>
  </si>
  <si>
    <t>夜間支援体制の状態</t>
    <rPh sb="0" eb="2">
      <t>ヤカンシ</t>
    </rPh>
    <rPh sb="2" eb="4">
      <t>シエンタ</t>
    </rPh>
    <rPh sb="4" eb="6">
      <t>タイセイジ</t>
    </rPh>
    <rPh sb="7" eb="9">
      <t>ジョウタイ</t>
    </rPh>
    <phoneticPr fontId="31"/>
  </si>
  <si>
    <t>住居定員</t>
    <rPh sb="0" eb="2">
      <t>ジュウキョテ</t>
    </rPh>
    <rPh sb="2" eb="4">
      <t>テイイン</t>
    </rPh>
    <phoneticPr fontId="31"/>
  </si>
  <si>
    <t>食材料費</t>
    <rPh sb="0" eb="1">
      <t>ショクザ</t>
    </rPh>
    <rPh sb="1" eb="4">
      <t>ザイリョウヒ</t>
    </rPh>
    <phoneticPr fontId="31"/>
  </si>
  <si>
    <t>家賃</t>
    <rPh sb="0" eb="2">
      <t>ヤチン</t>
    </rPh>
    <phoneticPr fontId="31"/>
  </si>
  <si>
    <t>光熱水費</t>
    <rPh sb="0" eb="1">
      <t>ヒカリネ</t>
    </rPh>
    <rPh sb="1" eb="2">
      <t>ネツミ</t>
    </rPh>
    <rPh sb="2" eb="3">
      <t>ミズヒ</t>
    </rPh>
    <rPh sb="3" eb="4">
      <t>ヒ</t>
    </rPh>
    <phoneticPr fontId="31"/>
  </si>
  <si>
    <t>日用品費</t>
    <rPh sb="0" eb="3">
      <t>ニチヨウヒンヒ</t>
    </rPh>
    <rPh sb="3" eb="4">
      <t>ヒ</t>
    </rPh>
    <phoneticPr fontId="31"/>
  </si>
  <si>
    <t>その他の日常生活費</t>
    <rPh sb="2" eb="3">
      <t>タニ</t>
    </rPh>
    <rPh sb="4" eb="6">
      <t>ニチジョウセ</t>
    </rPh>
    <rPh sb="6" eb="9">
      <t>セイカツヒ</t>
    </rPh>
    <phoneticPr fontId="31"/>
  </si>
  <si>
    <t>※特定費用等について記載し、サービス費は含まないこと。</t>
    <rPh sb="1" eb="3">
      <t>トクテイヒ</t>
    </rPh>
    <rPh sb="3" eb="5">
      <t>ヒヨウト</t>
    </rPh>
    <rPh sb="5" eb="6">
      <t>トウキ</t>
    </rPh>
    <rPh sb="10" eb="12">
      <t>キサイヒ</t>
    </rPh>
    <rPh sb="18" eb="19">
      <t>ヒフ</t>
    </rPh>
    <rPh sb="20" eb="21">
      <t>フク</t>
    </rPh>
    <phoneticPr fontId="31"/>
  </si>
  <si>
    <t>なし</t>
  </si>
  <si>
    <t>あり</t>
  </si>
  <si>
    <t>Ⅰ型</t>
    <rPh sb="1" eb="2">
      <t>ガタ</t>
    </rPh>
    <phoneticPr fontId="31"/>
  </si>
  <si>
    <t>Ⅱ型</t>
    <rPh sb="1" eb="2">
      <t>ガタ</t>
    </rPh>
    <phoneticPr fontId="31"/>
  </si>
  <si>
    <t>Ⅲ型</t>
    <rPh sb="1" eb="2">
      <t>ガタ</t>
    </rPh>
    <phoneticPr fontId="31"/>
  </si>
  <si>
    <t>Ⅳ型</t>
    <rPh sb="1" eb="2">
      <t>ガタ</t>
    </rPh>
    <phoneticPr fontId="31"/>
  </si>
  <si>
    <t>Ⅴ型</t>
    <rPh sb="1" eb="2">
      <t>ガタ</t>
    </rPh>
    <phoneticPr fontId="31"/>
  </si>
  <si>
    <t>Ⅵ型</t>
    <rPh sb="1" eb="2">
      <t>ガタ</t>
    </rPh>
    <phoneticPr fontId="31"/>
  </si>
  <si>
    <r>
      <t>３</t>
    </r>
    <r>
      <rPr>
        <b/>
        <sz val="11"/>
        <rFont val="ＭＳ Ｐゴシック"/>
        <family val="3"/>
        <charset val="128"/>
      </rPr>
      <t>　障害福祉サービス費の請求状況</t>
    </r>
    <r>
      <rPr>
        <sz val="11"/>
        <color theme="1"/>
        <rFont val="游ゴシック"/>
        <family val="2"/>
        <charset val="128"/>
        <scheme val="minor"/>
      </rPr>
      <t>（直近月の状況）　</t>
    </r>
    <r>
      <rPr>
        <b/>
        <sz val="12"/>
        <rFont val="ＭＳ Ｐゴシック"/>
        <family val="3"/>
        <charset val="128"/>
      </rPr>
      <t>日中サービス支援型</t>
    </r>
    <rPh sb="2" eb="4">
      <t>ショウガイフ</t>
    </rPh>
    <rPh sb="4" eb="6">
      <t>フクシヒ</t>
    </rPh>
    <rPh sb="10" eb="11">
      <t>ヒセ</t>
    </rPh>
    <rPh sb="12" eb="14">
      <t>セイキュウジ</t>
    </rPh>
    <rPh sb="14" eb="16">
      <t>ジョウキョウチ</t>
    </rPh>
    <rPh sb="17" eb="19">
      <t>チョッキンツ</t>
    </rPh>
    <rPh sb="19" eb="20">
      <t>ツキジ</t>
    </rPh>
    <rPh sb="21" eb="23">
      <t>ジョウキョウニ</t>
    </rPh>
    <rPh sb="25" eb="27">
      <t>ニッチュウシ</t>
    </rPh>
    <rPh sb="31" eb="33">
      <t>シエンガ</t>
    </rPh>
    <rPh sb="33" eb="34">
      <t>ガタ</t>
    </rPh>
    <phoneticPr fontId="31"/>
  </si>
  <si>
    <t>日中サービス支援型共同生活援助サービス費（Ⅰ）</t>
    <rPh sb="0" eb="2">
      <t>ニッチュウシ</t>
    </rPh>
    <rPh sb="6" eb="9">
      <t>シエンガタキ</t>
    </rPh>
    <rPh sb="9" eb="11">
      <t>キョウドウセ</t>
    </rPh>
    <rPh sb="11" eb="13">
      <t>セイカツヒ</t>
    </rPh>
    <rPh sb="19" eb="20">
      <t>ヒ</t>
    </rPh>
    <phoneticPr fontId="31"/>
  </si>
  <si>
    <t>日中サービス支援型共同生活援助サービス費（Ⅱ）※体験利用</t>
    <rPh sb="0" eb="2">
      <t>ニッチュウシ</t>
    </rPh>
    <rPh sb="6" eb="9">
      <t>シエンガタキ</t>
    </rPh>
    <rPh sb="9" eb="11">
      <t>キョウドウセ</t>
    </rPh>
    <rPh sb="11" eb="13">
      <t>セイカツヒ</t>
    </rPh>
    <rPh sb="19" eb="20">
      <t>ヒタ</t>
    </rPh>
    <rPh sb="24" eb="26">
      <t>タイケンリ</t>
    </rPh>
    <rPh sb="26" eb="28">
      <t>リヨウ</t>
    </rPh>
    <phoneticPr fontId="31"/>
  </si>
  <si>
    <t>夜勤職員加配加算</t>
    <rPh sb="0" eb="2">
      <t>ヤキンシ</t>
    </rPh>
    <rPh sb="2" eb="4">
      <t>ショクインク</t>
    </rPh>
    <rPh sb="4" eb="5">
      <t>クワク</t>
    </rPh>
    <rPh sb="5" eb="6">
      <t>クバカ</t>
    </rPh>
    <rPh sb="6" eb="8">
      <t>カサン</t>
    </rPh>
    <phoneticPr fontId="31"/>
  </si>
  <si>
    <r>
      <t>５</t>
    </r>
    <r>
      <rPr>
        <b/>
        <sz val="11"/>
        <rFont val="ＭＳ Ｐゴシック"/>
        <family val="3"/>
        <charset val="128"/>
      </rPr>
      <t>　利用料（特定費用等）の徴収状況</t>
    </r>
    <r>
      <rPr>
        <sz val="11"/>
        <color theme="1"/>
        <rFont val="游ゴシック"/>
        <family val="2"/>
        <charset val="128"/>
        <scheme val="minor"/>
      </rPr>
      <t>（直近月の状況）　　　　　　年　　月分</t>
    </r>
    <rPh sb="2" eb="5">
      <t>リヨウリョウト</t>
    </rPh>
    <rPh sb="6" eb="8">
      <t>トクテイヒ</t>
    </rPh>
    <rPh sb="8" eb="10">
      <t>ヒヨウト</t>
    </rPh>
    <rPh sb="10" eb="11">
      <t>トウチ</t>
    </rPh>
    <rPh sb="13" eb="15">
      <t>チョウシュウジ</t>
    </rPh>
    <rPh sb="15" eb="17">
      <t>ジョウキョウ</t>
    </rPh>
    <phoneticPr fontId="31"/>
  </si>
  <si>
    <t>Ⅶ型</t>
    <rPh sb="1" eb="2">
      <t>がた</t>
    </rPh>
    <phoneticPr fontId="44" type="Hiragana"/>
  </si>
  <si>
    <t>Ⅷ型</t>
    <rPh sb="1" eb="2">
      <t>かた</t>
    </rPh>
    <phoneticPr fontId="44" type="Hiragana"/>
  </si>
  <si>
    <t>Ⅸ型</t>
    <rPh sb="1" eb="2">
      <t>がた</t>
    </rPh>
    <phoneticPr fontId="44" type="Hiragana"/>
  </si>
  <si>
    <t>Ⅹ型</t>
    <rPh sb="1" eb="2">
      <t>がた</t>
    </rPh>
    <phoneticPr fontId="44" type="Hiragana"/>
  </si>
  <si>
    <t>Ⅺ型</t>
    <rPh sb="1" eb="2">
      <t>かた</t>
    </rPh>
    <phoneticPr fontId="44" type="Hiragana"/>
  </si>
  <si>
    <t>Ⅻ型</t>
    <rPh sb="1" eb="2">
      <t>かた</t>
    </rPh>
    <phoneticPr fontId="44" type="Hiragana"/>
  </si>
  <si>
    <t>13型</t>
    <rPh sb="2" eb="3">
      <t>がた</t>
    </rPh>
    <phoneticPr fontId="44" type="Hiragana"/>
  </si>
  <si>
    <t>14型</t>
    <rPh sb="2" eb="3">
      <t>がた</t>
    </rPh>
    <phoneticPr fontId="44" type="Hiragana"/>
  </si>
  <si>
    <r>
      <t>３</t>
    </r>
    <r>
      <rPr>
        <b/>
        <sz val="11"/>
        <rFont val="ＭＳ Ｐゴシック"/>
        <family val="3"/>
        <charset val="128"/>
      </rPr>
      <t>　障害福祉サービス費の請求状況</t>
    </r>
    <r>
      <rPr>
        <sz val="11"/>
        <color theme="1"/>
        <rFont val="游ゴシック"/>
        <family val="2"/>
        <charset val="128"/>
        <scheme val="minor"/>
      </rPr>
      <t>（直近月の状況）　</t>
    </r>
    <r>
      <rPr>
        <b/>
        <sz val="12"/>
        <rFont val="ＭＳ Ｐゴシック"/>
        <family val="3"/>
        <charset val="128"/>
      </rPr>
      <t>外部サービス利用型</t>
    </r>
    <rPh sb="2" eb="4">
      <t>ショウガイフ</t>
    </rPh>
    <rPh sb="4" eb="6">
      <t>フクシヒ</t>
    </rPh>
    <rPh sb="10" eb="11">
      <t>ヒセ</t>
    </rPh>
    <rPh sb="12" eb="14">
      <t>セイキュウジ</t>
    </rPh>
    <rPh sb="14" eb="16">
      <t>ジョウキョウチ</t>
    </rPh>
    <rPh sb="17" eb="19">
      <t>チョッキンツ</t>
    </rPh>
    <rPh sb="19" eb="20">
      <t>ツキジ</t>
    </rPh>
    <rPh sb="21" eb="23">
      <t>ジョウキョウガ</t>
    </rPh>
    <rPh sb="25" eb="27">
      <t>ガイブリ</t>
    </rPh>
    <rPh sb="31" eb="34">
      <t>リヨウガタ</t>
    </rPh>
    <phoneticPr fontId="31"/>
  </si>
  <si>
    <t>外部サービス利用型共同生活援助サービス費</t>
    <rPh sb="0" eb="2">
      <t>ガイブリ</t>
    </rPh>
    <rPh sb="6" eb="9">
      <t>リヨウガタキ</t>
    </rPh>
    <rPh sb="9" eb="11">
      <t>キョウドウセ</t>
    </rPh>
    <rPh sb="11" eb="13">
      <t>セイカツエ</t>
    </rPh>
    <rPh sb="13" eb="15">
      <t>エンジョヒ</t>
    </rPh>
    <rPh sb="19" eb="20">
      <t>ヒ</t>
    </rPh>
    <phoneticPr fontId="31"/>
  </si>
  <si>
    <t>外部ｻｰﾋﾞｽ利用型共同生活援助ｻｰﾋﾞｽ費（Ⅰ～Ⅱ）</t>
    <rPh sb="0" eb="2">
      <t>ガイブリ</t>
    </rPh>
    <rPh sb="7" eb="10">
      <t>リヨウガタキ</t>
    </rPh>
    <rPh sb="10" eb="12">
      <t>キョウドウセ</t>
    </rPh>
    <rPh sb="12" eb="14">
      <t>セイカツエ</t>
    </rPh>
    <rPh sb="14" eb="16">
      <t>エンジョヒ</t>
    </rPh>
    <rPh sb="21" eb="22">
      <t>ヒ</t>
    </rPh>
    <phoneticPr fontId="31"/>
  </si>
  <si>
    <t>上記を算定している者のうち受託居宅介護サービス費の算定者数</t>
    <rPh sb="0" eb="2">
      <t>ジョウキサ</t>
    </rPh>
    <rPh sb="3" eb="5">
      <t>サンテイシ</t>
    </rPh>
    <rPh sb="9" eb="10">
      <t>シャジ</t>
    </rPh>
    <rPh sb="13" eb="15">
      <t>ジュタクキ</t>
    </rPh>
    <rPh sb="15" eb="17">
      <t>キョタクカ</t>
    </rPh>
    <rPh sb="17" eb="19">
      <t>カイゴヒ</t>
    </rPh>
    <rPh sb="23" eb="24">
      <t>ヒサ</t>
    </rPh>
    <rPh sb="25" eb="27">
      <t>サンテイシ</t>
    </rPh>
    <rPh sb="27" eb="28">
      <t>シャス</t>
    </rPh>
    <rPh sb="28" eb="29">
      <t>スウ</t>
    </rPh>
    <phoneticPr fontId="31"/>
  </si>
  <si>
    <t>外部ｻｰﾋﾞｽ共同生活援助サービス費（Ⅲ）　※体験利用</t>
    <rPh sb="0" eb="2">
      <t>ガイブキ</t>
    </rPh>
    <rPh sb="7" eb="9">
      <t>キョウドウセ</t>
    </rPh>
    <rPh sb="9" eb="11">
      <t>セイカツエ</t>
    </rPh>
    <rPh sb="11" eb="13">
      <t>エンジョヒ</t>
    </rPh>
    <rPh sb="17" eb="18">
      <t>ヒタ</t>
    </rPh>
    <rPh sb="23" eb="25">
      <t>タイケンリ</t>
    </rPh>
    <rPh sb="25" eb="27">
      <t>リヨウ</t>
    </rPh>
    <phoneticPr fontId="31"/>
  </si>
  <si>
    <r>
      <t>４</t>
    </r>
    <r>
      <rPr>
        <b/>
        <sz val="11"/>
        <rFont val="ＭＳ Ｐゴシック"/>
        <family val="3"/>
        <charset val="128"/>
      </rPr>
      <t>　利用料（特定費用等）の徴収状況</t>
    </r>
    <r>
      <rPr>
        <sz val="11"/>
        <color theme="1"/>
        <rFont val="游ゴシック"/>
        <family val="2"/>
        <charset val="128"/>
        <scheme val="minor"/>
      </rPr>
      <t>（直近月の状況）　　　　年　　月分</t>
    </r>
    <rPh sb="2" eb="5">
      <t>リヨウリョウト</t>
    </rPh>
    <rPh sb="6" eb="8">
      <t>トクテイヒ</t>
    </rPh>
    <rPh sb="8" eb="10">
      <t>ヒヨウト</t>
    </rPh>
    <rPh sb="10" eb="11">
      <t>トウチ</t>
    </rPh>
    <rPh sb="13" eb="15">
      <t>チョウシュウジ</t>
    </rPh>
    <rPh sb="15" eb="17">
      <t>ジョウキョウ</t>
    </rPh>
    <phoneticPr fontId="31"/>
  </si>
  <si>
    <t>５　共同生活住居の状況</t>
    <rPh sb="2" eb="4">
      <t>キョウドウセ</t>
    </rPh>
    <rPh sb="4" eb="6">
      <t>セイカツジ</t>
    </rPh>
    <rPh sb="6" eb="8">
      <t>ジュウキョジ</t>
    </rPh>
    <rPh sb="9" eb="11">
      <t>ジョウキョウ</t>
    </rPh>
    <phoneticPr fontId="31"/>
  </si>
  <si>
    <t>７　共同生活援助計画の作成状況</t>
    <rPh sb="6" eb="8">
      <t>エンジョ</t>
    </rPh>
    <rPh sb="11" eb="13">
      <t>サクセイ</t>
    </rPh>
    <rPh sb="13" eb="15">
      <t>ジョウキョウ</t>
    </rPh>
    <phoneticPr fontId="31"/>
  </si>
  <si>
    <t>利用者氏名</t>
    <rPh sb="0" eb="3">
      <t>リヨウシャ</t>
    </rPh>
    <rPh sb="3" eb="5">
      <t>シメイ</t>
    </rPh>
    <phoneticPr fontId="31"/>
  </si>
  <si>
    <t>計画作成者
氏　　　名</t>
    <rPh sb="0" eb="2">
      <t>ケイカク</t>
    </rPh>
    <rPh sb="2" eb="5">
      <t>サクセイシャ</t>
    </rPh>
    <rPh sb="6" eb="7">
      <t>シ</t>
    </rPh>
    <rPh sb="10" eb="11">
      <t>メイ</t>
    </rPh>
    <phoneticPr fontId="31"/>
  </si>
  <si>
    <t>支給決定
期　　　間</t>
    <rPh sb="0" eb="2">
      <t>シキュウ</t>
    </rPh>
    <rPh sb="2" eb="4">
      <t>ケッテイ</t>
    </rPh>
    <rPh sb="5" eb="6">
      <t>キ</t>
    </rPh>
    <rPh sb="9" eb="10">
      <t>アイダ</t>
    </rPh>
    <phoneticPr fontId="31"/>
  </si>
  <si>
    <t>計画対象
期　　　間</t>
    <rPh sb="0" eb="2">
      <t>ケイカク</t>
    </rPh>
    <rPh sb="2" eb="4">
      <t>タイショウ</t>
    </rPh>
    <rPh sb="5" eb="6">
      <t>キ</t>
    </rPh>
    <rPh sb="9" eb="10">
      <t>アイダ</t>
    </rPh>
    <phoneticPr fontId="31"/>
  </si>
  <si>
    <t>（適正に処理されていれば○、不備があるときは×を記入すること）</t>
    <rPh sb="1" eb="3">
      <t>テキセイ</t>
    </rPh>
    <rPh sb="4" eb="6">
      <t>ショリ</t>
    </rPh>
    <rPh sb="14" eb="16">
      <t>フビ</t>
    </rPh>
    <rPh sb="24" eb="26">
      <t>キニュウ</t>
    </rPh>
    <phoneticPr fontId="31"/>
  </si>
  <si>
    <t>アセスメントの
実　　　　　　施</t>
  </si>
  <si>
    <t>サービスの
詳細な内容</t>
  </si>
  <si>
    <t>支援の目標及び
達成時期</t>
  </si>
  <si>
    <t>利用者への交付
及び説明</t>
  </si>
  <si>
    <t>モニタリングの
実　　　　　　施</t>
  </si>
  <si>
    <t>　　※直近で計画を作成した利用者５名（５名未満の場合はその人数）を記入してください。なお、実地指導当日は、上記に記載した利用者以外の記録も確認します。</t>
    <phoneticPr fontId="31"/>
  </si>
  <si>
    <t>　　※作成時期、作成過程、作成上の留意点、計画変更の状況等を記載すること。</t>
    <phoneticPr fontId="31"/>
  </si>
  <si>
    <r>
      <t>８　苦情処理、事故発生時の対応等</t>
    </r>
    <r>
      <rPr>
        <sz val="11"/>
        <color theme="1"/>
        <rFont val="游ゴシック"/>
        <family val="2"/>
        <charset val="128"/>
        <scheme val="minor"/>
      </rPr>
      <t>（直近１年の状況）　　</t>
    </r>
    <r>
      <rPr>
        <sz val="10"/>
        <rFont val="ＭＳ Ｐゴシック"/>
        <family val="3"/>
        <charset val="128"/>
      </rPr>
      <t>※既存記録等の活用可</t>
    </r>
    <rPh sb="2" eb="4">
      <t>クジョウ</t>
    </rPh>
    <rPh sb="4" eb="6">
      <t>ショリ</t>
    </rPh>
    <rPh sb="7" eb="9">
      <t>ジコ</t>
    </rPh>
    <rPh sb="9" eb="12">
      <t>ハッセイジ</t>
    </rPh>
    <rPh sb="13" eb="15">
      <t>タイオウ</t>
    </rPh>
    <rPh sb="15" eb="16">
      <t>トウ</t>
    </rPh>
    <rPh sb="17" eb="19">
      <t>チョッキン</t>
    </rPh>
    <rPh sb="20" eb="21">
      <t>ネン</t>
    </rPh>
    <rPh sb="22" eb="24">
      <t>ジョウキョウ</t>
    </rPh>
    <rPh sb="28" eb="30">
      <t>キゾン</t>
    </rPh>
    <rPh sb="30" eb="32">
      <t>キロク</t>
    </rPh>
    <rPh sb="32" eb="33">
      <t>トウ</t>
    </rPh>
    <rPh sb="34" eb="36">
      <t>カツヨウ</t>
    </rPh>
    <rPh sb="36" eb="37">
      <t>カ</t>
    </rPh>
    <phoneticPr fontId="31"/>
  </si>
  <si>
    <t>（１）　苦情処理の状況</t>
    <rPh sb="4" eb="6">
      <t>クジョウ</t>
    </rPh>
    <rPh sb="6" eb="8">
      <t>ショリ</t>
    </rPh>
    <rPh sb="9" eb="11">
      <t>ジョウキョウ</t>
    </rPh>
    <phoneticPr fontId="31"/>
  </si>
  <si>
    <t>苦情受付年月日</t>
    <rPh sb="0" eb="2">
      <t>クジョウ</t>
    </rPh>
    <rPh sb="2" eb="3">
      <t>ウ</t>
    </rPh>
    <rPh sb="3" eb="4">
      <t>ツ</t>
    </rPh>
    <rPh sb="4" eb="7">
      <t>ネンガッピ</t>
    </rPh>
    <phoneticPr fontId="31"/>
  </si>
  <si>
    <t>苦　情　の　内　容</t>
    <rPh sb="0" eb="1">
      <t>ク</t>
    </rPh>
    <rPh sb="2" eb="3">
      <t>ジョウ</t>
    </rPh>
    <rPh sb="6" eb="7">
      <t>ナイ</t>
    </rPh>
    <rPh sb="8" eb="9">
      <t>カタチ</t>
    </rPh>
    <phoneticPr fontId="31"/>
  </si>
  <si>
    <t>苦　情　へ　の　具　体　的　対　応</t>
    <rPh sb="0" eb="1">
      <t>ク</t>
    </rPh>
    <rPh sb="2" eb="3">
      <t>ジョウ</t>
    </rPh>
    <rPh sb="8" eb="9">
      <t>グ</t>
    </rPh>
    <rPh sb="10" eb="11">
      <t>カラダ</t>
    </rPh>
    <rPh sb="12" eb="13">
      <t>マト</t>
    </rPh>
    <rPh sb="14" eb="15">
      <t>タイ</t>
    </rPh>
    <rPh sb="16" eb="17">
      <t>オウ</t>
    </rPh>
    <phoneticPr fontId="31"/>
  </si>
  <si>
    <t>年　　月　　日</t>
    <rPh sb="0" eb="1">
      <t>ネン</t>
    </rPh>
    <rPh sb="3" eb="4">
      <t>ツキ</t>
    </rPh>
    <rPh sb="6" eb="7">
      <t>ニチ</t>
    </rPh>
    <phoneticPr fontId="31"/>
  </si>
  <si>
    <t>（２）　事故発生時の対応状況</t>
    <rPh sb="4" eb="6">
      <t>ジコ</t>
    </rPh>
    <rPh sb="6" eb="8">
      <t>ハッセイ</t>
    </rPh>
    <rPh sb="8" eb="9">
      <t>ジ</t>
    </rPh>
    <rPh sb="10" eb="12">
      <t>タイオウ</t>
    </rPh>
    <rPh sb="12" eb="14">
      <t>ジョウキョウ</t>
    </rPh>
    <phoneticPr fontId="31"/>
  </si>
  <si>
    <t>事故発生年月日</t>
    <rPh sb="0" eb="2">
      <t>ジコ</t>
    </rPh>
    <rPh sb="2" eb="4">
      <t>ハッセイ</t>
    </rPh>
    <rPh sb="4" eb="7">
      <t>ネンガッピ</t>
    </rPh>
    <phoneticPr fontId="31"/>
  </si>
  <si>
    <t>事　故　等　の　内　容</t>
    <rPh sb="0" eb="1">
      <t>コト</t>
    </rPh>
    <rPh sb="2" eb="3">
      <t>ユエ</t>
    </rPh>
    <rPh sb="4" eb="5">
      <t>トウ</t>
    </rPh>
    <rPh sb="8" eb="9">
      <t>ナイ</t>
    </rPh>
    <rPh sb="10" eb="11">
      <t>カタチ</t>
    </rPh>
    <phoneticPr fontId="31"/>
  </si>
  <si>
    <t>事　故　等　へ　の　具　体　的　対　応</t>
    <rPh sb="0" eb="1">
      <t>コト</t>
    </rPh>
    <rPh sb="2" eb="3">
      <t>ユエ</t>
    </rPh>
    <rPh sb="4" eb="5">
      <t>トウ</t>
    </rPh>
    <rPh sb="10" eb="11">
      <t>グ</t>
    </rPh>
    <rPh sb="12" eb="13">
      <t>カラダ</t>
    </rPh>
    <rPh sb="14" eb="15">
      <t>マト</t>
    </rPh>
    <rPh sb="16" eb="17">
      <t>タイ</t>
    </rPh>
    <rPh sb="18" eb="19">
      <t>オウ</t>
    </rPh>
    <phoneticPr fontId="31"/>
  </si>
  <si>
    <t>注2 「職種」欄は、直接サービス提供職員に係る職種を記載し、「勤務形態」欄は、①常勤・専従、②常勤・兼務、③非常勤・専従、④非常勤・兼務のいずれかを記載するとともに、それぞれ1日あたりの勤務時間を記載してください。</t>
    <rPh sb="0" eb="1">
      <t>チュウシ</t>
    </rPh>
    <rPh sb="4" eb="6">
      <t>ショクシュラ</t>
    </rPh>
    <rPh sb="7" eb="8">
      <t>ランチ</t>
    </rPh>
    <rPh sb="10" eb="12">
      <t>チョクセツテ</t>
    </rPh>
    <rPh sb="16" eb="18">
      <t>テイキョウシ</t>
    </rPh>
    <rPh sb="18" eb="20">
      <t>ショクインカ</t>
    </rPh>
    <rPh sb="21" eb="22">
      <t>カカシ</t>
    </rPh>
    <rPh sb="23" eb="25">
      <t>ショクシュキ</t>
    </rPh>
    <rPh sb="26" eb="28">
      <t>キサイキ</t>
    </rPh>
    <rPh sb="31" eb="33">
      <t>キンムケ</t>
    </rPh>
    <rPh sb="33" eb="35">
      <t>ケイタイラ</t>
    </rPh>
    <rPh sb="36" eb="37">
      <t>ランジ</t>
    </rPh>
    <rPh sb="40" eb="42">
      <t>ジョウキンセ</t>
    </rPh>
    <rPh sb="43" eb="45">
      <t>センジュウジ</t>
    </rPh>
    <rPh sb="47" eb="49">
      <t>ジョウキンケ</t>
    </rPh>
    <rPh sb="50" eb="52">
      <t>ケンムヒ</t>
    </rPh>
    <rPh sb="54" eb="55">
      <t>ヒジ</t>
    </rPh>
    <rPh sb="55" eb="57">
      <t>ジョウキンセ</t>
    </rPh>
    <rPh sb="58" eb="60">
      <t>センジュウヒ</t>
    </rPh>
    <rPh sb="62" eb="65">
      <t>ヒジョウキンケ</t>
    </rPh>
    <rPh sb="66" eb="68">
      <t>ケンムキ</t>
    </rPh>
    <rPh sb="74" eb="76">
      <t>キサイカ</t>
    </rPh>
    <rPh sb="88" eb="89">
      <t>ニチキ</t>
    </rPh>
    <rPh sb="93" eb="95">
      <t>キンムジ</t>
    </rPh>
    <rPh sb="95" eb="97">
      <t>ジカンキ</t>
    </rPh>
    <rPh sb="98" eb="100">
      <t>キサイ</t>
    </rPh>
    <phoneticPr fontId="31"/>
  </si>
  <si>
    <t>【記載例】管理者・従業者の勤務状況　　令和７年○月実績</t>
    <rPh sb="1" eb="3">
      <t>キサイレ</t>
    </rPh>
    <rPh sb="3" eb="4">
      <t>レイカ</t>
    </rPh>
    <rPh sb="5" eb="8">
      <t>カンリシャジ</t>
    </rPh>
    <rPh sb="9" eb="12">
      <t>ジュウギョウシャキ</t>
    </rPh>
    <rPh sb="13" eb="15">
      <t>キンムジ</t>
    </rPh>
    <rPh sb="15" eb="17">
      <t>ジョウキョウヘ</t>
    </rPh>
    <rPh sb="19" eb="21">
      <t>レイワ</t>
    </rPh>
    <rPh sb="22" eb="23">
      <t>ネンガ</t>
    </rPh>
    <rPh sb="24" eb="25">
      <t>ガツジ</t>
    </rPh>
    <rPh sb="25" eb="27">
      <t>ジッセキ</t>
    </rPh>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</si>
</sst>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0.0&quot;人&quot;"/>
    <numFmt numFmtId="177" formatCode="0.00&quot;人&quot;"/>
    <numFmt numFmtId="178" formatCode="0.0"/>
    <numFmt numFmtId="179" formatCode="h:m"/>
    <numFmt numFmtId="180" formatCode="0.0;\0;0.0"/>
    <numFmt numFmtId="181" formatCode="0.000;\0;0.000"/>
    <numFmt numFmtId="182" formatCode="0.0_ ;[Red]\-0.0\ "/>
    <numFmt numFmtId="183" formatCode="0.0_);[Red]\(0.0\)"/>
    <numFmt numFmtId="184" formatCode="0_ ;[Red]\-0\ "/>
    <numFmt numFmtId="185" formatCode="0.00_);[Red]\(0.00\)"/>
    <numFmt numFmtId="186" formatCode="0.0_ "/>
    <numFmt numFmtId="187" formatCode="[$-409]h:mm\ AM/PM;@"/>
    <numFmt numFmtId="188" formatCode="d;@"/>
    <numFmt numFmtId="189" formatCode="#,##0.0"/>
    <numFmt numFmtId="190" formatCode="aaa"/>
  </numFmts>
  <fonts count="49">
    <font>
      <sz val="11"/>
      <color theme="1"/>
      <name val="游ゴシック"/>
      <family val="2"/>
      <charset val="128"/>
      <scheme val="minor"/>
    </font>
    <font>
      <sz val="11"/>
      <name val="ＭＳ Ｐゴシック"/>
      <family val="3"/>
    </font>
    <font>
      <sz val="12"/>
      <name val="ＭＳ ゴシック"/>
      <family val="3"/>
    </font>
    <font>
      <sz val="6"/>
      <name val="游ゴシック"/>
      <family val="2"/>
      <charset val="128"/>
      <scheme val="minor"/>
    </font>
    <font>
      <sz val="11"/>
      <color theme="1"/>
      <name val="ＭＳ ゴシック"/>
      <family val="3"/>
    </font>
    <font>
      <sz val="10"/>
      <color theme="1"/>
      <name val="ＭＳ ゴシック"/>
      <family val="3"/>
    </font>
    <font>
      <sz val="12"/>
      <color theme="1"/>
      <name val="ＭＳ ゴシック"/>
      <family val="3"/>
    </font>
    <font>
      <sz val="12"/>
      <color theme="1"/>
      <name val="ＭＳ 明朝"/>
      <family val="1"/>
    </font>
    <font>
      <sz val="6"/>
      <name val="ＭＳ ゴシック"/>
      <family val="2"/>
    </font>
    <font>
      <sz val="10"/>
      <color theme="1"/>
      <name val="ＭＳ 明朝"/>
      <family val="1"/>
    </font>
    <font>
      <b/>
      <sz val="12"/>
      <name val="ＭＳ ゴシック"/>
      <family val="3"/>
    </font>
    <font>
      <sz val="6"/>
      <name val="游ゴシック"/>
      <family val="3"/>
      <scheme val="minor"/>
    </font>
    <font>
      <b/>
      <sz val="12"/>
      <name val="ＭＳ Ｐゴシック"/>
      <family val="3"/>
    </font>
    <font>
      <sz val="10"/>
      <name val="ＭＳ ゴシック"/>
      <family val="3"/>
    </font>
    <font>
      <sz val="9"/>
      <name val="ＭＳ ゴシック"/>
      <family val="3"/>
    </font>
    <font>
      <sz val="12"/>
      <color rgb="FFFF0000"/>
      <name val="ＭＳ ゴシック"/>
      <family val="3"/>
    </font>
    <font>
      <b/>
      <sz val="8"/>
      <color rgb="FFFF0000"/>
      <name val="ＭＳ ゴシック"/>
      <family val="3"/>
    </font>
    <font>
      <b/>
      <sz val="12"/>
      <color theme="1"/>
      <name val="ＭＳ ゴシック"/>
      <family val="3"/>
    </font>
    <font>
      <sz val="11"/>
      <name val="ＭＳ ゴシック"/>
      <family val="3"/>
    </font>
    <font>
      <sz val="14"/>
      <name val="ＭＳ ゴシック"/>
      <family val="3"/>
    </font>
    <font>
      <sz val="11"/>
      <color theme="1"/>
      <name val="游ゴシック"/>
      <family val="3"/>
      <scheme val="minor"/>
    </font>
    <font>
      <sz val="16"/>
      <name val="ＭＳ ゴシック"/>
      <family val="3"/>
    </font>
    <font>
      <sz val="16"/>
      <color theme="1"/>
      <name val="ＭＳ 明朝"/>
      <family val="1"/>
    </font>
    <font>
      <sz val="12"/>
      <name val="ＭＳ 明朝"/>
      <family val="1"/>
    </font>
    <font>
      <b/>
      <sz val="10"/>
      <color theme="1"/>
      <name val="ＭＳ ゴシック"/>
      <family val="3"/>
    </font>
    <font>
      <sz val="6"/>
      <color theme="1"/>
      <name val="ＭＳ ゴシック"/>
      <family val="3"/>
    </font>
    <font>
      <sz val="11"/>
      <name val="ＭＳ 明朝"/>
      <family val="1"/>
    </font>
    <font>
      <b/>
      <sz val="9"/>
      <color indexed="81"/>
      <name val="MS P ゴシック"/>
      <family val="3"/>
      <charset val="128"/>
    </font>
    <font>
      <sz val="9"/>
      <color indexed="81"/>
      <name val="MS P ゴシック"/>
      <family val="3"/>
      <charset val="128"/>
    </font>
    <font>
      <sz val="11"/>
      <name val="ＭＳ Ｐゴシック"/>
      <family val="3"/>
      <charset val="128"/>
    </font>
    <font>
      <b/>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1"/>
      <color indexed="9"/>
      <name val="ＭＳ Ｐゴシック"/>
      <family val="3"/>
      <charset val="128"/>
    </font>
    <font>
      <sz val="10"/>
      <name val="ＭＳ 明朝"/>
      <family val="1"/>
      <charset val="128"/>
    </font>
    <font>
      <sz val="12"/>
      <name val="ＭＳ Ｐゴシック"/>
      <family val="3"/>
      <charset val="128"/>
    </font>
    <font>
      <sz val="12"/>
      <name val="ＭＳ ゴシック"/>
      <family val="3"/>
      <charset val="128"/>
    </font>
    <font>
      <sz val="14"/>
      <name val="ＭＳ ゴシック"/>
      <family val="3"/>
      <charset val="128"/>
    </font>
    <font>
      <sz val="11"/>
      <name val="ＭＳ ゴシック"/>
      <family val="3"/>
      <charset val="128"/>
    </font>
    <font>
      <sz val="10"/>
      <name val="ＭＳ ゴシック"/>
      <family val="3"/>
      <charset val="128"/>
    </font>
    <font>
      <b/>
      <sz val="12"/>
      <name val="ＭＳ Ｐゴシック"/>
      <family val="3"/>
      <charset val="128"/>
    </font>
    <font>
      <sz val="11"/>
      <color indexed="10"/>
      <name val="ＭＳ Ｐゴシック"/>
      <family val="3"/>
      <charset val="128"/>
    </font>
    <font>
      <sz val="11"/>
      <color indexed="8"/>
      <name val="ＭＳ Ｐゴシック"/>
      <family val="3"/>
      <charset val="128"/>
    </font>
    <font>
      <sz val="6"/>
      <name val="游ゴシック"/>
      <family val="3"/>
      <charset val="128"/>
    </font>
    <font>
      <sz val="10"/>
      <color indexed="10"/>
      <name val="ＭＳ Ｐゴシック"/>
      <family val="3"/>
      <charset val="128"/>
    </font>
    <font>
      <sz val="11"/>
      <color indexed="12"/>
      <name val="ＭＳ Ｐゴシック"/>
      <family val="3"/>
      <charset val="128"/>
    </font>
    <font>
      <sz val="9.5"/>
      <color indexed="10"/>
      <name val="ＭＳ Ｐゴシック"/>
      <family val="3"/>
      <charset val="128"/>
    </font>
    <font>
      <sz val="9.5"/>
      <name val="ＭＳ Ｐゴシック"/>
      <family val="3"/>
      <charset val="128"/>
    </font>
  </fonts>
  <fills count="10">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rgb="FFFFFF99"/>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indexed="9"/>
        <bgColor indexed="64"/>
      </patternFill>
    </fill>
    <fill>
      <patternFill patternType="solid">
        <fgColor indexed="45"/>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FFFF00"/>
      </left>
      <right/>
      <top/>
      <bottom/>
      <diagonal/>
    </border>
    <border>
      <left/>
      <right/>
      <top style="thin">
        <color rgb="FFFFFF00"/>
      </top>
      <bottom/>
      <diagonal/>
    </border>
    <border>
      <left/>
      <right style="thin">
        <color rgb="FFFFFF00"/>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FFFF00"/>
      </left>
      <right/>
      <top/>
      <bottom style="thin">
        <color rgb="FFFFFF00"/>
      </bottom>
      <diagonal/>
    </border>
    <border>
      <left/>
      <right/>
      <top/>
      <bottom style="thin">
        <color rgb="FFFFFF00"/>
      </bottom>
      <diagonal/>
    </border>
    <border>
      <left/>
      <right style="thin">
        <color rgb="FFFFFF00"/>
      </right>
      <top/>
      <bottom style="thin">
        <color rgb="FFFFFF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style="medium">
        <color indexed="64"/>
      </right>
      <top style="medium">
        <color auto="1"/>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medium">
        <color indexed="64"/>
      </right>
      <top/>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auto="1"/>
      </top>
      <bottom style="medium">
        <color indexed="64"/>
      </bottom>
      <diagonal/>
    </border>
    <border>
      <left style="medium">
        <color indexed="64"/>
      </left>
      <right/>
      <top style="medium">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style="medium">
        <color indexed="64"/>
      </right>
      <top style="medium">
        <color indexed="64"/>
      </top>
      <bottom style="medium">
        <color indexed="64"/>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diagonalUp="1">
      <left style="thin">
        <color indexed="64"/>
      </left>
      <right style="thin">
        <color indexed="64"/>
      </right>
      <top style="medium">
        <color indexed="64"/>
      </top>
      <bottom/>
      <diagonal style="thin">
        <color indexed="64"/>
      </diagonal>
    </border>
    <border diagonalUp="1">
      <left style="thin">
        <color indexed="64"/>
      </left>
      <right style="medium">
        <color indexed="64"/>
      </right>
      <top style="medium">
        <color indexed="64"/>
      </top>
      <bottom/>
      <diagonal style="thin">
        <color indexed="64"/>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diagonalUp="1">
      <left/>
      <right style="medium">
        <color indexed="64"/>
      </right>
      <top style="medium">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11">
    <xf numFmtId="0" fontId="0" fillId="0" borderId="0">
      <alignment vertical="center"/>
    </xf>
    <xf numFmtId="0" fontId="1" fillId="0" borderId="0">
      <alignment vertical="center"/>
    </xf>
    <xf numFmtId="0" fontId="4" fillId="0" borderId="0">
      <alignment vertical="center"/>
    </xf>
    <xf numFmtId="0" fontId="1" fillId="0" borderId="0">
      <alignment vertical="center"/>
    </xf>
    <xf numFmtId="0" fontId="1" fillId="0" borderId="0">
      <alignment vertical="center"/>
    </xf>
    <xf numFmtId="0" fontId="1" fillId="0" borderId="0"/>
    <xf numFmtId="0" fontId="20" fillId="0" borderId="0">
      <alignment vertical="center"/>
    </xf>
    <xf numFmtId="0" fontId="29" fillId="0" borderId="0">
      <alignment vertical="center"/>
    </xf>
    <xf numFmtId="0" fontId="29" fillId="0" borderId="0">
      <alignment vertical="center"/>
    </xf>
    <xf numFmtId="38" fontId="29" fillId="0" borderId="0" applyFont="0" applyFill="0" applyBorder="0" applyAlignment="0" applyProtection="0"/>
    <xf numFmtId="0" fontId="29" fillId="0" borderId="0">
      <alignment vertical="center"/>
    </xf>
  </cellStyleXfs>
  <cellXfs count="872">
    <xf numFmtId="0" fontId="0" fillId="0" borderId="0" xfId="0">
      <alignment vertical="center"/>
    </xf>
    <xf numFmtId="0" fontId="2" fillId="0" borderId="0" xfId="1" applyFont="1" applyAlignment="1">
      <alignment vertical="center" textRotation="255" shrinkToFit="1"/>
    </xf>
    <xf numFmtId="0" fontId="2" fillId="0" borderId="0" xfId="1" applyFont="1">
      <alignment vertical="center"/>
    </xf>
    <xf numFmtId="0" fontId="5" fillId="0" borderId="0" xfId="2" applyFont="1">
      <alignment vertical="center"/>
    </xf>
    <xf numFmtId="0" fontId="6" fillId="0" borderId="0" xfId="3" applyFont="1">
      <alignment vertical="center"/>
    </xf>
    <xf numFmtId="0" fontId="9" fillId="0" borderId="0" xfId="2" applyFont="1" applyAlignment="1" applyProtection="1">
      <alignment vertical="center" shrinkToFit="1"/>
      <protection locked="0"/>
    </xf>
    <xf numFmtId="0" fontId="2" fillId="3" borderId="5" xfId="1" applyFont="1" applyFill="1" applyBorder="1" applyAlignment="1">
      <alignment vertical="center" textRotation="255" shrinkToFit="1"/>
    </xf>
    <xf numFmtId="0" fontId="2" fillId="3" borderId="0" xfId="1" applyFont="1" applyFill="1" applyAlignment="1">
      <alignment horizontal="centerContinuous" vertical="center"/>
    </xf>
    <xf numFmtId="0" fontId="2" fillId="3" borderId="0" xfId="1" applyFont="1" applyFill="1" applyAlignment="1">
      <alignment horizontal="center" vertical="center"/>
    </xf>
    <xf numFmtId="0" fontId="2" fillId="3" borderId="0" xfId="1" applyFont="1" applyFill="1">
      <alignment vertical="center"/>
    </xf>
    <xf numFmtId="0" fontId="1" fillId="3" borderId="0" xfId="4" applyFill="1">
      <alignment vertical="center"/>
    </xf>
    <xf numFmtId="0" fontId="2" fillId="3" borderId="7" xfId="1" applyFont="1" applyFill="1" applyBorder="1" applyAlignment="1">
      <alignment vertical="center" shrinkToFit="1"/>
    </xf>
    <xf numFmtId="0" fontId="2" fillId="0" borderId="0" xfId="1" applyFont="1" applyAlignment="1">
      <alignment vertical="center" shrinkToFit="1"/>
    </xf>
    <xf numFmtId="0" fontId="12" fillId="0" borderId="0" xfId="4" applyFont="1">
      <alignment vertical="center"/>
    </xf>
    <xf numFmtId="0" fontId="13" fillId="0" borderId="0" xfId="1" applyFont="1">
      <alignment vertical="center"/>
    </xf>
    <xf numFmtId="0" fontId="2" fillId="0" borderId="0" xfId="1" applyFont="1" applyAlignment="1">
      <alignment horizontal="center" vertical="center"/>
    </xf>
    <xf numFmtId="0" fontId="14" fillId="0" borderId="0" xfId="1" applyFont="1" applyAlignment="1">
      <alignment horizontal="center" vertical="center" wrapText="1"/>
    </xf>
    <xf numFmtId="0" fontId="2" fillId="0" borderId="0" xfId="1" applyFont="1" applyAlignment="1">
      <alignment horizontal="center" vertical="center" wrapText="1"/>
    </xf>
    <xf numFmtId="0" fontId="8" fillId="0" borderId="0" xfId="1" applyFont="1" applyAlignment="1">
      <alignment horizontal="center" vertical="center" wrapText="1"/>
    </xf>
    <xf numFmtId="176" fontId="2" fillId="0" borderId="0" xfId="1" applyNumberFormat="1" applyFont="1">
      <alignment vertical="center"/>
    </xf>
    <xf numFmtId="0" fontId="10" fillId="0" borderId="0" xfId="1" applyFont="1">
      <alignment vertical="center"/>
    </xf>
    <xf numFmtId="0" fontId="2" fillId="3" borderId="0" xfId="1" applyFont="1" applyFill="1" applyAlignment="1">
      <alignment horizontal="left" vertical="center"/>
    </xf>
    <xf numFmtId="0" fontId="2" fillId="0" borderId="11" xfId="1" applyFont="1" applyBorder="1" applyAlignment="1">
      <alignment vertical="center" shrinkToFit="1"/>
    </xf>
    <xf numFmtId="0" fontId="2" fillId="3" borderId="5" xfId="1" applyFont="1" applyFill="1" applyBorder="1" applyAlignment="1">
      <alignment vertical="center" shrinkToFit="1"/>
    </xf>
    <xf numFmtId="0" fontId="15" fillId="3" borderId="0" xfId="1" applyFont="1" applyFill="1" applyAlignment="1">
      <alignment horizontal="center" vertical="center"/>
    </xf>
    <xf numFmtId="0" fontId="2" fillId="3" borderId="0" xfId="1" applyFont="1" applyFill="1" applyAlignment="1">
      <alignment vertical="center" shrinkToFit="1"/>
    </xf>
    <xf numFmtId="0" fontId="2" fillId="3" borderId="7" xfId="1" applyFont="1" applyFill="1" applyBorder="1">
      <alignment vertical="center"/>
    </xf>
    <xf numFmtId="0" fontId="16" fillId="0" borderId="9" xfId="2" applyFont="1" applyBorder="1" applyAlignment="1">
      <alignment horizontal="right" vertical="center"/>
    </xf>
    <xf numFmtId="0" fontId="17" fillId="3" borderId="0" xfId="2" applyFont="1" applyFill="1">
      <alignment vertical="center"/>
    </xf>
    <xf numFmtId="0" fontId="5" fillId="3" borderId="0" xfId="2" applyFont="1" applyFill="1">
      <alignment vertical="center"/>
    </xf>
    <xf numFmtId="0" fontId="10" fillId="3" borderId="7" xfId="1" applyFont="1" applyFill="1" applyBorder="1">
      <alignment vertical="center"/>
    </xf>
    <xf numFmtId="179" fontId="14" fillId="0" borderId="0" xfId="1" applyNumberFormat="1" applyFont="1">
      <alignment vertical="center"/>
    </xf>
    <xf numFmtId="0" fontId="14" fillId="0" borderId="0" xfId="1" applyFont="1" applyAlignment="1">
      <alignment vertical="center" wrapText="1"/>
    </xf>
    <xf numFmtId="0" fontId="2" fillId="3" borderId="7" xfId="1" applyFont="1" applyFill="1" applyBorder="1" applyAlignment="1">
      <alignment horizontal="left" vertical="center"/>
    </xf>
    <xf numFmtId="179" fontId="2" fillId="0" borderId="0" xfId="1" applyNumberFormat="1" applyFont="1">
      <alignment vertical="center"/>
    </xf>
    <xf numFmtId="178" fontId="2" fillId="0" borderId="0" xfId="1" applyNumberFormat="1" applyFont="1">
      <alignment vertical="center"/>
    </xf>
    <xf numFmtId="0" fontId="2" fillId="3" borderId="18" xfId="1" applyFont="1" applyFill="1" applyBorder="1" applyAlignment="1">
      <alignment vertical="center" shrinkToFit="1"/>
    </xf>
    <xf numFmtId="0" fontId="2" fillId="3" borderId="19" xfId="1" applyFont="1" applyFill="1" applyBorder="1" applyAlignment="1">
      <alignment horizontal="center" vertical="center"/>
    </xf>
    <xf numFmtId="0" fontId="15" fillId="3" borderId="19" xfId="1" applyFont="1" applyFill="1" applyBorder="1" applyAlignment="1">
      <alignment horizontal="center" vertical="center"/>
    </xf>
    <xf numFmtId="0" fontId="2" fillId="3" borderId="19" xfId="1" applyFont="1" applyFill="1" applyBorder="1" applyAlignment="1">
      <alignment vertical="center" shrinkToFit="1"/>
    </xf>
    <xf numFmtId="0" fontId="2" fillId="3" borderId="20" xfId="1" applyFont="1" applyFill="1" applyBorder="1">
      <alignment vertical="center"/>
    </xf>
    <xf numFmtId="0" fontId="13" fillId="0" borderId="0" xfId="1" applyFont="1" applyAlignment="1">
      <alignment horizontal="centerContinuous" vertical="center" wrapText="1"/>
    </xf>
    <xf numFmtId="0" fontId="8" fillId="0" borderId="0" xfId="1" applyFont="1" applyAlignment="1">
      <alignment vertical="center" wrapText="1"/>
    </xf>
    <xf numFmtId="176" fontId="10" fillId="0" borderId="0" xfId="1" applyNumberFormat="1" applyFont="1">
      <alignment vertical="center"/>
    </xf>
    <xf numFmtId="1" fontId="10" fillId="0" borderId="0" xfId="1" applyNumberFormat="1" applyFont="1">
      <alignment vertical="center"/>
    </xf>
    <xf numFmtId="0" fontId="13" fillId="0" borderId="0" xfId="1" applyFont="1" applyAlignment="1">
      <alignment horizontal="center" vertical="center" wrapText="1"/>
    </xf>
    <xf numFmtId="0" fontId="13" fillId="0" borderId="0" xfId="1" applyFont="1" applyAlignment="1">
      <alignment horizontal="centerContinuous" vertical="center"/>
    </xf>
    <xf numFmtId="0" fontId="10" fillId="0" borderId="0" xfId="1" applyFont="1" applyAlignment="1">
      <alignment horizontal="center" vertical="center"/>
    </xf>
    <xf numFmtId="176" fontId="10" fillId="0" borderId="0" xfId="1" applyNumberFormat="1" applyFont="1" applyAlignment="1">
      <alignment horizontal="right" vertical="center"/>
    </xf>
    <xf numFmtId="1" fontId="2" fillId="0" borderId="0" xfId="1" applyNumberFormat="1" applyFont="1" applyAlignment="1">
      <alignment horizontal="center" vertical="center"/>
    </xf>
    <xf numFmtId="180" fontId="2" fillId="0" borderId="0" xfId="1" applyNumberFormat="1" applyFont="1">
      <alignment vertical="center"/>
    </xf>
    <xf numFmtId="181" fontId="2" fillId="0" borderId="0" xfId="1" applyNumberFormat="1" applyFont="1">
      <alignment vertical="center"/>
    </xf>
    <xf numFmtId="0" fontId="2" fillId="0" borderId="21" xfId="1" applyFont="1" applyBorder="1" applyAlignment="1">
      <alignment vertical="center" shrinkToFit="1"/>
    </xf>
    <xf numFmtId="0" fontId="2" fillId="0" borderId="22" xfId="1" applyFont="1" applyBorder="1" applyAlignment="1">
      <alignment vertical="center" shrinkToFit="1"/>
    </xf>
    <xf numFmtId="0" fontId="2" fillId="0" borderId="22" xfId="1" applyFont="1" applyBorder="1" applyAlignment="1">
      <alignment horizontal="center" vertical="center"/>
    </xf>
    <xf numFmtId="0" fontId="10" fillId="0" borderId="22" xfId="1" applyFont="1" applyBorder="1" applyAlignment="1">
      <alignment horizontal="center" vertical="center"/>
    </xf>
    <xf numFmtId="176" fontId="10" fillId="0" borderId="22" xfId="1" applyNumberFormat="1" applyFont="1" applyBorder="1" applyAlignment="1">
      <alignment horizontal="right" vertical="center"/>
    </xf>
    <xf numFmtId="0" fontId="2" fillId="0" borderId="22" xfId="1" applyFont="1" applyBorder="1">
      <alignment vertical="center"/>
    </xf>
    <xf numFmtId="1" fontId="2" fillId="0" borderId="22" xfId="1" applyNumberFormat="1" applyFont="1" applyBorder="1" applyAlignment="1">
      <alignment horizontal="center" vertical="center"/>
    </xf>
    <xf numFmtId="0" fontId="8" fillId="0" borderId="22" xfId="1" applyFont="1" applyBorder="1" applyAlignment="1">
      <alignment vertical="center" wrapText="1"/>
    </xf>
    <xf numFmtId="180" fontId="2" fillId="0" borderId="22" xfId="1" applyNumberFormat="1" applyFont="1" applyBorder="1">
      <alignment vertical="center"/>
    </xf>
    <xf numFmtId="181" fontId="2" fillId="0" borderId="22" xfId="1" applyNumberFormat="1" applyFont="1" applyBorder="1">
      <alignment vertical="center"/>
    </xf>
    <xf numFmtId="181" fontId="2" fillId="0" borderId="23" xfId="1" applyNumberFormat="1" applyFont="1" applyBorder="1">
      <alignment vertical="center"/>
    </xf>
    <xf numFmtId="0" fontId="2" fillId="0" borderId="24" xfId="1" applyFont="1" applyBorder="1" applyAlignment="1">
      <alignment vertical="center" shrinkToFit="1"/>
    </xf>
    <xf numFmtId="0" fontId="13" fillId="0" borderId="0" xfId="1" applyFont="1" applyAlignment="1">
      <alignment vertical="center" wrapText="1"/>
    </xf>
    <xf numFmtId="0" fontId="14" fillId="0" borderId="0" xfId="1" applyFont="1">
      <alignment vertical="center"/>
    </xf>
    <xf numFmtId="0" fontId="18" fillId="0" borderId="8" xfId="1" applyFont="1" applyBorder="1">
      <alignment vertical="center"/>
    </xf>
    <xf numFmtId="0" fontId="18" fillId="0" borderId="9" xfId="1" applyFont="1" applyBorder="1" applyAlignment="1">
      <alignment vertical="center" wrapText="1"/>
    </xf>
    <xf numFmtId="0" fontId="13" fillId="0" borderId="25" xfId="1" applyFont="1" applyBorder="1" applyAlignment="1">
      <alignment horizontal="center" vertical="center" wrapText="1"/>
    </xf>
    <xf numFmtId="0" fontId="2" fillId="0" borderId="26" xfId="1" applyFont="1" applyBorder="1">
      <alignment vertical="center"/>
    </xf>
    <xf numFmtId="0" fontId="18" fillId="0" borderId="26" xfId="1" applyFont="1" applyBorder="1">
      <alignment vertical="center"/>
    </xf>
    <xf numFmtId="0" fontId="18" fillId="0" borderId="0" xfId="1" applyFont="1" applyAlignment="1">
      <alignment vertical="center" wrapText="1"/>
    </xf>
    <xf numFmtId="49" fontId="2" fillId="0" borderId="0" xfId="1" applyNumberFormat="1" applyFont="1">
      <alignment vertical="center"/>
    </xf>
    <xf numFmtId="0" fontId="9" fillId="0" borderId="0" xfId="2" applyFont="1" applyAlignment="1">
      <alignment vertical="center" shrinkToFit="1"/>
    </xf>
    <xf numFmtId="0" fontId="18" fillId="0" borderId="15" xfId="1" applyFont="1" applyBorder="1">
      <alignment vertical="center"/>
    </xf>
    <xf numFmtId="181" fontId="18" fillId="0" borderId="16" xfId="1" applyNumberFormat="1" applyFont="1" applyBorder="1">
      <alignment vertical="center"/>
    </xf>
    <xf numFmtId="0" fontId="19" fillId="0" borderId="0" xfId="1" applyFont="1">
      <alignment vertical="center"/>
    </xf>
    <xf numFmtId="181" fontId="19" fillId="0" borderId="0" xfId="1" applyNumberFormat="1" applyFont="1">
      <alignment vertical="center"/>
    </xf>
    <xf numFmtId="0" fontId="19" fillId="0" borderId="0" xfId="1" applyFont="1" applyAlignment="1">
      <alignment horizontal="center" vertical="center"/>
    </xf>
    <xf numFmtId="0" fontId="19" fillId="0" borderId="0" xfId="1" applyFont="1" applyAlignment="1">
      <alignment horizontal="left" vertical="top" wrapText="1"/>
    </xf>
    <xf numFmtId="0" fontId="9" fillId="0" borderId="0" xfId="2" applyFont="1" applyBorder="1" applyAlignment="1">
      <alignment vertical="center" shrinkToFit="1"/>
    </xf>
    <xf numFmtId="0" fontId="2" fillId="0" borderId="0" xfId="1" applyFont="1" applyBorder="1">
      <alignment vertical="center"/>
    </xf>
    <xf numFmtId="181" fontId="2" fillId="0" borderId="0" xfId="1" applyNumberFormat="1" applyFont="1" applyBorder="1">
      <alignment vertical="center"/>
    </xf>
    <xf numFmtId="0" fontId="2" fillId="6" borderId="8" xfId="1" applyFont="1" applyFill="1" applyBorder="1" applyAlignment="1">
      <alignment vertical="center" shrinkToFit="1"/>
    </xf>
    <xf numFmtId="181" fontId="2" fillId="6" borderId="10" xfId="1" applyNumberFormat="1" applyFont="1" applyFill="1" applyBorder="1">
      <alignment vertical="center"/>
    </xf>
    <xf numFmtId="181" fontId="2" fillId="7" borderId="8" xfId="1" applyNumberFormat="1" applyFont="1" applyFill="1" applyBorder="1">
      <alignment vertical="center"/>
    </xf>
    <xf numFmtId="0" fontId="13" fillId="7" borderId="10" xfId="1" applyFont="1" applyFill="1" applyBorder="1" applyAlignment="1">
      <alignment horizontal="center" vertical="center" wrapText="1"/>
    </xf>
    <xf numFmtId="0" fontId="2" fillId="0" borderId="26" xfId="1" applyFont="1" applyBorder="1" applyAlignment="1">
      <alignment vertical="center" shrinkToFit="1"/>
    </xf>
    <xf numFmtId="0" fontId="18" fillId="0" borderId="1" xfId="1" applyFont="1" applyBorder="1" applyAlignment="1">
      <alignment horizontal="centerContinuous" vertical="center" wrapText="1"/>
    </xf>
    <xf numFmtId="0" fontId="18" fillId="0" borderId="0" xfId="6" applyFont="1">
      <alignment vertical="center"/>
    </xf>
    <xf numFmtId="0" fontId="18" fillId="0" borderId="0" xfId="1" applyFont="1" applyAlignment="1">
      <alignment horizontal="center" vertical="center"/>
    </xf>
    <xf numFmtId="0" fontId="18" fillId="0" borderId="27" xfId="5" applyFont="1" applyFill="1" applyBorder="1" applyAlignment="1">
      <alignment horizontal="center" vertical="center"/>
    </xf>
    <xf numFmtId="0" fontId="18" fillId="0" borderId="26" xfId="5" applyFont="1" applyFill="1" applyBorder="1" applyAlignment="1">
      <alignment horizontal="center" vertical="center"/>
    </xf>
    <xf numFmtId="0" fontId="18" fillId="0" borderId="0" xfId="1" applyFont="1" applyBorder="1" applyAlignment="1">
      <alignment horizontal="center" vertical="center" wrapText="1"/>
    </xf>
    <xf numFmtId="0" fontId="18" fillId="0" borderId="0" xfId="5" applyFont="1" applyFill="1" applyBorder="1" applyAlignment="1">
      <alignment horizontal="center" vertical="center"/>
    </xf>
    <xf numFmtId="179" fontId="18" fillId="0" borderId="0" xfId="1" applyNumberFormat="1" applyFont="1" applyBorder="1">
      <alignment vertical="center"/>
    </xf>
    <xf numFmtId="181" fontId="2" fillId="0" borderId="27" xfId="1" applyNumberFormat="1" applyFont="1" applyBorder="1">
      <alignment vertical="center"/>
    </xf>
    <xf numFmtId="181" fontId="2" fillId="0" borderId="25" xfId="1" applyNumberFormat="1" applyFont="1" applyBorder="1">
      <alignment vertical="center"/>
    </xf>
    <xf numFmtId="180" fontId="18" fillId="0" borderId="0" xfId="1" applyNumberFormat="1" applyFont="1" applyBorder="1">
      <alignment vertical="center"/>
    </xf>
    <xf numFmtId="182" fontId="18" fillId="0" borderId="0" xfId="1" applyNumberFormat="1" applyFont="1" applyBorder="1" applyAlignment="1">
      <alignment vertical="center"/>
    </xf>
    <xf numFmtId="180" fontId="18" fillId="0" borderId="0" xfId="1" applyNumberFormat="1" applyFont="1" applyBorder="1" applyAlignment="1">
      <alignment vertical="center"/>
    </xf>
    <xf numFmtId="184" fontId="18" fillId="0" borderId="0" xfId="1" applyNumberFormat="1" applyFont="1" applyBorder="1" applyAlignment="1">
      <alignment vertical="center"/>
    </xf>
    <xf numFmtId="179" fontId="14" fillId="0" borderId="0" xfId="1" applyNumberFormat="1" applyFont="1" applyAlignment="1">
      <alignment horizontal="center" vertical="center"/>
    </xf>
    <xf numFmtId="180" fontId="2" fillId="0" borderId="0" xfId="1" applyNumberFormat="1" applyFont="1" applyAlignment="1">
      <alignment horizontal="center" vertical="center"/>
    </xf>
    <xf numFmtId="0" fontId="2" fillId="0" borderId="27" xfId="5" applyFont="1" applyFill="1" applyBorder="1" applyAlignment="1">
      <alignment horizontal="center" vertical="center"/>
    </xf>
    <xf numFmtId="0" fontId="2" fillId="0" borderId="26" xfId="5" applyFont="1" applyFill="1" applyBorder="1" applyAlignment="1">
      <alignment horizontal="center" vertical="center"/>
    </xf>
    <xf numFmtId="179" fontId="14" fillId="0" borderId="0" xfId="1" applyNumberFormat="1" applyFont="1" applyBorder="1" applyAlignment="1">
      <alignment horizontal="center" vertical="center"/>
    </xf>
    <xf numFmtId="180" fontId="2" fillId="0" borderId="0" xfId="1" applyNumberFormat="1" applyFont="1" applyBorder="1" applyAlignment="1">
      <alignment horizontal="center" vertical="center"/>
    </xf>
    <xf numFmtId="180" fontId="2" fillId="0" borderId="0" xfId="1" applyNumberFormat="1" applyFont="1" applyBorder="1">
      <alignment vertical="center"/>
    </xf>
    <xf numFmtId="0" fontId="2" fillId="0" borderId="0" xfId="5" applyFont="1" applyFill="1" applyBorder="1" applyAlignment="1">
      <alignment horizontal="center" vertical="center"/>
    </xf>
    <xf numFmtId="179" fontId="14" fillId="0" borderId="0" xfId="1" applyNumberFormat="1" applyFont="1" applyBorder="1">
      <alignment vertical="center"/>
    </xf>
    <xf numFmtId="0" fontId="2" fillId="0" borderId="15" xfId="1" applyFont="1" applyBorder="1" applyAlignment="1">
      <alignment vertical="center" shrinkToFit="1"/>
    </xf>
    <xf numFmtId="179" fontId="14" fillId="0" borderId="16" xfId="1" applyNumberFormat="1" applyFont="1" applyBorder="1" applyAlignment="1">
      <alignment horizontal="center" vertical="center"/>
    </xf>
    <xf numFmtId="180" fontId="2" fillId="0" borderId="16" xfId="1" applyNumberFormat="1" applyFont="1" applyBorder="1" applyAlignment="1">
      <alignment horizontal="center" vertical="center"/>
    </xf>
    <xf numFmtId="0" fontId="2" fillId="0" borderId="16" xfId="1" applyFont="1" applyBorder="1" applyAlignment="1">
      <alignment horizontal="center" vertical="center"/>
    </xf>
    <xf numFmtId="0" fontId="2" fillId="0" borderId="17" xfId="1" applyFont="1" applyBorder="1" applyAlignment="1">
      <alignment horizontal="center" vertical="center"/>
    </xf>
    <xf numFmtId="0" fontId="2" fillId="0" borderId="15" xfId="1" applyFont="1" applyBorder="1" applyAlignment="1">
      <alignment horizontal="center" vertical="center"/>
    </xf>
    <xf numFmtId="180" fontId="2" fillId="0" borderId="16" xfId="1" applyNumberFormat="1" applyFont="1" applyBorder="1">
      <alignment vertical="center"/>
    </xf>
    <xf numFmtId="179" fontId="14" fillId="0" borderId="16" xfId="1" applyNumberFormat="1" applyFont="1" applyBorder="1">
      <alignment vertical="center"/>
    </xf>
    <xf numFmtId="181" fontId="2" fillId="0" borderId="17" xfId="1" applyNumberFormat="1" applyFont="1" applyBorder="1">
      <alignment vertical="center"/>
    </xf>
    <xf numFmtId="0" fontId="2" fillId="0" borderId="32" xfId="1" applyFont="1" applyBorder="1" applyAlignment="1">
      <alignment vertical="center" shrinkToFit="1"/>
    </xf>
    <xf numFmtId="0" fontId="2" fillId="0" borderId="33" xfId="1" applyFont="1" applyBorder="1" applyAlignment="1">
      <alignment vertical="center" shrinkToFit="1"/>
    </xf>
    <xf numFmtId="179" fontId="14" fillId="0" borderId="33" xfId="1" applyNumberFormat="1" applyFont="1" applyBorder="1" applyAlignment="1">
      <alignment horizontal="center" vertical="center"/>
    </xf>
    <xf numFmtId="180" fontId="2" fillId="0" borderId="33" xfId="1" applyNumberFormat="1" applyFont="1" applyBorder="1" applyAlignment="1">
      <alignment horizontal="center" vertical="center"/>
    </xf>
    <xf numFmtId="0" fontId="2" fillId="0" borderId="33" xfId="1" applyFont="1" applyBorder="1" applyAlignment="1">
      <alignment horizontal="center" vertical="center"/>
    </xf>
    <xf numFmtId="180" fontId="2" fillId="0" borderId="33" xfId="1" applyNumberFormat="1" applyFont="1" applyBorder="1">
      <alignment vertical="center"/>
    </xf>
    <xf numFmtId="179" fontId="14" fillId="0" borderId="33" xfId="1" applyNumberFormat="1" applyFont="1" applyBorder="1">
      <alignment vertical="center"/>
    </xf>
    <xf numFmtId="181" fontId="2" fillId="0" borderId="33" xfId="1" applyNumberFormat="1" applyFont="1" applyBorder="1">
      <alignment vertical="center"/>
    </xf>
    <xf numFmtId="181" fontId="2" fillId="0" borderId="34" xfId="1" applyNumberFormat="1" applyFont="1" applyBorder="1">
      <alignment vertical="center"/>
    </xf>
    <xf numFmtId="0" fontId="2" fillId="0" borderId="35" xfId="1" applyFont="1" applyBorder="1" applyAlignment="1">
      <alignment horizontal="center" vertical="center"/>
    </xf>
    <xf numFmtId="0" fontId="2" fillId="0" borderId="42" xfId="1" applyFont="1" applyBorder="1" applyAlignment="1">
      <alignment horizontal="center" vertical="center"/>
    </xf>
    <xf numFmtId="0" fontId="2" fillId="0" borderId="44" xfId="1" applyFont="1" applyBorder="1" applyAlignment="1">
      <alignment horizontal="center" vertical="center" shrinkToFit="1"/>
    </xf>
    <xf numFmtId="0" fontId="2" fillId="0" borderId="45" xfId="1" applyFont="1" applyBorder="1" applyAlignment="1">
      <alignment vertical="center" shrinkToFit="1"/>
    </xf>
    <xf numFmtId="0" fontId="2" fillId="0" borderId="46" xfId="1" applyFont="1" applyBorder="1" applyAlignment="1">
      <alignment vertical="center" shrinkToFit="1"/>
    </xf>
    <xf numFmtId="0" fontId="2" fillId="0" borderId="47" xfId="1" applyFont="1" applyBorder="1" applyAlignment="1">
      <alignment horizontal="center" vertical="center" shrinkToFit="1"/>
    </xf>
    <xf numFmtId="0" fontId="2" fillId="0" borderId="48" xfId="1" applyFont="1" applyBorder="1" applyAlignment="1">
      <alignment vertical="center" shrinkToFit="1"/>
    </xf>
    <xf numFmtId="0" fontId="2" fillId="0" borderId="49" xfId="1" applyFont="1" applyBorder="1" applyAlignment="1">
      <alignment vertical="center" shrinkToFit="1"/>
    </xf>
    <xf numFmtId="0" fontId="18" fillId="0" borderId="51" xfId="1" applyFont="1" applyBorder="1" applyAlignment="1">
      <alignment horizontal="center" vertical="center" textRotation="255"/>
    </xf>
    <xf numFmtId="0" fontId="23" fillId="2" borderId="56" xfId="1" applyFont="1" applyFill="1" applyBorder="1">
      <alignment vertical="center"/>
    </xf>
    <xf numFmtId="0" fontId="23" fillId="2" borderId="57" xfId="1" applyFont="1" applyFill="1" applyBorder="1">
      <alignment vertical="center"/>
    </xf>
    <xf numFmtId="0" fontId="23" fillId="2" borderId="58" xfId="1" applyFont="1" applyFill="1" applyBorder="1">
      <alignment vertical="center"/>
    </xf>
    <xf numFmtId="0" fontId="23" fillId="2" borderId="38" xfId="1" applyFont="1" applyFill="1" applyBorder="1">
      <alignment vertical="center"/>
    </xf>
    <xf numFmtId="0" fontId="23" fillId="2" borderId="39" xfId="1" applyFont="1" applyFill="1" applyBorder="1">
      <alignment vertical="center"/>
    </xf>
    <xf numFmtId="0" fontId="23" fillId="2" borderId="40" xfId="1" applyFont="1" applyFill="1" applyBorder="1">
      <alignment vertical="center"/>
    </xf>
    <xf numFmtId="0" fontId="2" fillId="0" borderId="0" xfId="1" applyFont="1" applyAlignment="1">
      <alignment vertical="center" wrapText="1"/>
    </xf>
    <xf numFmtId="0" fontId="23" fillId="2" borderId="69" xfId="1" applyFont="1" applyFill="1" applyBorder="1">
      <alignment vertical="center"/>
    </xf>
    <xf numFmtId="0" fontId="23" fillId="2" borderId="1" xfId="1" applyFont="1" applyFill="1" applyBorder="1">
      <alignment vertical="center"/>
    </xf>
    <xf numFmtId="0" fontId="23" fillId="2" borderId="70" xfId="1" applyFont="1" applyFill="1" applyBorder="1">
      <alignment vertical="center"/>
    </xf>
    <xf numFmtId="0" fontId="24" fillId="0" borderId="0" xfId="2" applyFont="1">
      <alignment vertical="center"/>
    </xf>
    <xf numFmtId="0" fontId="23" fillId="2" borderId="44" xfId="1" applyFont="1" applyFill="1" applyBorder="1">
      <alignment vertical="center"/>
    </xf>
    <xf numFmtId="0" fontId="23" fillId="2" borderId="45" xfId="1" applyFont="1" applyFill="1" applyBorder="1">
      <alignment vertical="center"/>
    </xf>
    <xf numFmtId="0" fontId="23" fillId="2" borderId="46" xfId="1" applyFont="1" applyFill="1" applyBorder="1">
      <alignment vertical="center"/>
    </xf>
    <xf numFmtId="0" fontId="23" fillId="2" borderId="62" xfId="1" applyFont="1" applyFill="1" applyBorder="1">
      <alignment vertical="center"/>
    </xf>
    <xf numFmtId="185" fontId="2" fillId="0" borderId="0" xfId="1" applyNumberFormat="1" applyFont="1">
      <alignment vertical="center"/>
    </xf>
    <xf numFmtId="0" fontId="23" fillId="2" borderId="4" xfId="1" applyFont="1" applyFill="1" applyBorder="1">
      <alignment vertical="center"/>
    </xf>
    <xf numFmtId="0" fontId="25" fillId="0" borderId="0" xfId="2" applyFont="1">
      <alignment vertical="center"/>
    </xf>
    <xf numFmtId="0" fontId="23" fillId="2" borderId="75" xfId="1" applyFont="1" applyFill="1" applyBorder="1">
      <alignment vertical="center"/>
    </xf>
    <xf numFmtId="0" fontId="23" fillId="2" borderId="76" xfId="1" applyFont="1" applyFill="1" applyBorder="1">
      <alignment vertical="center"/>
    </xf>
    <xf numFmtId="0" fontId="23" fillId="2" borderId="77" xfId="1" applyFont="1" applyFill="1" applyBorder="1">
      <alignment vertical="center"/>
    </xf>
    <xf numFmtId="0" fontId="23" fillId="2" borderId="78" xfId="1" applyFont="1" applyFill="1" applyBorder="1">
      <alignment vertical="center"/>
    </xf>
    <xf numFmtId="0" fontId="23" fillId="2" borderId="84" xfId="1" applyFont="1" applyFill="1" applyBorder="1">
      <alignment vertical="center"/>
    </xf>
    <xf numFmtId="0" fontId="23" fillId="2" borderId="11" xfId="1" applyFont="1" applyFill="1" applyBorder="1">
      <alignment vertical="center"/>
    </xf>
    <xf numFmtId="0" fontId="23" fillId="2" borderId="85" xfId="1" applyFont="1" applyFill="1" applyBorder="1">
      <alignment vertical="center"/>
    </xf>
    <xf numFmtId="0" fontId="26" fillId="0" borderId="56" xfId="1" applyFont="1" applyBorder="1">
      <alignment vertical="center"/>
    </xf>
    <xf numFmtId="0" fontId="26" fillId="0" borderId="53" xfId="1" applyFont="1" applyBorder="1">
      <alignment vertical="center"/>
    </xf>
    <xf numFmtId="0" fontId="26" fillId="0" borderId="55" xfId="1" applyFont="1" applyBorder="1">
      <alignment vertical="center"/>
    </xf>
    <xf numFmtId="0" fontId="23" fillId="0" borderId="56" xfId="1" applyFont="1" applyBorder="1" applyAlignment="1">
      <alignment vertical="center" shrinkToFit="1"/>
    </xf>
    <xf numFmtId="0" fontId="23" fillId="0" borderId="57" xfId="1" applyFont="1" applyBorder="1" applyAlignment="1">
      <alignment vertical="center" shrinkToFit="1"/>
    </xf>
    <xf numFmtId="0" fontId="23" fillId="0" borderId="58" xfId="1" applyFont="1" applyBorder="1" applyAlignment="1">
      <alignment vertical="center" shrinkToFit="1"/>
    </xf>
    <xf numFmtId="0" fontId="2" fillId="0" borderId="32" xfId="1" applyFont="1" applyBorder="1">
      <alignment vertical="center"/>
    </xf>
    <xf numFmtId="0" fontId="2" fillId="0" borderId="33" xfId="1" applyFont="1" applyBorder="1">
      <alignment vertical="center"/>
    </xf>
    <xf numFmtId="0" fontId="2" fillId="0" borderId="52" xfId="1" applyFont="1" applyBorder="1">
      <alignment vertical="center"/>
    </xf>
    <xf numFmtId="0" fontId="2" fillId="0" borderId="52" xfId="1" applyFont="1" applyBorder="1" applyAlignment="1">
      <alignment horizontal="center" vertical="center"/>
    </xf>
    <xf numFmtId="0" fontId="2" fillId="0" borderId="34" xfId="1" applyFont="1" applyBorder="1" applyAlignment="1">
      <alignment horizontal="center" vertical="center"/>
    </xf>
    <xf numFmtId="0" fontId="2" fillId="0" borderId="37" xfId="1" applyFont="1" applyBorder="1" applyAlignment="1">
      <alignment vertical="center" shrinkToFit="1"/>
    </xf>
    <xf numFmtId="0" fontId="23" fillId="2" borderId="17" xfId="1" applyFont="1" applyFill="1" applyBorder="1">
      <alignment vertical="center"/>
    </xf>
    <xf numFmtId="0" fontId="2" fillId="2" borderId="70" xfId="1" applyFont="1" applyFill="1" applyBorder="1">
      <alignment vertical="center"/>
    </xf>
    <xf numFmtId="0" fontId="2" fillId="0" borderId="89" xfId="1" applyFont="1" applyBorder="1" applyAlignment="1">
      <alignment horizontal="center" vertical="center"/>
    </xf>
    <xf numFmtId="0" fontId="2" fillId="0" borderId="52" xfId="1" applyFont="1" applyBorder="1" applyAlignment="1">
      <alignment horizontal="center" vertical="center"/>
    </xf>
    <xf numFmtId="0" fontId="2" fillId="0" borderId="55" xfId="1" applyFont="1" applyBorder="1" applyAlignment="1">
      <alignment horizontal="center" vertical="center"/>
    </xf>
    <xf numFmtId="0" fontId="23" fillId="0" borderId="47" xfId="1" applyFont="1" applyBorder="1" applyAlignment="1">
      <alignment horizontal="center" vertical="center"/>
    </xf>
    <xf numFmtId="0" fontId="23" fillId="0" borderId="48" xfId="1" applyFont="1" applyBorder="1" applyAlignment="1">
      <alignment horizontal="center" vertical="center"/>
    </xf>
    <xf numFmtId="185" fontId="23" fillId="0" borderId="48" xfId="1" applyNumberFormat="1" applyFont="1" applyBorder="1" applyAlignment="1">
      <alignment horizontal="center" vertical="center" shrinkToFit="1"/>
    </xf>
    <xf numFmtId="185" fontId="23" fillId="0" borderId="37" xfId="1" applyNumberFormat="1" applyFont="1" applyBorder="1" applyAlignment="1">
      <alignment horizontal="center" vertical="center" shrinkToFit="1"/>
    </xf>
    <xf numFmtId="178" fontId="2" fillId="0" borderId="37" xfId="1" applyNumberFormat="1" applyFont="1" applyBorder="1" applyAlignment="1">
      <alignment horizontal="center" vertical="center"/>
    </xf>
    <xf numFmtId="178" fontId="2" fillId="0" borderId="22" xfId="1" applyNumberFormat="1" applyFont="1" applyBorder="1" applyAlignment="1">
      <alignment horizontal="center" vertical="center"/>
    </xf>
    <xf numFmtId="178" fontId="2" fillId="0" borderId="36" xfId="1" applyNumberFormat="1" applyFont="1" applyBorder="1" applyAlignment="1">
      <alignment horizontal="center" vertical="center"/>
    </xf>
    <xf numFmtId="0" fontId="2" fillId="0" borderId="95" xfId="1" applyFont="1" applyBorder="1" applyAlignment="1">
      <alignment horizontal="center" vertical="center"/>
    </xf>
    <xf numFmtId="0" fontId="2" fillId="0" borderId="96" xfId="1" applyFont="1" applyBorder="1" applyAlignment="1">
      <alignment horizontal="center" vertical="center"/>
    </xf>
    <xf numFmtId="0" fontId="23" fillId="0" borderId="89" xfId="1" applyFont="1" applyFill="1" applyBorder="1" applyAlignment="1">
      <alignment horizontal="center" vertical="center"/>
    </xf>
    <xf numFmtId="0" fontId="23" fillId="0" borderId="52" xfId="1" applyFont="1" applyBorder="1" applyAlignment="1">
      <alignment horizontal="center" vertical="center"/>
    </xf>
    <xf numFmtId="0" fontId="23" fillId="0" borderId="55" xfId="1" applyFont="1" applyFill="1" applyBorder="1" applyAlignment="1">
      <alignment horizontal="center" vertical="center"/>
    </xf>
    <xf numFmtId="0" fontId="2" fillId="0" borderId="1" xfId="1" applyFont="1" applyBorder="1" applyAlignment="1">
      <alignment horizontal="center" vertical="center" shrinkToFit="1"/>
    </xf>
    <xf numFmtId="0" fontId="2" fillId="0" borderId="70" xfId="1" applyFont="1" applyBorder="1" applyAlignment="1">
      <alignment horizontal="center" vertical="center" shrinkToFit="1"/>
    </xf>
    <xf numFmtId="0" fontId="23" fillId="2" borderId="75" xfId="1" applyFont="1" applyFill="1" applyBorder="1" applyAlignment="1">
      <alignment horizontal="center" vertical="center" shrinkToFit="1"/>
    </xf>
    <xf numFmtId="0" fontId="23" fillId="2" borderId="76" xfId="1" applyFont="1" applyFill="1" applyBorder="1" applyAlignment="1">
      <alignment horizontal="center" vertical="center" shrinkToFit="1"/>
    </xf>
    <xf numFmtId="0" fontId="23" fillId="2" borderId="80" xfId="1" applyFont="1" applyFill="1" applyBorder="1" applyAlignment="1">
      <alignment horizontal="center" vertical="center"/>
    </xf>
    <xf numFmtId="0" fontId="23" fillId="2" borderId="81" xfId="1" applyFont="1" applyFill="1" applyBorder="1" applyAlignment="1">
      <alignment horizontal="center" vertical="center"/>
    </xf>
    <xf numFmtId="0" fontId="23" fillId="2" borderId="82" xfId="1" applyFont="1" applyFill="1" applyBorder="1" applyAlignment="1">
      <alignment horizontal="center" vertical="center"/>
    </xf>
    <xf numFmtId="0" fontId="23" fillId="0" borderId="44" xfId="1" applyFont="1" applyBorder="1" applyAlignment="1">
      <alignment horizontal="center" vertical="center"/>
    </xf>
    <xf numFmtId="0" fontId="23" fillId="0" borderId="45" xfId="1" applyFont="1" applyBorder="1" applyAlignment="1">
      <alignment horizontal="center" vertical="center"/>
    </xf>
    <xf numFmtId="185" fontId="23" fillId="0" borderId="45" xfId="1" applyNumberFormat="1" applyFont="1" applyBorder="1" applyAlignment="1">
      <alignment horizontal="center" vertical="center"/>
    </xf>
    <xf numFmtId="185" fontId="23" fillId="0" borderId="8" xfId="1" applyNumberFormat="1" applyFont="1" applyBorder="1" applyAlignment="1">
      <alignment horizontal="center" vertical="center"/>
    </xf>
    <xf numFmtId="0" fontId="2" fillId="0" borderId="45" xfId="1" applyFont="1" applyBorder="1" applyAlignment="1">
      <alignment horizontal="center" vertical="center" shrinkToFit="1"/>
    </xf>
    <xf numFmtId="0" fontId="2" fillId="0" borderId="46" xfId="1" applyFont="1" applyBorder="1" applyAlignment="1">
      <alignment horizontal="center" vertical="center" shrinkToFit="1"/>
    </xf>
    <xf numFmtId="0" fontId="23" fillId="2" borderId="69" xfId="1" applyFont="1" applyFill="1" applyBorder="1" applyAlignment="1">
      <alignment horizontal="center" vertical="center" shrinkToFit="1"/>
    </xf>
    <xf numFmtId="0" fontId="23" fillId="2" borderId="1" xfId="1" applyFont="1" applyFill="1" applyBorder="1" applyAlignment="1">
      <alignment horizontal="center" vertical="center" shrinkToFit="1"/>
    </xf>
    <xf numFmtId="0" fontId="23" fillId="2" borderId="2" xfId="1" applyFont="1" applyFill="1" applyBorder="1" applyAlignment="1">
      <alignment horizontal="center" vertical="center"/>
    </xf>
    <xf numFmtId="0" fontId="23" fillId="2" borderId="3" xfId="1" applyFont="1" applyFill="1" applyBorder="1" applyAlignment="1">
      <alignment horizontal="center" vertical="center"/>
    </xf>
    <xf numFmtId="0" fontId="23" fillId="2" borderId="68" xfId="1" applyFont="1" applyFill="1" applyBorder="1" applyAlignment="1">
      <alignment horizontal="center" vertical="center"/>
    </xf>
    <xf numFmtId="0" fontId="23" fillId="0" borderId="69" xfId="1" applyFont="1" applyBorder="1" applyAlignment="1">
      <alignment horizontal="center" vertical="center"/>
    </xf>
    <xf numFmtId="0" fontId="23" fillId="0" borderId="1" xfId="1" applyFont="1" applyBorder="1" applyAlignment="1">
      <alignment horizontal="center" vertical="center"/>
    </xf>
    <xf numFmtId="185" fontId="23" fillId="0" borderId="1" xfId="1" applyNumberFormat="1" applyFont="1" applyBorder="1" applyAlignment="1">
      <alignment horizontal="center" vertical="center"/>
    </xf>
    <xf numFmtId="185" fontId="23" fillId="0" borderId="2" xfId="1" applyNumberFormat="1" applyFont="1" applyBorder="1" applyAlignment="1">
      <alignment horizontal="center" vertical="center"/>
    </xf>
    <xf numFmtId="0" fontId="23" fillId="2" borderId="1" xfId="1" applyFont="1" applyFill="1" applyBorder="1" applyAlignment="1">
      <alignment horizontal="center" vertical="center"/>
    </xf>
    <xf numFmtId="0" fontId="23" fillId="2" borderId="70" xfId="1" applyFont="1" applyFill="1" applyBorder="1" applyAlignment="1">
      <alignment horizontal="center" vertical="center"/>
    </xf>
    <xf numFmtId="185" fontId="23" fillId="0" borderId="11" xfId="1" applyNumberFormat="1" applyFont="1" applyBorder="1" applyAlignment="1">
      <alignment horizontal="center" vertical="center"/>
    </xf>
    <xf numFmtId="185" fontId="23" fillId="0" borderId="15" xfId="1" applyNumberFormat="1" applyFont="1" applyBorder="1" applyAlignment="1">
      <alignment horizontal="center" vertical="center"/>
    </xf>
    <xf numFmtId="178" fontId="2" fillId="0" borderId="11" xfId="1" applyNumberFormat="1" applyFont="1" applyBorder="1" applyAlignment="1">
      <alignment horizontal="center" vertical="center" shrinkToFit="1"/>
    </xf>
    <xf numFmtId="178" fontId="2" fillId="0" borderId="1" xfId="1" applyNumberFormat="1" applyFont="1" applyBorder="1" applyAlignment="1">
      <alignment horizontal="center" vertical="center" shrinkToFit="1"/>
    </xf>
    <xf numFmtId="178" fontId="2" fillId="0" borderId="45" xfId="1" applyNumberFormat="1" applyFont="1" applyBorder="1" applyAlignment="1">
      <alignment horizontal="center" vertical="center" shrinkToFit="1"/>
    </xf>
    <xf numFmtId="0" fontId="2" fillId="0" borderId="11" xfId="1" applyFont="1" applyBorder="1" applyAlignment="1">
      <alignment horizontal="center" vertical="center" shrinkToFit="1"/>
    </xf>
    <xf numFmtId="0" fontId="2" fillId="0" borderId="85" xfId="1" applyFont="1" applyBorder="1" applyAlignment="1">
      <alignment horizontal="center" vertical="center" shrinkToFit="1"/>
    </xf>
    <xf numFmtId="0" fontId="2" fillId="0" borderId="39" xfId="1" applyFont="1" applyBorder="1" applyAlignment="1">
      <alignment horizontal="center" vertical="center" wrapText="1"/>
    </xf>
    <xf numFmtId="0" fontId="2" fillId="0" borderId="76" xfId="1" applyFont="1" applyBorder="1" applyAlignment="1">
      <alignment horizontal="center" vertical="center" wrapText="1"/>
    </xf>
    <xf numFmtId="0" fontId="2" fillId="0" borderId="39" xfId="1" applyFont="1" applyBorder="1" applyAlignment="1">
      <alignment horizontal="center" vertical="center"/>
    </xf>
    <xf numFmtId="0" fontId="2" fillId="0" borderId="40" xfId="1" applyFont="1" applyBorder="1" applyAlignment="1">
      <alignment horizontal="center" vertical="center"/>
    </xf>
    <xf numFmtId="0" fontId="2" fillId="0" borderId="76" xfId="1" applyFont="1" applyBorder="1" applyAlignment="1">
      <alignment horizontal="center" vertical="center"/>
    </xf>
    <xf numFmtId="0" fontId="2" fillId="0" borderId="77" xfId="1" applyFont="1" applyBorder="1" applyAlignment="1">
      <alignment horizontal="center" vertical="center"/>
    </xf>
    <xf numFmtId="0" fontId="18" fillId="0" borderId="24" xfId="1" applyFont="1" applyBorder="1" applyAlignment="1">
      <alignment horizontal="center" vertical="center" textRotation="255"/>
    </xf>
    <xf numFmtId="0" fontId="18" fillId="0" borderId="21" xfId="1" applyFont="1" applyBorder="1" applyAlignment="1">
      <alignment horizontal="center" vertical="center" textRotation="255"/>
    </xf>
    <xf numFmtId="0" fontId="23" fillId="2" borderId="38" xfId="1" applyFont="1" applyFill="1" applyBorder="1" applyAlignment="1">
      <alignment horizontal="center" vertical="center" shrinkToFit="1"/>
    </xf>
    <xf numFmtId="0" fontId="23" fillId="2" borderId="39" xfId="1" applyFont="1" applyFill="1" applyBorder="1" applyAlignment="1">
      <alignment horizontal="center" vertical="center" shrinkToFit="1"/>
    </xf>
    <xf numFmtId="0" fontId="23" fillId="2" borderId="39" xfId="1" applyFont="1" applyFill="1" applyBorder="1" applyAlignment="1">
      <alignment horizontal="center" vertical="center"/>
    </xf>
    <xf numFmtId="0" fontId="23" fillId="2" borderId="40" xfId="1" applyFont="1" applyFill="1" applyBorder="1" applyAlignment="1">
      <alignment horizontal="center" vertical="center"/>
    </xf>
    <xf numFmtId="0" fontId="23" fillId="0" borderId="84" xfId="1" applyFont="1" applyBorder="1" applyAlignment="1">
      <alignment horizontal="center" vertical="center"/>
    </xf>
    <xf numFmtId="0" fontId="23" fillId="0" borderId="11" xfId="1" applyFont="1" applyBorder="1" applyAlignment="1">
      <alignment horizontal="center" vertical="center"/>
    </xf>
    <xf numFmtId="0" fontId="23" fillId="2" borderId="89" xfId="1" applyFont="1" applyFill="1" applyBorder="1" applyAlignment="1">
      <alignment horizontal="center" vertical="center"/>
    </xf>
    <xf numFmtId="0" fontId="23" fillId="2" borderId="52" xfId="1" applyFont="1" applyFill="1" applyBorder="1" applyAlignment="1">
      <alignment horizontal="center" vertical="center"/>
    </xf>
    <xf numFmtId="0" fontId="23" fillId="2" borderId="55" xfId="1" applyFont="1" applyFill="1" applyBorder="1" applyAlignment="1">
      <alignment horizontal="center" vertical="center"/>
    </xf>
    <xf numFmtId="0" fontId="2" fillId="0" borderId="21" xfId="1" applyFont="1" applyBorder="1" applyAlignment="1">
      <alignment horizontal="center" vertical="center"/>
    </xf>
    <xf numFmtId="0" fontId="2" fillId="0" borderId="41" xfId="1" applyFont="1" applyBorder="1" applyAlignment="1">
      <alignment horizontal="center" vertical="center"/>
    </xf>
    <xf numFmtId="0" fontId="2" fillId="0" borderId="22" xfId="1" applyFont="1" applyBorder="1" applyAlignment="1">
      <alignment horizontal="center" vertical="center"/>
    </xf>
    <xf numFmtId="0" fontId="2" fillId="0" borderId="36" xfId="1" applyFont="1" applyBorder="1" applyAlignment="1">
      <alignment horizontal="center" vertical="center"/>
    </xf>
    <xf numFmtId="0" fontId="2" fillId="0" borderId="0" xfId="1" applyFont="1" applyAlignment="1">
      <alignment horizontal="center" vertical="center"/>
    </xf>
    <xf numFmtId="0" fontId="2" fillId="0" borderId="27" xfId="5" applyFont="1" applyFill="1" applyBorder="1" applyAlignment="1">
      <alignment horizontal="center" vertical="center"/>
    </xf>
    <xf numFmtId="0" fontId="2" fillId="0" borderId="37" xfId="1" applyFont="1" applyBorder="1" applyAlignment="1">
      <alignment horizontal="center" vertical="center" wrapText="1"/>
    </xf>
    <xf numFmtId="0" fontId="2" fillId="0" borderId="22" xfId="1" applyFont="1" applyBorder="1" applyAlignment="1">
      <alignment horizontal="center" vertical="center" wrapText="1"/>
    </xf>
    <xf numFmtId="0" fontId="2" fillId="0" borderId="36" xfId="1" applyFont="1" applyBorder="1" applyAlignment="1">
      <alignment horizontal="center" vertical="center" wrapText="1"/>
    </xf>
    <xf numFmtId="0" fontId="2" fillId="0" borderId="26" xfId="1" applyFont="1" applyBorder="1" applyAlignment="1">
      <alignment horizontal="center" vertical="center" wrapText="1"/>
    </xf>
    <xf numFmtId="0" fontId="2" fillId="0" borderId="0" xfId="1" applyFont="1" applyAlignment="1">
      <alignment horizontal="center" vertical="center" wrapText="1"/>
    </xf>
    <xf numFmtId="0" fontId="2" fillId="0" borderId="27" xfId="1" applyFont="1" applyBorder="1" applyAlignment="1">
      <alignment horizontal="center" vertical="center" wrapText="1"/>
    </xf>
    <xf numFmtId="0" fontId="2" fillId="0" borderId="37" xfId="1" applyFont="1" applyBorder="1" applyAlignment="1">
      <alignment horizontal="center" vertical="center"/>
    </xf>
    <xf numFmtId="0" fontId="2" fillId="0" borderId="23" xfId="1" applyFont="1" applyBorder="1" applyAlignment="1">
      <alignment horizontal="center" vertical="center"/>
    </xf>
    <xf numFmtId="0" fontId="2" fillId="0" borderId="26" xfId="5" applyFont="1" applyFill="1" applyBorder="1" applyAlignment="1">
      <alignment horizontal="center" vertical="center"/>
    </xf>
    <xf numFmtId="0" fontId="2" fillId="0" borderId="25" xfId="1" applyFont="1" applyBorder="1" applyAlignment="1">
      <alignment horizontal="center" vertical="center"/>
    </xf>
    <xf numFmtId="0" fontId="2" fillId="0" borderId="38" xfId="1" applyFont="1" applyBorder="1" applyAlignment="1">
      <alignment horizontal="center" vertical="center"/>
    </xf>
    <xf numFmtId="0" fontId="2" fillId="0" borderId="38" xfId="1" applyFont="1" applyBorder="1" applyAlignment="1">
      <alignment horizontal="center" vertical="center" wrapText="1"/>
    </xf>
    <xf numFmtId="0" fontId="2" fillId="0" borderId="75" xfId="1" applyFont="1" applyBorder="1" applyAlignment="1">
      <alignment horizontal="center" vertical="center" wrapText="1"/>
    </xf>
    <xf numFmtId="0" fontId="23" fillId="0" borderId="53" xfId="1" applyFont="1" applyBorder="1" applyAlignment="1">
      <alignment horizontal="center" vertical="center"/>
    </xf>
    <xf numFmtId="0" fontId="23" fillId="0" borderId="57" xfId="1" applyFont="1" applyBorder="1" applyAlignment="1">
      <alignment horizontal="center" vertical="center"/>
    </xf>
    <xf numFmtId="185" fontId="23" fillId="0" borderId="57" xfId="1" applyNumberFormat="1" applyFont="1" applyBorder="1" applyAlignment="1">
      <alignment horizontal="center" vertical="center" shrinkToFit="1"/>
    </xf>
    <xf numFmtId="185" fontId="23" fillId="0" borderId="92" xfId="1" applyNumberFormat="1" applyFont="1" applyBorder="1" applyAlignment="1">
      <alignment horizontal="center" vertical="center"/>
    </xf>
    <xf numFmtId="185" fontId="23" fillId="0" borderId="93" xfId="1" applyNumberFormat="1" applyFont="1" applyBorder="1" applyAlignment="1">
      <alignment horizontal="center" vertical="center"/>
    </xf>
    <xf numFmtId="185" fontId="23" fillId="0" borderId="94" xfId="1" applyNumberFormat="1" applyFont="1" applyBorder="1" applyAlignment="1">
      <alignment horizontal="center" vertical="center"/>
    </xf>
    <xf numFmtId="186" fontId="2" fillId="0" borderId="92" xfId="1" applyNumberFormat="1" applyFont="1" applyBorder="1" applyAlignment="1">
      <alignment horizontal="center" vertical="center"/>
    </xf>
    <xf numFmtId="186" fontId="2" fillId="0" borderId="93" xfId="1" applyNumberFormat="1" applyFont="1" applyBorder="1" applyAlignment="1">
      <alignment horizontal="center" vertical="center"/>
    </xf>
    <xf numFmtId="0" fontId="2" fillId="0" borderId="90" xfId="1" applyFont="1" applyBorder="1" applyAlignment="1">
      <alignment horizontal="center" vertical="center"/>
    </xf>
    <xf numFmtId="0" fontId="2" fillId="0" borderId="91" xfId="1" applyFont="1" applyBorder="1" applyAlignment="1">
      <alignment horizontal="center" vertical="center"/>
    </xf>
    <xf numFmtId="183" fontId="23" fillId="0" borderId="57" xfId="1" applyNumberFormat="1" applyFont="1" applyBorder="1" applyAlignment="1">
      <alignment horizontal="center" vertical="center"/>
    </xf>
    <xf numFmtId="178" fontId="2" fillId="0" borderId="57" xfId="1" applyNumberFormat="1" applyFont="1" applyBorder="1" applyAlignment="1">
      <alignment horizontal="center" vertical="center"/>
    </xf>
    <xf numFmtId="0" fontId="2" fillId="0" borderId="57" xfId="1" applyFont="1" applyBorder="1" applyAlignment="1">
      <alignment horizontal="center" vertical="center"/>
    </xf>
    <xf numFmtId="0" fontId="2" fillId="2" borderId="78" xfId="1" applyFont="1" applyFill="1" applyBorder="1" applyAlignment="1">
      <alignment horizontal="center" vertical="center" shrinkToFit="1"/>
    </xf>
    <xf numFmtId="0" fontId="2" fillId="2" borderId="76" xfId="1" applyFont="1" applyFill="1" applyBorder="1" applyAlignment="1">
      <alignment horizontal="center" vertical="center" shrinkToFit="1"/>
    </xf>
    <xf numFmtId="0" fontId="23" fillId="0" borderId="10" xfId="1" applyFont="1" applyBorder="1" applyAlignment="1">
      <alignment horizontal="center" vertical="center"/>
    </xf>
    <xf numFmtId="0" fontId="23" fillId="2" borderId="4" xfId="1" applyFont="1" applyFill="1" applyBorder="1" applyAlignment="1">
      <alignment horizontal="center" vertical="center" shrinkToFit="1"/>
    </xf>
    <xf numFmtId="0" fontId="23" fillId="0" borderId="4" xfId="1" applyFont="1" applyBorder="1" applyAlignment="1">
      <alignment horizontal="center" vertical="center"/>
    </xf>
    <xf numFmtId="0" fontId="2" fillId="0" borderId="15" xfId="1" applyFont="1" applyBorder="1" applyAlignment="1">
      <alignment horizontal="center" vertical="center" shrinkToFit="1"/>
    </xf>
    <xf numFmtId="0" fontId="2" fillId="0" borderId="16" xfId="1" applyFont="1" applyBorder="1" applyAlignment="1">
      <alignment horizontal="center" vertical="center" shrinkToFit="1"/>
    </xf>
    <xf numFmtId="0" fontId="2" fillId="0" borderId="86" xfId="1" applyFont="1" applyBorder="1" applyAlignment="1">
      <alignment horizontal="center" vertical="center" shrinkToFit="1"/>
    </xf>
    <xf numFmtId="0" fontId="2" fillId="0" borderId="80" xfId="1" applyFont="1" applyBorder="1" applyAlignment="1">
      <alignment horizontal="center" vertical="center" shrinkToFit="1"/>
    </xf>
    <xf numFmtId="0" fontId="2" fillId="0" borderId="81" xfId="1" applyFont="1" applyBorder="1" applyAlignment="1">
      <alignment horizontal="center" vertical="center" shrinkToFit="1"/>
    </xf>
    <xf numFmtId="0" fontId="2" fillId="0" borderId="82" xfId="1" applyFont="1" applyBorder="1" applyAlignment="1">
      <alignment horizontal="center" vertical="center" shrinkToFit="1"/>
    </xf>
    <xf numFmtId="0" fontId="18" fillId="0" borderId="83" xfId="1" applyFont="1" applyBorder="1" applyAlignment="1">
      <alignment horizontal="center" vertical="center" textRotation="255"/>
    </xf>
    <xf numFmtId="0" fontId="18" fillId="0" borderId="87" xfId="1" applyFont="1" applyBorder="1" applyAlignment="1">
      <alignment horizontal="center" vertical="center" textRotation="255"/>
    </xf>
    <xf numFmtId="0" fontId="18" fillId="0" borderId="88" xfId="1" applyFont="1" applyBorder="1" applyAlignment="1">
      <alignment horizontal="center" vertical="center" textRotation="255"/>
    </xf>
    <xf numFmtId="0" fontId="23" fillId="2" borderId="62" xfId="1" applyFont="1" applyFill="1" applyBorder="1" applyAlignment="1">
      <alignment horizontal="center" vertical="center" shrinkToFit="1"/>
    </xf>
    <xf numFmtId="0" fontId="23" fillId="2" borderId="63" xfId="1" applyFont="1" applyFill="1" applyBorder="1" applyAlignment="1">
      <alignment horizontal="center" vertical="center"/>
    </xf>
    <xf numFmtId="0" fontId="23" fillId="2" borderId="61" xfId="1" applyFont="1" applyFill="1" applyBorder="1" applyAlignment="1">
      <alignment horizontal="center" vertical="center"/>
    </xf>
    <xf numFmtId="0" fontId="23" fillId="2" borderId="64" xfId="1" applyFont="1" applyFill="1" applyBorder="1" applyAlignment="1">
      <alignment horizontal="center" vertical="center"/>
    </xf>
    <xf numFmtId="0" fontId="23" fillId="0" borderId="17" xfId="1" applyFont="1" applyBorder="1" applyAlignment="1">
      <alignment horizontal="center" vertical="center"/>
    </xf>
    <xf numFmtId="183" fontId="23" fillId="0" borderId="26" xfId="1" applyNumberFormat="1" applyFont="1" applyBorder="1" applyAlignment="1">
      <alignment horizontal="center" vertical="center" shrinkToFit="1"/>
    </xf>
    <xf numFmtId="183" fontId="23" fillId="0" borderId="0" xfId="1" applyNumberFormat="1" applyFont="1" applyAlignment="1">
      <alignment horizontal="center" vertical="center" shrinkToFit="1"/>
    </xf>
    <xf numFmtId="183" fontId="23" fillId="0" borderId="27" xfId="1" applyNumberFormat="1" applyFont="1" applyBorder="1" applyAlignment="1">
      <alignment horizontal="center" vertical="center" shrinkToFit="1"/>
    </xf>
    <xf numFmtId="186" fontId="2" fillId="0" borderId="26" xfId="1" applyNumberFormat="1" applyFont="1" applyBorder="1" applyAlignment="1">
      <alignment horizontal="center" vertical="center" shrinkToFit="1"/>
    </xf>
    <xf numFmtId="186" fontId="2" fillId="0" borderId="0" xfId="1" applyNumberFormat="1" applyFont="1" applyAlignment="1">
      <alignment horizontal="center" vertical="center" shrinkToFit="1"/>
    </xf>
    <xf numFmtId="186" fontId="2" fillId="0" borderId="27" xfId="1" applyNumberFormat="1" applyFont="1" applyBorder="1" applyAlignment="1">
      <alignment horizontal="center" vertical="center" shrinkToFit="1"/>
    </xf>
    <xf numFmtId="0" fontId="23" fillId="2" borderId="44" xfId="1" applyFont="1" applyFill="1" applyBorder="1" applyAlignment="1">
      <alignment horizontal="center" vertical="center" shrinkToFit="1"/>
    </xf>
    <xf numFmtId="0" fontId="23" fillId="2" borderId="45" xfId="1" applyFont="1" applyFill="1" applyBorder="1" applyAlignment="1">
      <alignment horizontal="center" vertical="center" shrinkToFit="1"/>
    </xf>
    <xf numFmtId="0" fontId="23" fillId="2" borderId="8" xfId="1" applyFont="1" applyFill="1" applyBorder="1" applyAlignment="1">
      <alignment horizontal="center" vertical="center"/>
    </xf>
    <xf numFmtId="0" fontId="23" fillId="2" borderId="9" xfId="1" applyFont="1" applyFill="1" applyBorder="1" applyAlignment="1">
      <alignment horizontal="center" vertical="center"/>
    </xf>
    <xf numFmtId="0" fontId="23" fillId="2" borderId="74" xfId="1" applyFont="1" applyFill="1" applyBorder="1" applyAlignment="1">
      <alignment horizontal="center" vertical="center"/>
    </xf>
    <xf numFmtId="0" fontId="23" fillId="0" borderId="78" xfId="1" applyFont="1" applyBorder="1" applyAlignment="1">
      <alignment horizontal="center" vertical="center"/>
    </xf>
    <xf numFmtId="0" fontId="23" fillId="0" borderId="76" xfId="1" applyFont="1" applyBorder="1" applyAlignment="1">
      <alignment horizontal="center" vertical="center"/>
    </xf>
    <xf numFmtId="185" fontId="23" fillId="0" borderId="76" xfId="1" applyNumberFormat="1" applyFont="1" applyBorder="1" applyAlignment="1">
      <alignment horizontal="center" vertical="center"/>
    </xf>
    <xf numFmtId="0" fontId="2" fillId="0" borderId="2" xfId="1" applyFont="1" applyBorder="1" applyAlignment="1">
      <alignment horizontal="center" vertical="center" shrinkToFit="1"/>
    </xf>
    <xf numFmtId="0" fontId="2" fillId="0" borderId="3" xfId="1" applyFont="1" applyBorder="1" applyAlignment="1">
      <alignment horizontal="center" vertical="center" shrinkToFit="1"/>
    </xf>
    <xf numFmtId="0" fontId="2" fillId="0" borderId="68" xfId="1" applyFont="1" applyBorder="1" applyAlignment="1">
      <alignment horizontal="center" vertical="center" shrinkToFit="1"/>
    </xf>
    <xf numFmtId="0" fontId="2" fillId="0" borderId="8" xfId="1" applyFont="1" applyBorder="1" applyAlignment="1">
      <alignment horizontal="center" vertical="center" shrinkToFit="1"/>
    </xf>
    <xf numFmtId="0" fontId="2" fillId="0" borderId="9" xfId="1" applyFont="1" applyBorder="1" applyAlignment="1">
      <alignment horizontal="center" vertical="center" shrinkToFit="1"/>
    </xf>
    <xf numFmtId="0" fontId="2" fillId="0" borderId="74" xfId="1" applyFont="1" applyBorder="1" applyAlignment="1">
      <alignment horizontal="center" vertical="center" shrinkToFit="1"/>
    </xf>
    <xf numFmtId="49" fontId="9" fillId="0" borderId="0" xfId="2" applyNumberFormat="1" applyFont="1" applyAlignment="1">
      <alignment horizontal="center" vertical="center"/>
    </xf>
    <xf numFmtId="183" fontId="23" fillId="0" borderId="37" xfId="1" applyNumberFormat="1" applyFont="1" applyBorder="1" applyAlignment="1">
      <alignment horizontal="center" vertical="center" shrinkToFit="1"/>
    </xf>
    <xf numFmtId="183" fontId="23" fillId="0" borderId="22" xfId="1" applyNumberFormat="1" applyFont="1" applyBorder="1" applyAlignment="1">
      <alignment horizontal="center" vertical="center" shrinkToFit="1"/>
    </xf>
    <xf numFmtId="183" fontId="23" fillId="0" borderId="36" xfId="1" applyNumberFormat="1" applyFont="1" applyBorder="1" applyAlignment="1">
      <alignment horizontal="center" vertical="center" shrinkToFit="1"/>
    </xf>
    <xf numFmtId="183" fontId="23" fillId="0" borderId="43" xfId="1" applyNumberFormat="1" applyFont="1" applyBorder="1" applyAlignment="1">
      <alignment horizontal="center" vertical="center" shrinkToFit="1"/>
    </xf>
    <xf numFmtId="183" fontId="23" fillId="0" borderId="33" xfId="1" applyNumberFormat="1" applyFont="1" applyBorder="1" applyAlignment="1">
      <alignment horizontal="center" vertical="center" shrinkToFit="1"/>
    </xf>
    <xf numFmtId="183" fontId="23" fillId="0" borderId="79" xfId="1" applyNumberFormat="1" applyFont="1" applyBorder="1" applyAlignment="1">
      <alignment horizontal="center" vertical="center" shrinkToFit="1"/>
    </xf>
    <xf numFmtId="178" fontId="2" fillId="0" borderId="37" xfId="1" applyNumberFormat="1" applyFont="1" applyBorder="1" applyAlignment="1">
      <alignment horizontal="center" vertical="center" shrinkToFit="1"/>
    </xf>
    <xf numFmtId="178" fontId="2" fillId="0" borderId="22" xfId="1" applyNumberFormat="1" applyFont="1" applyBorder="1" applyAlignment="1">
      <alignment horizontal="center" vertical="center" shrinkToFit="1"/>
    </xf>
    <xf numFmtId="178" fontId="2" fillId="0" borderId="36" xfId="1" applyNumberFormat="1" applyFont="1" applyBorder="1" applyAlignment="1">
      <alignment horizontal="center" vertical="center" shrinkToFit="1"/>
    </xf>
    <xf numFmtId="178" fontId="2" fillId="0" borderId="26" xfId="1" applyNumberFormat="1" applyFont="1" applyBorder="1" applyAlignment="1">
      <alignment horizontal="center" vertical="center" shrinkToFit="1"/>
    </xf>
    <xf numFmtId="178" fontId="2" fillId="0" borderId="0" xfId="1" applyNumberFormat="1" applyFont="1" applyAlignment="1">
      <alignment horizontal="center" vertical="center" shrinkToFit="1"/>
    </xf>
    <xf numFmtId="178" fontId="2" fillId="0" borderId="27" xfId="1" applyNumberFormat="1" applyFont="1" applyBorder="1" applyAlignment="1">
      <alignment horizontal="center" vertical="center" shrinkToFit="1"/>
    </xf>
    <xf numFmtId="178" fontId="2" fillId="0" borderId="43" xfId="1" applyNumberFormat="1" applyFont="1" applyBorder="1" applyAlignment="1">
      <alignment horizontal="center" vertical="center" shrinkToFit="1"/>
    </xf>
    <xf numFmtId="178" fontId="2" fillId="0" borderId="33" xfId="1" applyNumberFormat="1" applyFont="1" applyBorder="1" applyAlignment="1">
      <alignment horizontal="center" vertical="center" shrinkToFit="1"/>
    </xf>
    <xf numFmtId="178" fontId="2" fillId="0" borderId="79" xfId="1" applyNumberFormat="1" applyFont="1" applyBorder="1" applyAlignment="1">
      <alignment horizontal="center" vertical="center" shrinkToFit="1"/>
    </xf>
    <xf numFmtId="0" fontId="2" fillId="0" borderId="63" xfId="1" applyFont="1" applyBorder="1" applyAlignment="1">
      <alignment horizontal="center" vertical="center" shrinkToFit="1"/>
    </xf>
    <xf numFmtId="0" fontId="2" fillId="0" borderId="61" xfId="1" applyFont="1" applyBorder="1" applyAlignment="1">
      <alignment horizontal="center" vertical="center" shrinkToFit="1"/>
    </xf>
    <xf numFmtId="0" fontId="2" fillId="0" borderId="64" xfId="1" applyFont="1" applyBorder="1" applyAlignment="1">
      <alignment horizontal="center" vertical="center" shrinkToFit="1"/>
    </xf>
    <xf numFmtId="0" fontId="9" fillId="0" borderId="0" xfId="2" applyFont="1" applyAlignment="1">
      <alignment horizontal="center" vertical="center"/>
    </xf>
    <xf numFmtId="0" fontId="23" fillId="0" borderId="62" xfId="1" applyFont="1" applyBorder="1" applyAlignment="1">
      <alignment horizontal="center" vertical="center"/>
    </xf>
    <xf numFmtId="0" fontId="23" fillId="0" borderId="39" xfId="1" applyFont="1" applyBorder="1" applyAlignment="1">
      <alignment horizontal="center" vertical="center"/>
    </xf>
    <xf numFmtId="185" fontId="23" fillId="0" borderId="39" xfId="1" applyNumberFormat="1" applyFont="1" applyBorder="1" applyAlignment="1">
      <alignment horizontal="center" vertical="center"/>
    </xf>
    <xf numFmtId="185" fontId="23" fillId="0" borderId="12" xfId="1" applyNumberFormat="1" applyFont="1" applyBorder="1" applyAlignment="1">
      <alignment horizontal="center" vertical="center" shrinkToFit="1"/>
    </xf>
    <xf numFmtId="185" fontId="23" fillId="0" borderId="13" xfId="1" applyNumberFormat="1" applyFont="1" applyBorder="1" applyAlignment="1">
      <alignment horizontal="center" vertical="center" shrinkToFit="1"/>
    </xf>
    <xf numFmtId="185" fontId="23" fillId="0" borderId="14" xfId="1" applyNumberFormat="1" applyFont="1" applyBorder="1" applyAlignment="1">
      <alignment horizontal="center" vertical="center" shrinkToFit="1"/>
    </xf>
    <xf numFmtId="0" fontId="23" fillId="2" borderId="9" xfId="1" applyFont="1" applyFill="1" applyBorder="1" applyAlignment="1">
      <alignment horizontal="center" vertical="center" shrinkToFit="1"/>
    </xf>
    <xf numFmtId="0" fontId="23" fillId="2" borderId="10" xfId="1" applyFont="1" applyFill="1" applyBorder="1" applyAlignment="1">
      <alignment horizontal="center" vertical="center" shrinkToFit="1"/>
    </xf>
    <xf numFmtId="0" fontId="23" fillId="2" borderId="8" xfId="1" applyFont="1" applyFill="1" applyBorder="1" applyAlignment="1">
      <alignment horizontal="center" vertical="center" shrinkToFit="1"/>
    </xf>
    <xf numFmtId="0" fontId="23" fillId="0" borderId="9" xfId="1" applyFont="1" applyBorder="1" applyAlignment="1">
      <alignment horizontal="center" vertical="center"/>
    </xf>
    <xf numFmtId="185" fontId="23" fillId="0" borderId="9" xfId="1" applyNumberFormat="1" applyFont="1" applyBorder="1" applyAlignment="1">
      <alignment horizontal="center" vertical="center"/>
    </xf>
    <xf numFmtId="185" fontId="23" fillId="0" borderId="10" xfId="1" applyNumberFormat="1" applyFont="1" applyBorder="1" applyAlignment="1">
      <alignment horizontal="center" vertical="center"/>
    </xf>
    <xf numFmtId="185" fontId="23" fillId="0" borderId="71" xfId="1" applyNumberFormat="1" applyFont="1" applyBorder="1" applyAlignment="1">
      <alignment horizontal="center" vertical="center" shrinkToFit="1"/>
    </xf>
    <xf numFmtId="185" fontId="23" fillId="0" borderId="72" xfId="1" applyNumberFormat="1" applyFont="1" applyBorder="1" applyAlignment="1">
      <alignment horizontal="center" vertical="center" shrinkToFit="1"/>
    </xf>
    <xf numFmtId="185" fontId="23" fillId="0" borderId="73" xfId="1" applyNumberFormat="1" applyFont="1" applyBorder="1" applyAlignment="1">
      <alignment horizontal="center" vertical="center" shrinkToFit="1"/>
    </xf>
    <xf numFmtId="0" fontId="23" fillId="2" borderId="3" xfId="1" applyFont="1" applyFill="1" applyBorder="1" applyAlignment="1">
      <alignment horizontal="center" vertical="center" shrinkToFit="1"/>
    </xf>
    <xf numFmtId="0" fontId="23" fillId="2" borderId="2" xfId="1" applyFont="1" applyFill="1" applyBorder="1" applyAlignment="1">
      <alignment horizontal="center" vertical="center" shrinkToFit="1"/>
    </xf>
    <xf numFmtId="0" fontId="23" fillId="0" borderId="3" xfId="1" applyFont="1" applyBorder="1" applyAlignment="1">
      <alignment horizontal="center" vertical="center"/>
    </xf>
    <xf numFmtId="185" fontId="23" fillId="0" borderId="3" xfId="1" applyNumberFormat="1" applyFont="1" applyBorder="1" applyAlignment="1">
      <alignment horizontal="center" vertical="center"/>
    </xf>
    <xf numFmtId="185" fontId="23" fillId="0" borderId="4" xfId="1" applyNumberFormat="1" applyFont="1" applyBorder="1" applyAlignment="1">
      <alignment horizontal="center" vertical="center"/>
    </xf>
    <xf numFmtId="0" fontId="23" fillId="0" borderId="61" xfId="1" applyFont="1" applyBorder="1" applyAlignment="1">
      <alignment horizontal="center" vertical="center"/>
    </xf>
    <xf numFmtId="185" fontId="23" fillId="0" borderId="63" xfId="1" applyNumberFormat="1" applyFont="1" applyBorder="1" applyAlignment="1">
      <alignment horizontal="center" vertical="center"/>
    </xf>
    <xf numFmtId="185" fontId="23" fillId="0" borderId="61" xfId="1" applyNumberFormat="1" applyFont="1" applyBorder="1" applyAlignment="1">
      <alignment horizontal="center" vertical="center"/>
    </xf>
    <xf numFmtId="185" fontId="23" fillId="0" borderId="62" xfId="1" applyNumberFormat="1" applyFont="1" applyBorder="1" applyAlignment="1">
      <alignment horizontal="center" vertical="center"/>
    </xf>
    <xf numFmtId="185" fontId="23" fillId="0" borderId="65" xfId="1" applyNumberFormat="1" applyFont="1" applyBorder="1" applyAlignment="1">
      <alignment horizontal="center" vertical="center" shrinkToFit="1"/>
    </xf>
    <xf numFmtId="185" fontId="23" fillId="0" borderId="66" xfId="1" applyNumberFormat="1" applyFont="1" applyBorder="1" applyAlignment="1">
      <alignment horizontal="center" vertical="center" shrinkToFit="1"/>
    </xf>
    <xf numFmtId="185" fontId="23" fillId="0" borderId="67" xfId="1" applyNumberFormat="1" applyFont="1" applyBorder="1" applyAlignment="1">
      <alignment horizontal="center" vertical="center" shrinkToFit="1"/>
    </xf>
    <xf numFmtId="185" fontId="23" fillId="0" borderId="54" xfId="1" applyNumberFormat="1" applyFont="1" applyBorder="1" applyAlignment="1">
      <alignment horizontal="center" vertical="center"/>
    </xf>
    <xf numFmtId="185" fontId="23" fillId="0" borderId="52" xfId="1" applyNumberFormat="1" applyFont="1" applyBorder="1" applyAlignment="1">
      <alignment horizontal="center" vertical="center"/>
    </xf>
    <xf numFmtId="185" fontId="23" fillId="0" borderId="53" xfId="1" applyNumberFormat="1" applyFont="1" applyBorder="1" applyAlignment="1">
      <alignment horizontal="center" vertical="center"/>
    </xf>
    <xf numFmtId="186" fontId="2" fillId="0" borderId="59" xfId="1" applyNumberFormat="1" applyFont="1" applyBorder="1" applyAlignment="1">
      <alignment horizontal="center" vertical="center"/>
    </xf>
    <xf numFmtId="186" fontId="2" fillId="0" borderId="60" xfId="1" applyNumberFormat="1" applyFont="1" applyBorder="1" applyAlignment="1">
      <alignment horizontal="center" vertical="center"/>
    </xf>
    <xf numFmtId="0" fontId="2" fillId="0" borderId="54" xfId="1" applyFont="1" applyBorder="1" applyAlignment="1">
      <alignment horizontal="center" vertical="center" shrinkToFit="1"/>
    </xf>
    <xf numFmtId="0" fontId="2" fillId="0" borderId="52" xfId="1" applyFont="1" applyBorder="1" applyAlignment="1">
      <alignment horizontal="center" vertical="center" shrinkToFit="1"/>
    </xf>
    <xf numFmtId="0" fontId="2" fillId="0" borderId="55" xfId="1" applyFont="1" applyBorder="1" applyAlignment="1">
      <alignment horizontal="center" vertical="center" shrinkToFit="1"/>
    </xf>
    <xf numFmtId="0" fontId="14" fillId="0" borderId="35" xfId="1" applyFont="1" applyBorder="1" applyAlignment="1">
      <alignment horizontal="center" vertical="center" textRotation="255" wrapText="1"/>
    </xf>
    <xf numFmtId="0" fontId="14" fillId="0" borderId="42" xfId="1" applyFont="1" applyBorder="1" applyAlignment="1">
      <alignment horizontal="center" vertical="center" textRotation="255"/>
    </xf>
    <xf numFmtId="0" fontId="23" fillId="2" borderId="61" xfId="1" applyFont="1" applyFill="1" applyBorder="1" applyAlignment="1">
      <alignment horizontal="center" vertical="center" shrinkToFit="1"/>
    </xf>
    <xf numFmtId="0" fontId="23" fillId="2" borderId="63" xfId="1" applyFont="1" applyFill="1" applyBorder="1" applyAlignment="1">
      <alignment horizontal="center" vertical="center" shrinkToFit="1"/>
    </xf>
    <xf numFmtId="0" fontId="18" fillId="0" borderId="50" xfId="1" applyFont="1" applyBorder="1" applyAlignment="1">
      <alignment horizontal="center" vertical="center" textRotation="255"/>
    </xf>
    <xf numFmtId="0" fontId="18" fillId="0" borderId="32" xfId="1" applyFont="1" applyBorder="1" applyAlignment="1">
      <alignment horizontal="center" vertical="center" textRotation="255"/>
    </xf>
    <xf numFmtId="0" fontId="23" fillId="2" borderId="52" xfId="1" applyFont="1" applyFill="1" applyBorder="1" applyAlignment="1">
      <alignment horizontal="center" vertical="center" shrinkToFit="1"/>
    </xf>
    <xf numFmtId="0" fontId="23" fillId="2" borderId="53" xfId="1" applyFont="1" applyFill="1" applyBorder="1" applyAlignment="1">
      <alignment horizontal="center" vertical="center" shrinkToFit="1"/>
    </xf>
    <xf numFmtId="0" fontId="23" fillId="2" borderId="54" xfId="1" applyFont="1" applyFill="1" applyBorder="1" applyAlignment="1">
      <alignment horizontal="center" vertical="center" shrinkToFit="1"/>
    </xf>
    <xf numFmtId="0" fontId="23" fillId="2" borderId="54" xfId="1" applyFont="1" applyFill="1" applyBorder="1" applyAlignment="1">
      <alignment horizontal="center" vertical="center"/>
    </xf>
    <xf numFmtId="49" fontId="21" fillId="0" borderId="2" xfId="1" applyNumberFormat="1" applyFont="1" applyBorder="1" applyAlignment="1">
      <alignment horizontal="center" vertical="center"/>
    </xf>
    <xf numFmtId="49" fontId="21" fillId="0" borderId="3" xfId="1" applyNumberFormat="1" applyFont="1" applyBorder="1" applyAlignment="1">
      <alignment horizontal="center" vertical="center"/>
    </xf>
    <xf numFmtId="49" fontId="21" fillId="0" borderId="4" xfId="1" applyNumberFormat="1" applyFont="1" applyBorder="1" applyAlignment="1">
      <alignment horizontal="center" vertical="center"/>
    </xf>
    <xf numFmtId="0" fontId="22" fillId="0" borderId="2" xfId="2" applyFont="1" applyBorder="1" applyAlignment="1">
      <alignment horizontal="center" vertical="center" shrinkToFit="1"/>
    </xf>
    <xf numFmtId="0" fontId="22" fillId="0" borderId="3" xfId="2" applyFont="1" applyBorder="1" applyAlignment="1">
      <alignment horizontal="center" vertical="center" shrinkToFit="1"/>
    </xf>
    <xf numFmtId="0" fontId="22" fillId="0" borderId="4" xfId="2" applyFont="1" applyBorder="1" applyAlignment="1">
      <alignment horizontal="center" vertical="center" shrinkToFit="1"/>
    </xf>
    <xf numFmtId="0" fontId="2" fillId="0" borderId="43" xfId="1" applyFont="1" applyBorder="1" applyAlignment="1">
      <alignment horizontal="center" vertical="center"/>
    </xf>
    <xf numFmtId="0" fontId="2" fillId="0" borderId="33" xfId="1" applyFont="1" applyBorder="1" applyAlignment="1">
      <alignment horizontal="center" vertical="center"/>
    </xf>
    <xf numFmtId="0" fontId="2" fillId="0" borderId="34" xfId="1" applyFont="1" applyBorder="1" applyAlignment="1">
      <alignment horizontal="center" vertical="center"/>
    </xf>
    <xf numFmtId="179" fontId="18" fillId="0" borderId="11" xfId="1" applyNumberFormat="1" applyFont="1" applyBorder="1" applyAlignment="1">
      <alignment horizontal="center" vertical="center" wrapText="1"/>
    </xf>
    <xf numFmtId="179" fontId="18" fillId="0" borderId="11" xfId="1" applyNumberFormat="1" applyFont="1" applyBorder="1" applyAlignment="1">
      <alignment horizontal="center" vertical="center"/>
    </xf>
    <xf numFmtId="182" fontId="18" fillId="0" borderId="11" xfId="1" applyNumberFormat="1" applyFont="1" applyBorder="1" applyAlignment="1">
      <alignment horizontal="center" vertical="center"/>
    </xf>
    <xf numFmtId="184" fontId="18" fillId="0" borderId="11" xfId="1" applyNumberFormat="1" applyFont="1" applyBorder="1" applyAlignment="1">
      <alignment horizontal="center" vertical="center"/>
    </xf>
    <xf numFmtId="179" fontId="18" fillId="0" borderId="28" xfId="1" applyNumberFormat="1" applyFont="1" applyBorder="1" applyAlignment="1">
      <alignment horizontal="center" vertical="center"/>
    </xf>
    <xf numFmtId="183" fontId="18" fillId="0" borderId="28" xfId="1" applyNumberFormat="1" applyFont="1" applyBorder="1" applyAlignment="1">
      <alignment horizontal="center" vertical="center"/>
    </xf>
    <xf numFmtId="180" fontId="18" fillId="0" borderId="29" xfId="1" applyNumberFormat="1" applyFont="1" applyBorder="1" applyAlignment="1">
      <alignment horizontal="center" vertical="center"/>
    </xf>
    <xf numFmtId="180" fontId="18" fillId="0" borderId="30" xfId="1" applyNumberFormat="1" applyFont="1" applyBorder="1" applyAlignment="1">
      <alignment horizontal="center" vertical="center"/>
    </xf>
    <xf numFmtId="180" fontId="18" fillId="0" borderId="31" xfId="1" applyNumberFormat="1" applyFont="1" applyBorder="1" applyAlignment="1">
      <alignment horizontal="center" vertical="center"/>
    </xf>
    <xf numFmtId="182" fontId="18" fillId="0" borderId="28" xfId="1" applyNumberFormat="1" applyFont="1" applyBorder="1" applyAlignment="1">
      <alignment horizontal="center" vertical="center"/>
    </xf>
    <xf numFmtId="179" fontId="18" fillId="0" borderId="2" xfId="1" applyNumberFormat="1" applyFont="1" applyBorder="1" applyAlignment="1">
      <alignment horizontal="center" vertical="center"/>
    </xf>
    <xf numFmtId="179" fontId="18" fillId="0" borderId="3" xfId="1" applyNumberFormat="1" applyFont="1" applyBorder="1" applyAlignment="1">
      <alignment horizontal="center" vertical="center"/>
    </xf>
    <xf numFmtId="179" fontId="18" fillId="0" borderId="4" xfId="1" applyNumberFormat="1" applyFont="1" applyBorder="1" applyAlignment="1">
      <alignment horizontal="center" vertical="center"/>
    </xf>
    <xf numFmtId="182" fontId="18" fillId="0" borderId="1" xfId="1" applyNumberFormat="1" applyFont="1" applyBorder="1" applyAlignment="1">
      <alignment horizontal="center" vertical="center"/>
    </xf>
    <xf numFmtId="182" fontId="18" fillId="0" borderId="2" xfId="1" applyNumberFormat="1" applyFont="1" applyBorder="1" applyAlignment="1">
      <alignment horizontal="center" vertical="center"/>
    </xf>
    <xf numFmtId="182" fontId="18" fillId="0" borderId="3" xfId="1" applyNumberFormat="1" applyFont="1" applyBorder="1" applyAlignment="1">
      <alignment horizontal="center" vertical="center"/>
    </xf>
    <xf numFmtId="182" fontId="18" fillId="0" borderId="4" xfId="1" applyNumberFormat="1" applyFont="1" applyBorder="1" applyAlignment="1">
      <alignment horizontal="center" vertical="center"/>
    </xf>
    <xf numFmtId="179" fontId="18" fillId="0" borderId="1" xfId="1" applyNumberFormat="1" applyFont="1" applyBorder="1" applyAlignment="1">
      <alignment horizontal="center" vertical="center"/>
    </xf>
    <xf numFmtId="1" fontId="10" fillId="5" borderId="1" xfId="1" applyNumberFormat="1" applyFont="1" applyFill="1" applyBorder="1" applyAlignment="1">
      <alignment horizontal="center" vertical="center"/>
    </xf>
    <xf numFmtId="0" fontId="10" fillId="5" borderId="2" xfId="1" applyFont="1" applyFill="1" applyBorder="1" applyAlignment="1">
      <alignment horizontal="center" vertical="center"/>
    </xf>
    <xf numFmtId="0" fontId="10" fillId="5" borderId="3" xfId="1" applyFont="1" applyFill="1" applyBorder="1" applyAlignment="1">
      <alignment horizontal="center" vertical="center"/>
    </xf>
    <xf numFmtId="0" fontId="10" fillId="5" borderId="4" xfId="1" applyFont="1" applyFill="1" applyBorder="1" applyAlignment="1">
      <alignment horizontal="center" vertical="center"/>
    </xf>
    <xf numFmtId="0" fontId="2" fillId="0" borderId="9" xfId="1" applyFont="1" applyBorder="1" applyAlignment="1">
      <alignment horizontal="left" vertical="center" wrapText="1"/>
    </xf>
    <xf numFmtId="0" fontId="2" fillId="0" borderId="10" xfId="1" applyFont="1" applyBorder="1" applyAlignment="1">
      <alignment horizontal="left" vertical="center" wrapText="1"/>
    </xf>
    <xf numFmtId="0" fontId="2" fillId="0" borderId="0" xfId="1" applyFont="1" applyAlignment="1">
      <alignment horizontal="left" vertical="center" wrapText="1"/>
    </xf>
    <xf numFmtId="0" fontId="2" fillId="0" borderId="27" xfId="5" applyFont="1" applyFill="1" applyBorder="1" applyAlignment="1">
      <alignment horizontal="left" vertical="center" wrapText="1"/>
    </xf>
    <xf numFmtId="0" fontId="2" fillId="0" borderId="16" xfId="1" applyFont="1" applyBorder="1" applyAlignment="1">
      <alignment horizontal="left" vertical="center" wrapText="1"/>
    </xf>
    <xf numFmtId="0" fontId="2" fillId="0" borderId="17" xfId="1" applyFont="1" applyBorder="1" applyAlignment="1">
      <alignment horizontal="left" vertical="center" wrapText="1"/>
    </xf>
    <xf numFmtId="0" fontId="2" fillId="6" borderId="9" xfId="1" applyFont="1" applyFill="1" applyBorder="1" applyAlignment="1">
      <alignment horizontal="center" vertical="center" shrinkToFit="1"/>
    </xf>
    <xf numFmtId="0" fontId="2" fillId="7" borderId="9" xfId="1" applyFont="1" applyFill="1" applyBorder="1" applyAlignment="1">
      <alignment horizontal="center" vertical="center"/>
    </xf>
    <xf numFmtId="176" fontId="10" fillId="5" borderId="2" xfId="1" applyNumberFormat="1" applyFont="1" applyFill="1" applyBorder="1" applyAlignment="1">
      <alignment horizontal="center" vertical="center"/>
    </xf>
    <xf numFmtId="176" fontId="10" fillId="5" borderId="3" xfId="1" applyNumberFormat="1" applyFont="1" applyFill="1" applyBorder="1" applyAlignment="1">
      <alignment horizontal="center" vertical="center"/>
    </xf>
    <xf numFmtId="176" fontId="10" fillId="5" borderId="4" xfId="1" applyNumberFormat="1" applyFont="1" applyFill="1" applyBorder="1" applyAlignment="1">
      <alignment horizontal="center" vertical="center"/>
    </xf>
    <xf numFmtId="0" fontId="10" fillId="5" borderId="1" xfId="1" applyFont="1" applyFill="1" applyBorder="1" applyAlignment="1">
      <alignment horizontal="center" vertical="center"/>
    </xf>
    <xf numFmtId="0" fontId="2" fillId="0" borderId="4" xfId="1" applyFont="1" applyBorder="1" applyAlignment="1">
      <alignment horizontal="center" vertical="center" shrinkToFit="1"/>
    </xf>
    <xf numFmtId="176" fontId="2" fillId="0" borderId="2" xfId="1" applyNumberFormat="1" applyFont="1" applyBorder="1" applyAlignment="1">
      <alignment horizontal="center" vertical="center"/>
    </xf>
    <xf numFmtId="176" fontId="2" fillId="0" borderId="3" xfId="1" applyNumberFormat="1" applyFont="1" applyBorder="1" applyAlignment="1">
      <alignment horizontal="center" vertical="center"/>
    </xf>
    <xf numFmtId="176" fontId="2" fillId="0" borderId="4" xfId="1" applyNumberFormat="1" applyFont="1" applyBorder="1" applyAlignment="1">
      <alignment horizontal="center" vertical="center"/>
    </xf>
    <xf numFmtId="178" fontId="2" fillId="0" borderId="2" xfId="1" applyNumberFormat="1" applyFont="1" applyBorder="1" applyAlignment="1">
      <alignment horizontal="center" vertical="center"/>
    </xf>
    <xf numFmtId="178" fontId="2" fillId="0" borderId="3" xfId="1" applyNumberFormat="1" applyFont="1" applyBorder="1" applyAlignment="1">
      <alignment horizontal="center" vertical="center"/>
    </xf>
    <xf numFmtId="178" fontId="2" fillId="0" borderId="4" xfId="1" applyNumberFormat="1" applyFont="1" applyBorder="1" applyAlignment="1">
      <alignment horizontal="center" vertical="center"/>
    </xf>
    <xf numFmtId="178" fontId="2" fillId="0" borderId="1" xfId="1" applyNumberFormat="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176" fontId="6" fillId="0" borderId="2" xfId="1" applyNumberFormat="1" applyFont="1" applyBorder="1" applyAlignment="1">
      <alignment horizontal="center" vertical="center"/>
    </xf>
    <xf numFmtId="176" fontId="6" fillId="0" borderId="3" xfId="1" applyNumberFormat="1" applyFont="1" applyBorder="1" applyAlignment="1">
      <alignment horizontal="center" vertical="center"/>
    </xf>
    <xf numFmtId="176" fontId="6" fillId="0" borderId="4" xfId="1" applyNumberFormat="1" applyFont="1" applyBorder="1" applyAlignment="1">
      <alignment horizontal="center" vertical="center"/>
    </xf>
    <xf numFmtId="176" fontId="10" fillId="0" borderId="0" xfId="1" applyNumberFormat="1" applyFont="1" applyAlignment="1">
      <alignment horizontal="center" vertical="center"/>
    </xf>
    <xf numFmtId="1" fontId="2" fillId="0" borderId="0" xfId="1" applyNumberFormat="1" applyFont="1" applyAlignment="1">
      <alignment horizontal="center" vertical="center"/>
    </xf>
    <xf numFmtId="178" fontId="2" fillId="0" borderId="0" xfId="1" applyNumberFormat="1" applyFont="1" applyAlignment="1">
      <alignment horizontal="center" vertical="center"/>
    </xf>
    <xf numFmtId="0" fontId="2" fillId="2" borderId="2" xfId="1" applyFont="1" applyFill="1" applyBorder="1" applyAlignment="1">
      <alignment horizontal="center" vertical="center"/>
    </xf>
    <xf numFmtId="0" fontId="2" fillId="2" borderId="4" xfId="1" applyFont="1" applyFill="1" applyBorder="1" applyAlignment="1">
      <alignment horizontal="center"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4" xfId="1" applyFont="1" applyBorder="1" applyAlignment="1">
      <alignment horizontal="left" vertical="center"/>
    </xf>
    <xf numFmtId="0" fontId="13" fillId="0" borderId="2" xfId="1" applyFont="1" applyBorder="1" applyAlignment="1">
      <alignment horizontal="center" vertical="center" wrapText="1"/>
    </xf>
    <xf numFmtId="0" fontId="13" fillId="0" borderId="3" xfId="1" applyFont="1" applyBorder="1" applyAlignment="1">
      <alignment horizontal="center" vertical="center" wrapText="1"/>
    </xf>
    <xf numFmtId="0" fontId="13" fillId="0" borderId="4" xfId="1" applyFont="1" applyBorder="1" applyAlignment="1">
      <alignment horizontal="center" vertical="center" wrapText="1"/>
    </xf>
    <xf numFmtId="176" fontId="2" fillId="0" borderId="0" xfId="1" applyNumberFormat="1" applyFont="1" applyAlignment="1">
      <alignment horizontal="center" vertical="center"/>
    </xf>
    <xf numFmtId="0" fontId="10" fillId="0" borderId="0" xfId="1" applyFont="1" applyAlignment="1">
      <alignment horizontal="center" vertical="center"/>
    </xf>
    <xf numFmtId="1" fontId="10" fillId="0" borderId="0" xfId="1" applyNumberFormat="1" applyFont="1" applyAlignment="1">
      <alignment horizontal="center" vertical="center"/>
    </xf>
    <xf numFmtId="0" fontId="2" fillId="2" borderId="3" xfId="1" applyFont="1" applyFill="1" applyBorder="1" applyAlignment="1">
      <alignment horizontal="center" vertical="center"/>
    </xf>
    <xf numFmtId="0" fontId="14" fillId="0" borderId="8" xfId="1" applyFont="1" applyBorder="1" applyAlignment="1">
      <alignment horizontal="center" vertical="center" wrapText="1"/>
    </xf>
    <xf numFmtId="0" fontId="14" fillId="0" borderId="9" xfId="1" applyFont="1" applyBorder="1" applyAlignment="1">
      <alignment horizontal="center" vertical="center" wrapText="1"/>
    </xf>
    <xf numFmtId="0" fontId="14" fillId="0" borderId="10" xfId="1" applyFont="1" applyBorder="1" applyAlignment="1">
      <alignment horizontal="center" vertical="center" wrapText="1"/>
    </xf>
    <xf numFmtId="0" fontId="14" fillId="0" borderId="15" xfId="1" applyFont="1" applyBorder="1" applyAlignment="1">
      <alignment horizontal="center" vertical="center" wrapText="1"/>
    </xf>
    <xf numFmtId="0" fontId="14" fillId="0" borderId="16" xfId="1" applyFont="1" applyBorder="1" applyAlignment="1">
      <alignment horizontal="center" vertical="center" wrapText="1"/>
    </xf>
    <xf numFmtId="0" fontId="14" fillId="0" borderId="17" xfId="1" applyFont="1" applyBorder="1" applyAlignment="1">
      <alignment horizontal="center" vertical="center" wrapText="1"/>
    </xf>
    <xf numFmtId="176" fontId="2" fillId="0" borderId="0" xfId="1" applyNumberFormat="1" applyFont="1" applyAlignment="1">
      <alignment horizontal="right" vertical="center" shrinkToFit="1"/>
    </xf>
    <xf numFmtId="176" fontId="2" fillId="0" borderId="2" xfId="1" applyNumberFormat="1" applyFont="1" applyBorder="1" applyAlignment="1">
      <alignment horizontal="right" vertical="center" shrinkToFit="1"/>
    </xf>
    <xf numFmtId="176" fontId="2" fillId="0" borderId="3" xfId="1" applyNumberFormat="1" applyFont="1" applyBorder="1" applyAlignment="1">
      <alignment horizontal="right" vertical="center" shrinkToFit="1"/>
    </xf>
    <xf numFmtId="176" fontId="2" fillId="0" borderId="4" xfId="1" applyNumberFormat="1" applyFont="1" applyBorder="1" applyAlignment="1">
      <alignment horizontal="right" vertical="center" shrinkToFit="1"/>
    </xf>
    <xf numFmtId="0" fontId="13" fillId="0" borderId="0" xfId="1" applyFont="1" applyAlignment="1">
      <alignment horizontal="center" vertical="center" wrapText="1"/>
    </xf>
    <xf numFmtId="176" fontId="2" fillId="2" borderId="2" xfId="1" applyNumberFormat="1" applyFont="1" applyFill="1" applyBorder="1" applyAlignment="1">
      <alignment horizontal="right" vertical="center" shrinkToFit="1"/>
    </xf>
    <xf numFmtId="176" fontId="2" fillId="2" borderId="3" xfId="1" applyNumberFormat="1" applyFont="1" applyFill="1" applyBorder="1" applyAlignment="1">
      <alignment horizontal="right" vertical="center" shrinkToFit="1"/>
    </xf>
    <xf numFmtId="176" fontId="2" fillId="2" borderId="4" xfId="1" applyNumberFormat="1" applyFont="1" applyFill="1" applyBorder="1" applyAlignment="1">
      <alignment horizontal="right" vertical="center" shrinkToFit="1"/>
    </xf>
    <xf numFmtId="0" fontId="2" fillId="0" borderId="0" xfId="1" applyFont="1" applyAlignment="1">
      <alignment horizontal="left" vertical="center"/>
    </xf>
    <xf numFmtId="0" fontId="14" fillId="0" borderId="0" xfId="1" applyFont="1" applyAlignment="1">
      <alignment horizontal="center" vertical="center" wrapText="1"/>
    </xf>
    <xf numFmtId="176" fontId="2" fillId="4" borderId="0" xfId="1" applyNumberFormat="1" applyFont="1" applyFill="1" applyAlignment="1">
      <alignment horizontal="right" vertical="center" shrinkToFit="1"/>
    </xf>
    <xf numFmtId="177" fontId="2" fillId="0" borderId="12" xfId="1" applyNumberFormat="1" applyFont="1" applyBorder="1" applyAlignment="1">
      <alignment horizontal="right" vertical="center" shrinkToFit="1"/>
    </xf>
    <xf numFmtId="177" fontId="2" fillId="0" borderId="13" xfId="1" applyNumberFormat="1" applyFont="1" applyBorder="1" applyAlignment="1">
      <alignment horizontal="right" vertical="center" shrinkToFit="1"/>
    </xf>
    <xf numFmtId="177" fontId="2" fillId="0" borderId="14" xfId="1" applyNumberFormat="1" applyFont="1" applyBorder="1" applyAlignment="1">
      <alignment horizontal="right" vertical="center" shrinkToFit="1"/>
    </xf>
    <xf numFmtId="177" fontId="2" fillId="0" borderId="0" xfId="1" applyNumberFormat="1" applyFont="1" applyAlignment="1">
      <alignment horizontal="right" vertical="center" shrinkToFit="1"/>
    </xf>
    <xf numFmtId="0" fontId="2" fillId="2" borderId="1" xfId="1" applyFont="1" applyFill="1" applyBorder="1" applyAlignment="1">
      <alignment horizontal="center" vertical="center"/>
    </xf>
    <xf numFmtId="0" fontId="2" fillId="0" borderId="10" xfId="1" applyFont="1" applyBorder="1" applyAlignment="1">
      <alignment horizontal="center" vertical="center" shrinkToFit="1"/>
    </xf>
    <xf numFmtId="0" fontId="2" fillId="0" borderId="0" xfId="1" applyFont="1" applyAlignment="1">
      <alignment horizontal="center" vertical="center" shrinkToFit="1"/>
    </xf>
    <xf numFmtId="0" fontId="10" fillId="3" borderId="6" xfId="1" applyFont="1" applyFill="1" applyBorder="1" applyAlignment="1">
      <alignment horizontal="left" vertical="center" shrinkToFit="1"/>
    </xf>
    <xf numFmtId="0" fontId="7" fillId="0" borderId="1" xfId="2" applyFont="1" applyBorder="1" applyAlignment="1">
      <alignment horizontal="center" vertical="center"/>
    </xf>
    <xf numFmtId="0" fontId="7" fillId="2" borderId="2" xfId="2" applyFont="1" applyFill="1" applyBorder="1" applyAlignment="1" applyProtection="1">
      <alignment horizontal="center" vertical="center" shrinkToFit="1"/>
      <protection locked="0"/>
    </xf>
    <xf numFmtId="0" fontId="7" fillId="2" borderId="3" xfId="2" applyFont="1" applyFill="1" applyBorder="1" applyAlignment="1" applyProtection="1">
      <alignment horizontal="center" vertical="center" shrinkToFit="1"/>
      <protection locked="0"/>
    </xf>
    <xf numFmtId="0" fontId="7" fillId="2" borderId="4" xfId="2" applyFont="1" applyFill="1" applyBorder="1" applyAlignment="1" applyProtection="1">
      <alignment horizontal="center" vertical="center" shrinkToFit="1"/>
      <protection locked="0"/>
    </xf>
    <xf numFmtId="0" fontId="7" fillId="2" borderId="1" xfId="2" applyFont="1" applyFill="1" applyBorder="1" applyAlignment="1" applyProtection="1">
      <alignment horizontal="center" vertical="center" shrinkToFit="1"/>
      <protection locked="0"/>
    </xf>
    <xf numFmtId="0" fontId="7" fillId="0" borderId="2" xfId="2" applyFont="1" applyBorder="1" applyAlignment="1">
      <alignment horizontal="center" vertical="center"/>
    </xf>
    <xf numFmtId="0" fontId="7" fillId="0" borderId="3" xfId="2" applyFont="1" applyBorder="1" applyAlignment="1">
      <alignment horizontal="center" vertical="center"/>
    </xf>
    <xf numFmtId="0" fontId="7" fillId="0" borderId="4" xfId="2" applyFont="1" applyBorder="1" applyAlignment="1">
      <alignment horizontal="center" vertical="center"/>
    </xf>
    <xf numFmtId="0" fontId="7" fillId="2" borderId="2" xfId="2" applyFont="1" applyFill="1" applyBorder="1" applyAlignment="1">
      <alignment horizontal="center" vertical="center"/>
    </xf>
    <xf numFmtId="0" fontId="7" fillId="2" borderId="3" xfId="2" applyFont="1" applyFill="1" applyBorder="1" applyAlignment="1">
      <alignment horizontal="center" vertical="center"/>
    </xf>
    <xf numFmtId="0" fontId="7" fillId="2" borderId="4" xfId="2" applyFont="1" applyFill="1" applyBorder="1" applyAlignment="1">
      <alignment horizontal="center" vertical="center"/>
    </xf>
    <xf numFmtId="0" fontId="30" fillId="8" borderId="0" xfId="7" applyFont="1" applyFill="1" applyAlignment="1">
      <alignment vertical="center"/>
    </xf>
    <xf numFmtId="0" fontId="29" fillId="8" borderId="0" xfId="7" applyFont="1" applyFill="1" applyAlignment="1">
      <alignment vertical="center"/>
    </xf>
    <xf numFmtId="0" fontId="32" fillId="8" borderId="16" xfId="7" applyFont="1" applyFill="1" applyBorder="1" applyAlignment="1">
      <alignment horizontal="center" vertical="center"/>
    </xf>
    <xf numFmtId="0" fontId="29" fillId="8" borderId="1" xfId="7" applyFont="1" applyFill="1" applyBorder="1" applyAlignment="1">
      <alignment vertical="center"/>
    </xf>
    <xf numFmtId="0" fontId="29" fillId="8" borderId="1" xfId="7" applyFont="1" applyFill="1" applyBorder="1" applyAlignment="1">
      <alignment horizontal="center" vertical="center"/>
    </xf>
    <xf numFmtId="0" fontId="29" fillId="8" borderId="4" xfId="7" applyFont="1" applyFill="1" applyBorder="1" applyAlignment="1">
      <alignment horizontal="center" vertical="center"/>
    </xf>
    <xf numFmtId="0" fontId="29" fillId="8" borderId="1" xfId="7" applyFont="1" applyFill="1" applyBorder="1" applyAlignment="1">
      <alignment horizontal="center" vertical="center" wrapText="1"/>
    </xf>
    <xf numFmtId="55" fontId="29" fillId="8" borderId="1" xfId="7" quotePrefix="1" applyNumberFormat="1" applyFont="1" applyFill="1" applyBorder="1" applyAlignment="1">
      <alignment horizontal="center" vertical="center"/>
    </xf>
    <xf numFmtId="9" fontId="29" fillId="8" borderId="1" xfId="7" quotePrefix="1" applyNumberFormat="1" applyFont="1" applyFill="1" applyBorder="1" applyAlignment="1">
      <alignment horizontal="center" vertical="center"/>
    </xf>
    <xf numFmtId="0" fontId="29" fillId="8" borderId="1" xfId="7" applyFont="1" applyFill="1" applyBorder="1" applyAlignment="1">
      <alignment horizontal="left" vertical="center"/>
    </xf>
    <xf numFmtId="55" fontId="29" fillId="8" borderId="1" xfId="7" quotePrefix="1" applyNumberFormat="1" applyFill="1" applyBorder="1" applyAlignment="1">
      <alignment horizontal="center" vertical="center"/>
    </xf>
    <xf numFmtId="0" fontId="29" fillId="8" borderId="4" xfId="7" applyFont="1" applyFill="1" applyBorder="1" applyAlignment="1">
      <alignment vertical="center"/>
    </xf>
    <xf numFmtId="0" fontId="32" fillId="8" borderId="0" xfId="7" applyFont="1" applyFill="1" applyAlignment="1">
      <alignment vertical="center"/>
    </xf>
    <xf numFmtId="0" fontId="29" fillId="8" borderId="0" xfId="7" applyFont="1" applyFill="1" applyBorder="1" applyAlignment="1">
      <alignment horizontal="left" vertical="center"/>
    </xf>
    <xf numFmtId="49" fontId="33" fillId="8" borderId="0" xfId="7" applyNumberFormat="1" applyFont="1" applyFill="1" applyAlignment="1">
      <alignment horizontal="center" vertical="center"/>
    </xf>
    <xf numFmtId="0" fontId="29" fillId="8" borderId="0" xfId="7" applyFill="1" applyAlignment="1">
      <alignment vertical="center"/>
    </xf>
    <xf numFmtId="0" fontId="29" fillId="8" borderId="45" xfId="7" applyFill="1" applyBorder="1" applyAlignment="1">
      <alignment horizontal="center" vertical="center"/>
    </xf>
    <xf numFmtId="0" fontId="29" fillId="8" borderId="1" xfId="7" applyFill="1" applyBorder="1" applyAlignment="1">
      <alignment horizontal="center" vertical="center"/>
    </xf>
    <xf numFmtId="0" fontId="29" fillId="8" borderId="11" xfId="7" applyFill="1" applyBorder="1" applyAlignment="1">
      <alignment horizontal="center" vertical="center"/>
    </xf>
    <xf numFmtId="0" fontId="29" fillId="8" borderId="1" xfId="7" applyFill="1" applyBorder="1" applyAlignment="1">
      <alignment horizontal="center" vertical="center"/>
    </xf>
    <xf numFmtId="187" fontId="29" fillId="8" borderId="1" xfId="7" applyNumberFormat="1" applyFill="1" applyBorder="1" applyAlignment="1">
      <alignment horizontal="center" vertical="center"/>
    </xf>
    <xf numFmtId="0" fontId="29" fillId="8" borderId="27" xfId="7" applyFill="1" applyBorder="1" applyAlignment="1">
      <alignment horizontal="center" vertical="center"/>
    </xf>
    <xf numFmtId="0" fontId="29" fillId="8" borderId="8" xfId="7" applyFill="1" applyBorder="1" applyAlignment="1" applyProtection="1">
      <alignment horizontal="center"/>
      <protection locked="0"/>
    </xf>
    <xf numFmtId="0" fontId="29" fillId="8" borderId="9" xfId="7" applyFill="1" applyBorder="1" applyAlignment="1" applyProtection="1">
      <alignment horizontal="center"/>
      <protection locked="0"/>
    </xf>
    <xf numFmtId="0" fontId="29" fillId="8" borderId="9" xfId="7" applyFill="1" applyBorder="1" applyAlignment="1">
      <alignment horizontal="center"/>
    </xf>
    <xf numFmtId="0" fontId="29" fillId="8" borderId="26" xfId="7" applyFill="1" applyBorder="1" applyAlignment="1" applyProtection="1">
      <protection locked="0"/>
    </xf>
    <xf numFmtId="0" fontId="29" fillId="0" borderId="0" xfId="7" applyBorder="1" applyAlignment="1">
      <alignment vertical="center"/>
    </xf>
    <xf numFmtId="0" fontId="29" fillId="8" borderId="0" xfId="7" applyFill="1" applyBorder="1" applyAlignment="1">
      <alignment vertical="center"/>
    </xf>
    <xf numFmtId="0" fontId="29" fillId="8" borderId="15" xfId="7" applyFill="1" applyBorder="1" applyAlignment="1" applyProtection="1">
      <alignment horizontal="center"/>
      <protection locked="0"/>
    </xf>
    <xf numFmtId="0" fontId="29" fillId="8" borderId="16" xfId="7" applyFill="1" applyBorder="1" applyAlignment="1" applyProtection="1">
      <alignment horizontal="center"/>
      <protection locked="0"/>
    </xf>
    <xf numFmtId="0" fontId="29" fillId="8" borderId="16" xfId="7" applyFill="1" applyBorder="1" applyAlignment="1">
      <alignment horizontal="center"/>
    </xf>
    <xf numFmtId="0" fontId="29" fillId="0" borderId="26" xfId="7" applyBorder="1" applyAlignment="1">
      <alignment vertical="center"/>
    </xf>
    <xf numFmtId="0" fontId="29" fillId="8" borderId="0" xfId="7" applyFill="1" applyBorder="1" applyAlignment="1">
      <alignment horizontal="center" vertical="center"/>
    </xf>
    <xf numFmtId="0" fontId="29" fillId="8" borderId="27" xfId="7" applyFill="1" applyBorder="1" applyAlignment="1">
      <alignment horizontal="center" vertical="center"/>
    </xf>
    <xf numFmtId="0" fontId="29" fillId="8" borderId="1" xfId="7" applyFill="1" applyBorder="1" applyAlignment="1" applyProtection="1">
      <alignment vertical="center"/>
      <protection locked="0"/>
    </xf>
    <xf numFmtId="0" fontId="29" fillId="8" borderId="1" xfId="7" applyFill="1" applyBorder="1" applyAlignment="1">
      <alignment vertical="center"/>
    </xf>
    <xf numFmtId="0" fontId="29" fillId="8" borderId="2" xfId="7" applyFill="1" applyBorder="1" applyAlignment="1">
      <alignment vertical="center"/>
    </xf>
    <xf numFmtId="0" fontId="29" fillId="8" borderId="26" xfId="7" applyFill="1" applyBorder="1" applyAlignment="1">
      <alignment vertical="center"/>
    </xf>
    <xf numFmtId="0" fontId="32" fillId="8" borderId="0" xfId="7" applyFont="1" applyFill="1" applyBorder="1" applyAlignment="1">
      <alignment horizontal="left" vertical="center"/>
    </xf>
    <xf numFmtId="0" fontId="29" fillId="8" borderId="0" xfId="7" applyFill="1" applyBorder="1" applyAlignment="1" applyProtection="1">
      <alignment vertical="center"/>
      <protection locked="0"/>
    </xf>
    <xf numFmtId="0" fontId="32" fillId="8" borderId="0" xfId="7" applyFont="1" applyFill="1" applyAlignment="1">
      <alignment horizontal="left" vertical="center"/>
    </xf>
    <xf numFmtId="0" fontId="29" fillId="8" borderId="10" xfId="7" applyFill="1" applyBorder="1" applyAlignment="1">
      <alignment horizontal="center"/>
    </xf>
    <xf numFmtId="0" fontId="29" fillId="8" borderId="17" xfId="7" applyFill="1" applyBorder="1" applyAlignment="1">
      <alignment horizontal="center"/>
    </xf>
    <xf numFmtId="0" fontId="29" fillId="8" borderId="16" xfId="7" applyFill="1" applyBorder="1" applyAlignment="1" applyProtection="1">
      <alignment horizontal="center" vertical="center"/>
      <protection locked="0"/>
    </xf>
    <xf numFmtId="0" fontId="29" fillId="8" borderId="0" xfId="7" applyFill="1" applyAlignment="1" applyProtection="1">
      <alignment vertical="center"/>
      <protection locked="0"/>
    </xf>
    <xf numFmtId="0" fontId="32" fillId="8" borderId="45" xfId="7" applyFont="1" applyFill="1" applyBorder="1" applyAlignment="1">
      <alignment horizontal="center" vertical="center"/>
    </xf>
    <xf numFmtId="0" fontId="32" fillId="8" borderId="45" xfId="7" applyFont="1" applyFill="1" applyBorder="1" applyAlignment="1">
      <alignment horizontal="center" vertical="center"/>
    </xf>
    <xf numFmtId="188" fontId="32" fillId="8" borderId="1" xfId="7" applyNumberFormat="1" applyFont="1" applyFill="1" applyBorder="1" applyAlignment="1" applyProtection="1">
      <alignment horizontal="center" vertical="center"/>
      <protection hidden="1"/>
    </xf>
    <xf numFmtId="0" fontId="32" fillId="8" borderId="0" xfId="7" applyFont="1" applyFill="1" applyAlignment="1">
      <alignment horizontal="center" vertical="center"/>
    </xf>
    <xf numFmtId="0" fontId="32" fillId="8" borderId="11" xfId="7" applyFont="1" applyFill="1" applyBorder="1" applyAlignment="1">
      <alignment horizontal="center" vertical="center"/>
    </xf>
    <xf numFmtId="0" fontId="32" fillId="8" borderId="11" xfId="7" applyFont="1" applyFill="1" applyBorder="1" applyAlignment="1">
      <alignment horizontal="center" vertical="center"/>
    </xf>
    <xf numFmtId="0" fontId="29" fillId="8" borderId="1" xfId="7" applyFill="1" applyBorder="1" applyAlignment="1" applyProtection="1">
      <alignment horizontal="center" vertical="center"/>
      <protection locked="0"/>
    </xf>
    <xf numFmtId="0" fontId="29" fillId="8" borderId="1" xfId="7" applyFill="1" applyBorder="1" applyAlignment="1" applyProtection="1">
      <alignment horizontal="center" vertical="center"/>
    </xf>
    <xf numFmtId="0" fontId="34" fillId="8" borderId="0" xfId="7" applyFont="1" applyFill="1" applyAlignment="1">
      <alignment vertical="center"/>
    </xf>
    <xf numFmtId="0" fontId="29" fillId="8" borderId="1" xfId="7" applyFill="1" applyBorder="1" applyAlignment="1" applyProtection="1">
      <alignment vertical="center"/>
    </xf>
    <xf numFmtId="0" fontId="29" fillId="8" borderId="0" xfId="7" applyFill="1" applyBorder="1" applyAlignment="1">
      <alignment horizontal="left" vertical="center"/>
    </xf>
    <xf numFmtId="0" fontId="32" fillId="8" borderId="0" xfId="7" applyFont="1" applyFill="1" applyAlignment="1">
      <alignment horizontal="right" vertical="center"/>
    </xf>
    <xf numFmtId="0" fontId="35" fillId="8" borderId="0" xfId="7" applyFont="1" applyFill="1" applyAlignment="1">
      <alignment vertical="center"/>
    </xf>
    <xf numFmtId="0" fontId="32" fillId="8" borderId="0" xfId="7" applyFont="1" applyFill="1" applyAlignment="1">
      <alignment vertical="top"/>
    </xf>
    <xf numFmtId="0" fontId="35" fillId="8" borderId="0" xfId="7" applyFont="1" applyFill="1" applyAlignment="1">
      <alignment vertical="center" wrapText="1"/>
    </xf>
    <xf numFmtId="0" fontId="29" fillId="8" borderId="0" xfId="7" applyFill="1" applyAlignment="1">
      <alignment vertical="center" wrapText="1"/>
    </xf>
    <xf numFmtId="49" fontId="33" fillId="8" borderId="0" xfId="7" applyNumberFormat="1" applyFont="1" applyFill="1" applyAlignment="1">
      <alignment horizontal="center" vertical="center"/>
    </xf>
    <xf numFmtId="0" fontId="36" fillId="8" borderId="0" xfId="7" applyFont="1" applyFill="1" applyAlignment="1">
      <alignment vertical="center"/>
    </xf>
    <xf numFmtId="0" fontId="37" fillId="8" borderId="0" xfId="8" applyFont="1" applyFill="1" applyAlignment="1">
      <alignment vertical="center" shrinkToFit="1"/>
    </xf>
    <xf numFmtId="0" fontId="37" fillId="8" borderId="0" xfId="8" applyFont="1" applyFill="1" applyAlignment="1">
      <alignment vertical="center"/>
    </xf>
    <xf numFmtId="0" fontId="38" fillId="8" borderId="0" xfId="8" applyFont="1" applyFill="1" applyAlignment="1">
      <alignment horizontal="center" vertical="center"/>
    </xf>
    <xf numFmtId="0" fontId="39" fillId="8" borderId="0" xfId="8" applyFont="1" applyFill="1" applyAlignment="1">
      <alignment vertical="center"/>
    </xf>
    <xf numFmtId="0" fontId="39" fillId="8" borderId="47" xfId="8" applyFont="1" applyFill="1" applyBorder="1" applyAlignment="1">
      <alignment horizontal="center" vertical="center"/>
    </xf>
    <xf numFmtId="0" fontId="39" fillId="8" borderId="48" xfId="8" applyFont="1" applyFill="1" applyBorder="1" applyAlignment="1">
      <alignment horizontal="center" vertical="center"/>
    </xf>
    <xf numFmtId="0" fontId="39" fillId="8" borderId="54" xfId="8" applyFont="1" applyFill="1" applyBorder="1" applyAlignment="1">
      <alignment horizontal="center" vertical="center"/>
    </xf>
    <xf numFmtId="0" fontId="39" fillId="8" borderId="52" xfId="8" applyFont="1" applyFill="1" applyBorder="1" applyAlignment="1">
      <alignment horizontal="center" vertical="center"/>
    </xf>
    <xf numFmtId="0" fontId="39" fillId="8" borderId="55" xfId="8" applyFont="1" applyFill="1" applyBorder="1" applyAlignment="1">
      <alignment horizontal="center" vertical="center"/>
    </xf>
    <xf numFmtId="0" fontId="39" fillId="8" borderId="56" xfId="8" applyFont="1" applyFill="1" applyBorder="1" applyAlignment="1">
      <alignment horizontal="center" vertical="center"/>
    </xf>
    <xf numFmtId="0" fontId="39" fillId="8" borderId="57" xfId="8" applyFont="1" applyFill="1" applyBorder="1" applyAlignment="1">
      <alignment horizontal="center" vertical="center"/>
    </xf>
    <xf numFmtId="0" fontId="39" fillId="8" borderId="53" xfId="8" applyFont="1" applyFill="1" applyBorder="1" applyAlignment="1">
      <alignment horizontal="center" vertical="center"/>
    </xf>
    <xf numFmtId="0" fontId="39" fillId="8" borderId="89" xfId="8" applyFont="1" applyFill="1" applyBorder="1" applyAlignment="1">
      <alignment horizontal="center" vertical="center"/>
    </xf>
    <xf numFmtId="0" fontId="39" fillId="8" borderId="38" xfId="8" applyFont="1" applyFill="1" applyBorder="1" applyAlignment="1">
      <alignment horizontal="center" vertical="center"/>
    </xf>
    <xf numFmtId="0" fontId="39" fillId="8" borderId="39" xfId="8" applyFont="1" applyFill="1" applyBorder="1" applyAlignment="1">
      <alignment horizontal="center" vertical="center"/>
    </xf>
    <xf numFmtId="0" fontId="39" fillId="8" borderId="39" xfId="8" applyFont="1" applyFill="1" applyBorder="1" applyAlignment="1">
      <alignment horizontal="center" vertical="center" wrapText="1"/>
    </xf>
    <xf numFmtId="0" fontId="39" fillId="8" borderId="37" xfId="8" applyFont="1" applyFill="1" applyBorder="1" applyAlignment="1">
      <alignment horizontal="center" vertical="center"/>
    </xf>
    <xf numFmtId="0" fontId="39" fillId="8" borderId="22" xfId="8" applyFont="1" applyFill="1" applyBorder="1" applyAlignment="1">
      <alignment horizontal="center" vertical="center"/>
    </xf>
    <xf numFmtId="0" fontId="39" fillId="8" borderId="52" xfId="8" applyFont="1" applyFill="1" applyBorder="1" applyAlignment="1">
      <alignment vertical="center"/>
    </xf>
    <xf numFmtId="0" fontId="39" fillId="8" borderId="55" xfId="8" applyFont="1" applyFill="1" applyBorder="1" applyAlignment="1">
      <alignment vertical="center"/>
    </xf>
    <xf numFmtId="0" fontId="39" fillId="8" borderId="40" xfId="8" applyFont="1" applyFill="1" applyBorder="1" applyAlignment="1">
      <alignment horizontal="center" vertical="center"/>
    </xf>
    <xf numFmtId="0" fontId="39" fillId="8" borderId="62" xfId="8" applyFont="1" applyFill="1" applyBorder="1" applyAlignment="1">
      <alignment horizontal="center" vertical="center"/>
    </xf>
    <xf numFmtId="0" fontId="39" fillId="8" borderId="62" xfId="8" applyFont="1" applyFill="1" applyBorder="1" applyAlignment="1">
      <alignment horizontal="center" vertical="center" wrapText="1"/>
    </xf>
    <xf numFmtId="0" fontId="39" fillId="8" borderId="40" xfId="8" applyFont="1" applyFill="1" applyBorder="1" applyAlignment="1">
      <alignment horizontal="center" vertical="center" wrapText="1"/>
    </xf>
    <xf numFmtId="0" fontId="39" fillId="8" borderId="69" xfId="8" applyFont="1" applyFill="1" applyBorder="1" applyAlignment="1">
      <alignment horizontal="center" vertical="center"/>
    </xf>
    <xf numFmtId="0" fontId="39" fillId="8" borderId="1" xfId="8" applyFont="1" applyFill="1" applyBorder="1" applyAlignment="1">
      <alignment horizontal="center" vertical="center"/>
    </xf>
    <xf numFmtId="0" fontId="39" fillId="8" borderId="1" xfId="8" applyFont="1" applyFill="1" applyBorder="1" applyAlignment="1">
      <alignment horizontal="center" vertical="center" wrapText="1"/>
    </xf>
    <xf numFmtId="0" fontId="39" fillId="8" borderId="26" xfId="8" applyFont="1" applyFill="1" applyBorder="1" applyAlignment="1">
      <alignment horizontal="center" vertical="center"/>
    </xf>
    <xf numFmtId="0" fontId="39" fillId="8" borderId="0" xfId="8" applyFont="1" applyFill="1" applyBorder="1" applyAlignment="1">
      <alignment horizontal="center" vertical="center"/>
    </xf>
    <xf numFmtId="0" fontId="39" fillId="8" borderId="4" xfId="8" applyFont="1" applyFill="1" applyBorder="1" applyAlignment="1">
      <alignment horizontal="center" vertical="center" shrinkToFit="1"/>
    </xf>
    <xf numFmtId="0" fontId="39" fillId="8" borderId="1" xfId="8" applyFont="1" applyFill="1" applyBorder="1" applyAlignment="1">
      <alignment horizontal="center" vertical="center" shrinkToFit="1"/>
    </xf>
    <xf numFmtId="0" fontId="39" fillId="8" borderId="70" xfId="8" applyFont="1" applyFill="1" applyBorder="1" applyAlignment="1">
      <alignment horizontal="center" vertical="center" shrinkToFit="1"/>
    </xf>
    <xf numFmtId="0" fontId="39" fillId="8" borderId="69" xfId="8" applyFont="1" applyFill="1" applyBorder="1" applyAlignment="1">
      <alignment horizontal="center" vertical="center" shrinkToFit="1"/>
    </xf>
    <xf numFmtId="0" fontId="39" fillId="8" borderId="4" xfId="8" applyFont="1" applyFill="1" applyBorder="1" applyAlignment="1">
      <alignment horizontal="center" vertical="center" wrapText="1"/>
    </xf>
    <xf numFmtId="0" fontId="39" fillId="8" borderId="70" xfId="8" applyFont="1" applyFill="1" applyBorder="1" applyAlignment="1">
      <alignment horizontal="center" vertical="center" wrapText="1"/>
    </xf>
    <xf numFmtId="0" fontId="39" fillId="8" borderId="15" xfId="8" applyFont="1" applyFill="1" applyBorder="1" applyAlignment="1">
      <alignment horizontal="center" vertical="center"/>
    </xf>
    <xf numFmtId="0" fontId="39" fillId="8" borderId="16" xfId="8" applyFont="1" applyFill="1" applyBorder="1" applyAlignment="1">
      <alignment horizontal="center" vertical="center"/>
    </xf>
    <xf numFmtId="0" fontId="39" fillId="8" borderId="75" xfId="8" applyFont="1" applyFill="1" applyBorder="1" applyAlignment="1">
      <alignment horizontal="center" vertical="center"/>
    </xf>
    <xf numFmtId="0" fontId="39" fillId="8" borderId="76" xfId="8" applyFont="1" applyFill="1" applyBorder="1" applyAlignment="1">
      <alignment horizontal="center" vertical="center"/>
    </xf>
    <xf numFmtId="0" fontId="39" fillId="8" borderId="97" xfId="8" applyFont="1" applyFill="1" applyBorder="1" applyAlignment="1">
      <alignment horizontal="center" vertical="center"/>
    </xf>
    <xf numFmtId="0" fontId="39" fillId="8" borderId="3" xfId="8" applyFont="1" applyFill="1" applyBorder="1" applyAlignment="1">
      <alignment horizontal="center" vertical="center"/>
    </xf>
    <xf numFmtId="0" fontId="39" fillId="8" borderId="4" xfId="8" applyFont="1" applyFill="1" applyBorder="1" applyAlignment="1">
      <alignment horizontal="center" vertical="center"/>
    </xf>
    <xf numFmtId="0" fontId="39" fillId="8" borderId="1" xfId="8" applyFont="1" applyFill="1" applyBorder="1" applyAlignment="1">
      <alignment horizontal="center" vertical="center" shrinkToFit="1"/>
    </xf>
    <xf numFmtId="0" fontId="39" fillId="8" borderId="11" xfId="8" applyFont="1" applyFill="1" applyBorder="1" applyAlignment="1">
      <alignment horizontal="center" vertical="center"/>
    </xf>
    <xf numFmtId="0" fontId="39" fillId="8" borderId="85" xfId="8" applyFont="1" applyFill="1" applyBorder="1" applyAlignment="1">
      <alignment horizontal="center" vertical="center"/>
    </xf>
    <xf numFmtId="0" fontId="39" fillId="8" borderId="17" xfId="8" applyFont="1" applyFill="1" applyBorder="1" applyAlignment="1">
      <alignment horizontal="center" vertical="center"/>
    </xf>
    <xf numFmtId="186" fontId="39" fillId="8" borderId="2" xfId="8" applyNumberFormat="1" applyFont="1" applyFill="1" applyBorder="1" applyAlignment="1">
      <alignment horizontal="center" vertical="center"/>
    </xf>
    <xf numFmtId="186" fontId="39" fillId="8" borderId="3" xfId="8" applyNumberFormat="1" applyFont="1" applyFill="1" applyBorder="1" applyAlignment="1">
      <alignment horizontal="center" vertical="center"/>
    </xf>
    <xf numFmtId="186" fontId="39" fillId="8" borderId="4" xfId="8" applyNumberFormat="1" applyFont="1" applyFill="1" applyBorder="1" applyAlignment="1">
      <alignment horizontal="center" vertical="center"/>
    </xf>
    <xf numFmtId="186" fontId="39" fillId="8" borderId="68" xfId="8" applyNumberFormat="1" applyFont="1" applyFill="1" applyBorder="1" applyAlignment="1">
      <alignment horizontal="center" vertical="center"/>
    </xf>
    <xf numFmtId="0" fontId="39" fillId="8" borderId="97" xfId="8" applyFont="1" applyFill="1" applyBorder="1" applyAlignment="1">
      <alignment horizontal="center" vertical="center" shrinkToFit="1"/>
    </xf>
    <xf numFmtId="0" fontId="39" fillId="8" borderId="3" xfId="8" applyFont="1" applyFill="1" applyBorder="1" applyAlignment="1">
      <alignment horizontal="center" vertical="center" shrinkToFit="1"/>
    </xf>
    <xf numFmtId="0" fontId="39" fillId="8" borderId="4" xfId="8" applyFont="1" applyFill="1" applyBorder="1" applyAlignment="1">
      <alignment horizontal="center" vertical="center" shrinkToFit="1"/>
    </xf>
    <xf numFmtId="0" fontId="39" fillId="8" borderId="11" xfId="8" applyFont="1" applyFill="1" applyBorder="1" applyAlignment="1">
      <alignment horizontal="center" vertical="center" shrinkToFit="1"/>
    </xf>
    <xf numFmtId="0" fontId="39" fillId="8" borderId="11" xfId="8" applyFont="1" applyFill="1" applyBorder="1" applyAlignment="1">
      <alignment horizontal="center" vertical="center" shrinkToFit="1"/>
    </xf>
    <xf numFmtId="186" fontId="39" fillId="8" borderId="15" xfId="8" applyNumberFormat="1" applyFont="1" applyFill="1" applyBorder="1" applyAlignment="1">
      <alignment horizontal="center" vertical="center"/>
    </xf>
    <xf numFmtId="186" fontId="39" fillId="8" borderId="16" xfId="8" applyNumberFormat="1" applyFont="1" applyFill="1" applyBorder="1" applyAlignment="1">
      <alignment horizontal="center" vertical="center"/>
    </xf>
    <xf numFmtId="186" fontId="39" fillId="8" borderId="17" xfId="8" applyNumberFormat="1" applyFont="1" applyFill="1" applyBorder="1" applyAlignment="1">
      <alignment horizontal="center" vertical="center"/>
    </xf>
    <xf numFmtId="186" fontId="39" fillId="8" borderId="86" xfId="8" applyNumberFormat="1" applyFont="1" applyFill="1" applyBorder="1" applyAlignment="1">
      <alignment horizontal="center" vertical="center"/>
    </xf>
    <xf numFmtId="0" fontId="39" fillId="8" borderId="33" xfId="8" applyFont="1" applyFill="1" applyBorder="1" applyAlignment="1">
      <alignment horizontal="center" vertical="center"/>
    </xf>
    <xf numFmtId="0" fontId="39" fillId="8" borderId="33" xfId="8" applyFont="1" applyFill="1" applyBorder="1" applyAlignment="1">
      <alignment horizontal="center" vertical="center" shrinkToFit="1"/>
    </xf>
    <xf numFmtId="0" fontId="39" fillId="8" borderId="33" xfId="8" applyFont="1" applyFill="1" applyBorder="1" applyAlignment="1">
      <alignment horizontal="center" vertical="center" shrinkToFit="1"/>
    </xf>
    <xf numFmtId="0" fontId="39" fillId="8" borderId="33" xfId="8" applyFont="1" applyFill="1" applyBorder="1" applyAlignment="1">
      <alignment horizontal="center" vertical="center" wrapText="1"/>
    </xf>
    <xf numFmtId="0" fontId="39" fillId="8" borderId="98" xfId="8" applyFont="1" applyFill="1" applyBorder="1" applyAlignment="1">
      <alignment horizontal="center" vertical="center"/>
    </xf>
    <xf numFmtId="0" fontId="39" fillId="8" borderId="61" xfId="8" applyFont="1" applyFill="1" applyBorder="1" applyAlignment="1">
      <alignment horizontal="center" vertical="center"/>
    </xf>
    <xf numFmtId="0" fontId="39" fillId="8" borderId="63" xfId="8" applyFont="1" applyFill="1" applyBorder="1" applyAlignment="1">
      <alignment horizontal="center" vertical="center" shrinkToFit="1"/>
    </xf>
    <xf numFmtId="0" fontId="39" fillId="8" borderId="61" xfId="8" applyFont="1" applyFill="1" applyBorder="1" applyAlignment="1">
      <alignment horizontal="center" vertical="center" shrinkToFit="1"/>
    </xf>
    <xf numFmtId="0" fontId="39" fillId="8" borderId="62" xfId="8" applyFont="1" applyFill="1" applyBorder="1" applyAlignment="1">
      <alignment horizontal="center" vertical="center" shrinkToFit="1"/>
    </xf>
    <xf numFmtId="0" fontId="39" fillId="8" borderId="63" xfId="8" applyFont="1" applyFill="1" applyBorder="1" applyAlignment="1">
      <alignment horizontal="center" vertical="center"/>
    </xf>
    <xf numFmtId="0" fontId="39" fillId="8" borderId="64" xfId="8" applyFont="1" applyFill="1" applyBorder="1" applyAlignment="1">
      <alignment horizontal="center" vertical="center"/>
    </xf>
    <xf numFmtId="0" fontId="39" fillId="8" borderId="38" xfId="8" applyFont="1" applyFill="1" applyBorder="1" applyAlignment="1">
      <alignment horizontal="center" vertical="center"/>
    </xf>
    <xf numFmtId="0" fontId="39" fillId="8" borderId="39" xfId="8" applyFont="1" applyFill="1" applyBorder="1" applyAlignment="1">
      <alignment horizontal="center" vertical="center"/>
    </xf>
    <xf numFmtId="0" fontId="39" fillId="8" borderId="40" xfId="8" applyFont="1" applyFill="1" applyBorder="1" applyAlignment="1">
      <alignment horizontal="center" vertical="center"/>
    </xf>
    <xf numFmtId="186" fontId="39" fillId="8" borderId="63" xfId="8" applyNumberFormat="1" applyFont="1" applyFill="1" applyBorder="1" applyAlignment="1">
      <alignment horizontal="center" vertical="center"/>
    </xf>
    <xf numFmtId="186" fontId="39" fillId="8" borderId="61" xfId="8" applyNumberFormat="1" applyFont="1" applyFill="1" applyBorder="1" applyAlignment="1">
      <alignment horizontal="center" vertical="center"/>
    </xf>
    <xf numFmtId="186" fontId="39" fillId="8" borderId="62" xfId="8" applyNumberFormat="1" applyFont="1" applyFill="1" applyBorder="1" applyAlignment="1">
      <alignment horizontal="center" vertical="center"/>
    </xf>
    <xf numFmtId="186" fontId="39" fillId="8" borderId="65" xfId="8" applyNumberFormat="1" applyFont="1" applyFill="1" applyBorder="1" applyAlignment="1">
      <alignment horizontal="center" vertical="center"/>
    </xf>
    <xf numFmtId="186" fontId="39" fillId="8" borderId="66" xfId="8" applyNumberFormat="1" applyFont="1" applyFill="1" applyBorder="1" applyAlignment="1">
      <alignment horizontal="center" vertical="center"/>
    </xf>
    <xf numFmtId="186" fontId="39" fillId="8" borderId="99" xfId="8" applyNumberFormat="1" applyFont="1" applyFill="1" applyBorder="1" applyAlignment="1">
      <alignment horizontal="center" vertical="center"/>
    </xf>
    <xf numFmtId="0" fontId="39" fillId="8" borderId="2" xfId="8" applyFont="1" applyFill="1" applyBorder="1" applyAlignment="1">
      <alignment horizontal="center" vertical="center" shrinkToFit="1"/>
    </xf>
    <xf numFmtId="0" fontId="39" fillId="8" borderId="2" xfId="8" applyFont="1" applyFill="1" applyBorder="1" applyAlignment="1">
      <alignment horizontal="center" vertical="center"/>
    </xf>
    <xf numFmtId="0" fontId="39" fillId="8" borderId="68" xfId="8" applyFont="1" applyFill="1" applyBorder="1" applyAlignment="1">
      <alignment horizontal="center" vertical="center"/>
    </xf>
    <xf numFmtId="0" fontId="39" fillId="8" borderId="69" xfId="8" applyFont="1" applyFill="1" applyBorder="1" applyAlignment="1">
      <alignment horizontal="center" vertical="center"/>
    </xf>
    <xf numFmtId="0" fontId="39" fillId="8" borderId="11" xfId="8" applyFont="1" applyFill="1" applyBorder="1" applyAlignment="1">
      <alignment horizontal="center" vertical="center"/>
    </xf>
    <xf numFmtId="0" fontId="39" fillId="8" borderId="1" xfId="8" applyFont="1" applyFill="1" applyBorder="1" applyAlignment="1">
      <alignment horizontal="center" vertical="center"/>
    </xf>
    <xf numFmtId="0" fontId="39" fillId="8" borderId="70" xfId="8" applyFont="1" applyFill="1" applyBorder="1" applyAlignment="1">
      <alignment horizontal="center" vertical="center"/>
    </xf>
    <xf numFmtId="0" fontId="39" fillId="8" borderId="4" xfId="8" applyFont="1" applyFill="1" applyBorder="1" applyAlignment="1">
      <alignment horizontal="center" vertical="center"/>
    </xf>
    <xf numFmtId="186" fontId="39" fillId="8" borderId="12" xfId="8" applyNumberFormat="1" applyFont="1" applyFill="1" applyBorder="1" applyAlignment="1">
      <alignment horizontal="center" vertical="center"/>
    </xf>
    <xf numFmtId="186" fontId="39" fillId="8" borderId="13" xfId="8" applyNumberFormat="1" applyFont="1" applyFill="1" applyBorder="1" applyAlignment="1">
      <alignment horizontal="center" vertical="center"/>
    </xf>
    <xf numFmtId="186" fontId="39" fillId="8" borderId="100" xfId="8" applyNumberFormat="1" applyFont="1" applyFill="1" applyBorder="1" applyAlignment="1">
      <alignment horizontal="center" vertical="center"/>
    </xf>
    <xf numFmtId="0" fontId="39" fillId="8" borderId="9" xfId="8" applyFont="1" applyFill="1" applyBorder="1" applyAlignment="1">
      <alignment horizontal="center" vertical="center"/>
    </xf>
    <xf numFmtId="0" fontId="39" fillId="8" borderId="10" xfId="8" applyFont="1" applyFill="1" applyBorder="1" applyAlignment="1">
      <alignment horizontal="center" vertical="center"/>
    </xf>
    <xf numFmtId="186" fontId="39" fillId="8" borderId="8" xfId="8" applyNumberFormat="1" applyFont="1" applyFill="1" applyBorder="1" applyAlignment="1">
      <alignment horizontal="center" vertical="center"/>
    </xf>
    <xf numFmtId="186" fontId="39" fillId="8" borderId="9" xfId="8" applyNumberFormat="1" applyFont="1" applyFill="1" applyBorder="1" applyAlignment="1">
      <alignment horizontal="center" vertical="center"/>
    </xf>
    <xf numFmtId="186" fontId="39" fillId="8" borderId="10" xfId="8" applyNumberFormat="1" applyFont="1" applyFill="1" applyBorder="1" applyAlignment="1">
      <alignment horizontal="center" vertical="center"/>
    </xf>
    <xf numFmtId="186" fontId="39" fillId="8" borderId="71" xfId="8" applyNumberFormat="1" applyFont="1" applyFill="1" applyBorder="1" applyAlignment="1">
      <alignment horizontal="center" vertical="center"/>
    </xf>
    <xf numFmtId="186" fontId="39" fillId="8" borderId="72" xfId="8" applyNumberFormat="1" applyFont="1" applyFill="1" applyBorder="1" applyAlignment="1">
      <alignment horizontal="center" vertical="center"/>
    </xf>
    <xf numFmtId="186" fontId="39" fillId="8" borderId="101" xfId="8" applyNumberFormat="1" applyFont="1" applyFill="1" applyBorder="1" applyAlignment="1">
      <alignment horizontal="center" vertical="center"/>
    </xf>
    <xf numFmtId="0" fontId="39" fillId="8" borderId="56" xfId="8" applyFont="1" applyFill="1" applyBorder="1" applyAlignment="1">
      <alignment horizontal="center" vertical="center" shrinkToFit="1"/>
    </xf>
    <xf numFmtId="0" fontId="39" fillId="8" borderId="57" xfId="8" applyFont="1" applyFill="1" applyBorder="1" applyAlignment="1">
      <alignment horizontal="center" vertical="center" shrinkToFit="1"/>
    </xf>
    <xf numFmtId="0" fontId="39" fillId="8" borderId="58" xfId="8" applyFont="1" applyFill="1" applyBorder="1" applyAlignment="1">
      <alignment horizontal="center" vertical="center" shrinkToFit="1"/>
    </xf>
    <xf numFmtId="38" fontId="39" fillId="8" borderId="89" xfId="9" applyFont="1" applyFill="1" applyBorder="1" applyAlignment="1">
      <alignment horizontal="center" vertical="center"/>
    </xf>
    <xf numFmtId="38" fontId="39" fillId="8" borderId="52" xfId="9" applyFont="1" applyFill="1" applyBorder="1" applyAlignment="1">
      <alignment horizontal="center" vertical="center"/>
    </xf>
    <xf numFmtId="38" fontId="39" fillId="8" borderId="53" xfId="9" applyFont="1" applyFill="1" applyBorder="1" applyAlignment="1">
      <alignment horizontal="center" vertical="center"/>
    </xf>
    <xf numFmtId="186" fontId="39" fillId="8" borderId="54" xfId="8" applyNumberFormat="1" applyFont="1" applyFill="1" applyBorder="1" applyAlignment="1">
      <alignment horizontal="center" vertical="center"/>
    </xf>
    <xf numFmtId="186" fontId="39" fillId="8" borderId="52" xfId="8" applyNumberFormat="1" applyFont="1" applyFill="1" applyBorder="1" applyAlignment="1">
      <alignment horizontal="center" vertical="center"/>
    </xf>
    <xf numFmtId="186" fontId="39" fillId="8" borderId="53" xfId="8" applyNumberFormat="1" applyFont="1" applyFill="1" applyBorder="1" applyAlignment="1">
      <alignment horizontal="center" vertical="center"/>
    </xf>
    <xf numFmtId="186" fontId="39" fillId="8" borderId="55" xfId="8" applyNumberFormat="1" applyFont="1" applyFill="1" applyBorder="1" applyAlignment="1">
      <alignment horizontal="center" vertical="center"/>
    </xf>
    <xf numFmtId="0" fontId="39" fillId="8" borderId="34" xfId="8" applyFont="1" applyFill="1" applyBorder="1" applyAlignment="1">
      <alignment horizontal="center" vertical="center"/>
    </xf>
    <xf numFmtId="0" fontId="40" fillId="8" borderId="0" xfId="8" applyFont="1" applyFill="1" applyAlignment="1">
      <alignment horizontal="left" vertical="center"/>
    </xf>
    <xf numFmtId="0" fontId="40" fillId="8" borderId="0" xfId="8" applyFont="1" applyFill="1" applyAlignment="1">
      <alignment vertical="center" wrapText="1"/>
    </xf>
    <xf numFmtId="0" fontId="40" fillId="8" borderId="0" xfId="8" applyFont="1" applyFill="1" applyAlignment="1">
      <alignment horizontal="left" vertical="center" wrapText="1"/>
    </xf>
    <xf numFmtId="0" fontId="39" fillId="8" borderId="3" xfId="8" applyFont="1" applyFill="1" applyBorder="1" applyAlignment="1">
      <alignment horizontal="center" vertical="center" shrinkToFit="1"/>
    </xf>
    <xf numFmtId="0" fontId="39" fillId="8" borderId="68" xfId="8" applyFont="1" applyFill="1" applyBorder="1" applyAlignment="1">
      <alignment horizontal="center" vertical="center" shrinkToFit="1"/>
    </xf>
    <xf numFmtId="0" fontId="37" fillId="8" borderId="0" xfId="8" applyFont="1" applyFill="1" applyAlignment="1">
      <alignment vertical="center" textRotation="255" shrinkToFit="1"/>
    </xf>
    <xf numFmtId="0" fontId="29" fillId="8" borderId="0" xfId="7" applyFill="1" applyAlignment="1">
      <alignment horizontal="right" vertical="center"/>
    </xf>
    <xf numFmtId="0" fontId="42" fillId="9" borderId="1" xfId="7" applyFont="1" applyFill="1" applyBorder="1" applyAlignment="1">
      <alignment horizontal="center" vertical="center"/>
    </xf>
    <xf numFmtId="0" fontId="42" fillId="8" borderId="0" xfId="7" applyFont="1" applyFill="1" applyAlignment="1">
      <alignment vertical="center"/>
    </xf>
    <xf numFmtId="0" fontId="29" fillId="8" borderId="0" xfId="7" applyFill="1" applyBorder="1" applyAlignment="1">
      <alignment horizontal="right" vertical="center"/>
    </xf>
    <xf numFmtId="0" fontId="42" fillId="0" borderId="0" xfId="7" applyFont="1" applyFill="1" applyAlignment="1">
      <alignment vertical="center"/>
    </xf>
    <xf numFmtId="0" fontId="29" fillId="8" borderId="16" xfId="7" applyFill="1" applyBorder="1" applyAlignment="1">
      <alignment horizontal="right" vertical="center"/>
    </xf>
    <xf numFmtId="0" fontId="29" fillId="8" borderId="8" xfId="7" applyFill="1" applyBorder="1" applyAlignment="1">
      <alignment horizontal="center" vertical="center"/>
    </xf>
    <xf numFmtId="0" fontId="29" fillId="8" borderId="9" xfId="7" applyFill="1" applyBorder="1" applyAlignment="1">
      <alignment horizontal="center" vertical="center"/>
    </xf>
    <xf numFmtId="0" fontId="29" fillId="8" borderId="10" xfId="7" applyFill="1" applyBorder="1" applyAlignment="1">
      <alignment horizontal="center" vertical="center"/>
    </xf>
    <xf numFmtId="0" fontId="29" fillId="8" borderId="45" xfId="7" applyFill="1" applyBorder="1" applyAlignment="1">
      <alignment horizontal="center" vertical="center"/>
    </xf>
    <xf numFmtId="0" fontId="29" fillId="8" borderId="8" xfId="7" applyFill="1" applyBorder="1" applyAlignment="1">
      <alignment horizontal="center" vertical="center"/>
    </xf>
    <xf numFmtId="0" fontId="29" fillId="8" borderId="9" xfId="7" applyFill="1" applyBorder="1" applyAlignment="1">
      <alignment horizontal="center" vertical="center"/>
    </xf>
    <xf numFmtId="0" fontId="29" fillId="8" borderId="10" xfId="7" applyFill="1" applyBorder="1" applyAlignment="1">
      <alignment horizontal="center" vertical="center"/>
    </xf>
    <xf numFmtId="0" fontId="29" fillId="8" borderId="15" xfId="7" applyFill="1" applyBorder="1" applyAlignment="1">
      <alignment horizontal="center" vertical="center"/>
    </xf>
    <xf numFmtId="0" fontId="29" fillId="8" borderId="16" xfId="7" applyFill="1" applyBorder="1" applyAlignment="1">
      <alignment horizontal="center" vertical="center"/>
    </xf>
    <xf numFmtId="0" fontId="29" fillId="8" borderId="17" xfId="7" applyFill="1" applyBorder="1" applyAlignment="1">
      <alignment horizontal="center" vertical="center"/>
    </xf>
    <xf numFmtId="0" fontId="29" fillId="8" borderId="11" xfId="7" applyFill="1" applyBorder="1" applyAlignment="1">
      <alignment horizontal="center" vertical="center"/>
    </xf>
    <xf numFmtId="0" fontId="29" fillId="8" borderId="15" xfId="7" applyFill="1" applyBorder="1" applyAlignment="1">
      <alignment horizontal="center" vertical="center"/>
    </xf>
    <xf numFmtId="0" fontId="29" fillId="8" borderId="16" xfId="7" applyFill="1" applyBorder="1" applyAlignment="1">
      <alignment horizontal="center" vertical="center"/>
    </xf>
    <xf numFmtId="0" fontId="29" fillId="8" borderId="17" xfId="7" applyFill="1" applyBorder="1" applyAlignment="1">
      <alignment horizontal="center" vertical="center"/>
    </xf>
    <xf numFmtId="0" fontId="42" fillId="8" borderId="2" xfId="7" applyFont="1" applyFill="1" applyBorder="1" applyAlignment="1">
      <alignment horizontal="center" vertical="center"/>
    </xf>
    <xf numFmtId="0" fontId="42" fillId="8" borderId="3" xfId="7" applyFont="1" applyFill="1" applyBorder="1" applyAlignment="1">
      <alignment horizontal="center" vertical="center"/>
    </xf>
    <xf numFmtId="0" fontId="42" fillId="8" borderId="4" xfId="7" applyFont="1" applyFill="1" applyBorder="1" applyAlignment="1">
      <alignment horizontal="center" vertical="center"/>
    </xf>
    <xf numFmtId="0" fontId="29" fillId="0" borderId="1" xfId="7" applyFont="1" applyBorder="1" applyAlignment="1">
      <alignment horizontal="center" vertical="center"/>
    </xf>
    <xf numFmtId="0" fontId="29" fillId="0" borderId="1" xfId="7" applyFont="1" applyBorder="1" applyAlignment="1">
      <alignment vertical="center"/>
    </xf>
    <xf numFmtId="0" fontId="43" fillId="8" borderId="2" xfId="7" applyFont="1" applyFill="1" applyBorder="1" applyAlignment="1">
      <alignment horizontal="left" vertical="center"/>
    </xf>
    <xf numFmtId="0" fontId="43" fillId="8" borderId="3" xfId="7" applyFont="1" applyFill="1" applyBorder="1" applyAlignment="1">
      <alignment vertical="center"/>
    </xf>
    <xf numFmtId="0" fontId="43" fillId="8" borderId="4" xfId="7" applyFont="1" applyFill="1" applyBorder="1" applyAlignment="1">
      <alignment vertical="center"/>
    </xf>
    <xf numFmtId="0" fontId="29" fillId="0" borderId="1" xfId="7" applyBorder="1" applyAlignment="1">
      <alignment horizontal="center" vertical="center"/>
    </xf>
    <xf numFmtId="0" fontId="29" fillId="0" borderId="1" xfId="7" applyBorder="1" applyAlignment="1">
      <alignment vertical="center"/>
    </xf>
    <xf numFmtId="0" fontId="29" fillId="0" borderId="11" xfId="7" applyFont="1" applyBorder="1" applyAlignment="1">
      <alignment horizontal="center" vertical="center"/>
    </xf>
    <xf numFmtId="0" fontId="29" fillId="0" borderId="11" xfId="7" applyBorder="1" applyAlignment="1">
      <alignment horizontal="center" vertical="center"/>
    </xf>
    <xf numFmtId="0" fontId="43" fillId="8" borderId="2" xfId="7" applyFont="1" applyFill="1" applyBorder="1" applyAlignment="1">
      <alignment horizontal="centerContinuous" vertical="center"/>
    </xf>
    <xf numFmtId="0" fontId="43" fillId="8" borderId="3" xfId="7" applyFont="1" applyFill="1" applyBorder="1" applyAlignment="1">
      <alignment horizontal="centerContinuous" vertical="center"/>
    </xf>
    <xf numFmtId="0" fontId="43" fillId="8" borderId="4" xfId="7" applyFont="1" applyFill="1" applyBorder="1" applyAlignment="1">
      <alignment horizontal="centerContinuous" vertical="center"/>
    </xf>
    <xf numFmtId="0" fontId="43" fillId="9" borderId="1" xfId="7" applyFont="1" applyFill="1" applyBorder="1" applyAlignment="1">
      <alignment vertical="center"/>
    </xf>
    <xf numFmtId="0" fontId="43" fillId="0" borderId="3" xfId="7" applyFont="1" applyBorder="1" applyAlignment="1">
      <alignment vertical="center"/>
    </xf>
    <xf numFmtId="0" fontId="43" fillId="0" borderId="4" xfId="7" applyFont="1" applyBorder="1" applyAlignment="1">
      <alignment vertical="center"/>
    </xf>
    <xf numFmtId="0" fontId="43" fillId="0" borderId="2" xfId="7" applyFont="1" applyFill="1" applyBorder="1" applyAlignment="1">
      <alignment horizontal="center" vertical="center" shrinkToFit="1"/>
    </xf>
    <xf numFmtId="0" fontId="43" fillId="0" borderId="3" xfId="7" applyFont="1" applyFill="1" applyBorder="1" applyAlignment="1">
      <alignment horizontal="center" vertical="center" shrinkToFit="1"/>
    </xf>
    <xf numFmtId="0" fontId="43" fillId="9" borderId="4" xfId="7" applyFont="1" applyFill="1" applyBorder="1" applyAlignment="1">
      <alignment horizontal="centerContinuous" vertical="center" shrinkToFit="1"/>
    </xf>
    <xf numFmtId="0" fontId="43" fillId="0" borderId="2" xfId="7" applyFont="1" applyFill="1" applyBorder="1" applyAlignment="1">
      <alignment horizontal="centerContinuous" vertical="center" shrinkToFit="1"/>
    </xf>
    <xf numFmtId="0" fontId="43" fillId="0" borderId="3" xfId="7" applyFont="1" applyFill="1" applyBorder="1" applyAlignment="1">
      <alignment horizontal="centerContinuous" vertical="center" shrinkToFit="1"/>
    </xf>
    <xf numFmtId="0" fontId="43" fillId="0" borderId="4" xfId="7" applyFont="1" applyFill="1" applyBorder="1" applyAlignment="1">
      <alignment horizontal="centerContinuous" vertical="center" shrinkToFit="1"/>
    </xf>
    <xf numFmtId="0" fontId="43" fillId="8" borderId="1" xfId="7" applyFont="1" applyFill="1" applyBorder="1" applyAlignment="1">
      <alignment horizontal="left" vertical="center"/>
    </xf>
    <xf numFmtId="0" fontId="43" fillId="9" borderId="1" xfId="7" applyFont="1" applyFill="1" applyBorder="1" applyAlignment="1">
      <alignment vertical="center" shrinkToFit="1"/>
    </xf>
    <xf numFmtId="0" fontId="29" fillId="0" borderId="45" xfId="7" applyBorder="1" applyAlignment="1">
      <alignment vertical="center"/>
    </xf>
    <xf numFmtId="0" fontId="43" fillId="0" borderId="2" xfId="7" applyFont="1" applyBorder="1" applyAlignment="1">
      <alignment horizontal="left" vertical="center"/>
    </xf>
    <xf numFmtId="0" fontId="43" fillId="0" borderId="3" xfId="7" applyFont="1" applyBorder="1" applyAlignment="1">
      <alignment horizontal="left" vertical="center"/>
    </xf>
    <xf numFmtId="0" fontId="43" fillId="0" borderId="4" xfId="7" applyFont="1" applyBorder="1" applyAlignment="1">
      <alignment horizontal="left" vertical="center"/>
    </xf>
    <xf numFmtId="0" fontId="43" fillId="0" borderId="3" xfId="7" applyFont="1" applyBorder="1" applyAlignment="1">
      <alignment horizontal="center" vertical="center"/>
    </xf>
    <xf numFmtId="0" fontId="43" fillId="0" borderId="4" xfId="7" applyFont="1" applyBorder="1" applyAlignment="1">
      <alignment horizontal="center" vertical="center"/>
    </xf>
    <xf numFmtId="0" fontId="42" fillId="0" borderId="2" xfId="7" applyFont="1" applyBorder="1" applyAlignment="1">
      <alignment vertical="center"/>
    </xf>
    <xf numFmtId="0" fontId="42" fillId="0" borderId="3" xfId="7" applyFont="1" applyBorder="1" applyAlignment="1">
      <alignment vertical="center"/>
    </xf>
    <xf numFmtId="0" fontId="42" fillId="0" borderId="4" xfId="7" applyFont="1" applyBorder="1" applyAlignment="1">
      <alignment vertical="center"/>
    </xf>
    <xf numFmtId="0" fontId="42" fillId="8" borderId="2" xfId="7" applyFont="1" applyFill="1" applyBorder="1" applyAlignment="1">
      <alignment horizontal="centerContinuous" vertical="center" shrinkToFit="1"/>
    </xf>
    <xf numFmtId="0" fontId="29" fillId="8" borderId="3" xfId="7" applyFont="1" applyFill="1" applyBorder="1" applyAlignment="1">
      <alignment horizontal="centerContinuous" vertical="center" shrinkToFit="1"/>
    </xf>
    <xf numFmtId="0" fontId="29" fillId="9" borderId="4" xfId="7" applyFont="1" applyFill="1" applyBorder="1" applyAlignment="1">
      <alignment horizontal="centerContinuous" vertical="center" shrinkToFit="1"/>
    </xf>
    <xf numFmtId="0" fontId="43" fillId="8" borderId="2" xfId="7" applyFont="1" applyFill="1" applyBorder="1" applyAlignment="1">
      <alignment horizontal="centerContinuous" vertical="center" shrinkToFit="1"/>
    </xf>
    <xf numFmtId="0" fontId="43" fillId="8" borderId="3" xfId="7" applyFont="1" applyFill="1" applyBorder="1" applyAlignment="1">
      <alignment horizontal="centerContinuous" vertical="center" shrinkToFit="1"/>
    </xf>
    <xf numFmtId="0" fontId="42" fillId="9" borderId="4" xfId="7" applyFont="1" applyFill="1" applyBorder="1" applyAlignment="1">
      <alignment vertical="center" shrinkToFit="1"/>
    </xf>
    <xf numFmtId="0" fontId="43" fillId="8" borderId="2" xfId="7" applyFont="1" applyFill="1" applyBorder="1" applyAlignment="1">
      <alignment horizontal="center" vertical="center" shrinkToFit="1"/>
    </xf>
    <xf numFmtId="0" fontId="43" fillId="8" borderId="3" xfId="7" applyFont="1" applyFill="1" applyBorder="1" applyAlignment="1">
      <alignment horizontal="center" vertical="center" shrinkToFit="1"/>
    </xf>
    <xf numFmtId="0" fontId="43" fillId="8" borderId="4" xfId="7" applyFont="1" applyFill="1" applyBorder="1" applyAlignment="1">
      <alignment horizontal="center" vertical="center" shrinkToFit="1"/>
    </xf>
    <xf numFmtId="0" fontId="43" fillId="8" borderId="2" xfId="7" applyFont="1" applyFill="1" applyBorder="1" applyAlignment="1">
      <alignment vertical="center"/>
    </xf>
    <xf numFmtId="0" fontId="43" fillId="8" borderId="3" xfId="7" applyFont="1" applyFill="1" applyBorder="1" applyAlignment="1">
      <alignment vertical="center"/>
    </xf>
    <xf numFmtId="0" fontId="43" fillId="8" borderId="4" xfId="7" applyFont="1" applyFill="1" applyBorder="1" applyAlignment="1">
      <alignment vertical="center"/>
    </xf>
    <xf numFmtId="0" fontId="43" fillId="8" borderId="8" xfId="7" applyFont="1" applyFill="1" applyBorder="1" applyAlignment="1">
      <alignment horizontal="centerContinuous" vertical="center" shrinkToFit="1"/>
    </xf>
    <xf numFmtId="0" fontId="43" fillId="8" borderId="9" xfId="7" applyFont="1" applyFill="1" applyBorder="1" applyAlignment="1">
      <alignment horizontal="centerContinuous" vertical="center" shrinkToFit="1"/>
    </xf>
    <xf numFmtId="0" fontId="43" fillId="8" borderId="10" xfId="7" applyFont="1" applyFill="1" applyBorder="1" applyAlignment="1">
      <alignment horizontal="centerContinuous" vertical="center" shrinkToFit="1"/>
    </xf>
    <xf numFmtId="0" fontId="43" fillId="0" borderId="2" xfId="7" applyFont="1" applyBorder="1" applyAlignment="1">
      <alignment vertical="center"/>
    </xf>
    <xf numFmtId="0" fontId="43" fillId="0" borderId="3" xfId="7" applyFont="1" applyBorder="1" applyAlignment="1">
      <alignment vertical="center"/>
    </xf>
    <xf numFmtId="0" fontId="43" fillId="0" borderId="4" xfId="7" applyFont="1" applyBorder="1" applyAlignment="1">
      <alignment vertical="center"/>
    </xf>
    <xf numFmtId="0" fontId="43" fillId="8" borderId="102" xfId="7" applyFont="1" applyFill="1" applyBorder="1" applyAlignment="1">
      <alignment horizontal="centerContinuous" vertical="center" shrinkToFit="1"/>
    </xf>
    <xf numFmtId="0" fontId="43" fillId="8" borderId="4" xfId="7" applyFont="1" applyFill="1" applyBorder="1" applyAlignment="1">
      <alignment horizontal="centerContinuous" vertical="center" shrinkToFit="1"/>
    </xf>
    <xf numFmtId="0" fontId="43" fillId="8" borderId="11" xfId="7" applyFont="1" applyFill="1" applyBorder="1" applyAlignment="1">
      <alignment horizontal="centerContinuous" vertical="center" shrinkToFit="1"/>
    </xf>
    <xf numFmtId="0" fontId="42" fillId="8" borderId="3" xfId="7" applyFont="1" applyFill="1" applyBorder="1" applyAlignment="1">
      <alignment horizontal="centerContinuous" vertical="center" shrinkToFit="1"/>
    </xf>
    <xf numFmtId="0" fontId="42" fillId="9" borderId="1" xfId="7" applyFont="1" applyFill="1" applyBorder="1" applyAlignment="1">
      <alignment vertical="center"/>
    </xf>
    <xf numFmtId="0" fontId="29" fillId="0" borderId="102" xfId="7" applyFont="1" applyBorder="1" applyAlignment="1">
      <alignment vertical="center"/>
    </xf>
    <xf numFmtId="0" fontId="29" fillId="0" borderId="2" xfId="7" applyFont="1" applyBorder="1" applyAlignment="1">
      <alignment horizontal="center" vertical="center"/>
    </xf>
    <xf numFmtId="0" fontId="29" fillId="0" borderId="3" xfId="7" applyFont="1" applyBorder="1" applyAlignment="1">
      <alignment horizontal="center" vertical="center"/>
    </xf>
    <xf numFmtId="0" fontId="29" fillId="0" borderId="4" xfId="7" applyFont="1" applyBorder="1" applyAlignment="1">
      <alignment horizontal="center" vertical="center"/>
    </xf>
    <xf numFmtId="0" fontId="29" fillId="0" borderId="102" xfId="7" applyBorder="1" applyAlignment="1">
      <alignment vertical="center"/>
    </xf>
    <xf numFmtId="0" fontId="29" fillId="8" borderId="2" xfId="7" applyFont="1" applyFill="1" applyBorder="1" applyAlignment="1">
      <alignment horizontal="centerContinuous" vertical="center"/>
    </xf>
    <xf numFmtId="0" fontId="29" fillId="8" borderId="3" xfId="7" applyFont="1" applyFill="1" applyBorder="1" applyAlignment="1">
      <alignment horizontal="centerContinuous" vertical="center"/>
    </xf>
    <xf numFmtId="0" fontId="29" fillId="8" borderId="4" xfId="7" applyFont="1" applyFill="1" applyBorder="1" applyAlignment="1">
      <alignment horizontal="centerContinuous" vertical="center"/>
    </xf>
    <xf numFmtId="0" fontId="29" fillId="8" borderId="103" xfId="7" applyFill="1" applyBorder="1" applyAlignment="1">
      <alignment vertical="center"/>
    </xf>
    <xf numFmtId="0" fontId="29" fillId="0" borderId="12" xfId="7" applyBorder="1" applyAlignment="1">
      <alignment horizontal="center" vertical="center"/>
    </xf>
    <xf numFmtId="0" fontId="29" fillId="0" borderId="13" xfId="7" applyBorder="1" applyAlignment="1">
      <alignment horizontal="center" vertical="center"/>
    </xf>
    <xf numFmtId="0" fontId="29" fillId="0" borderId="100" xfId="7" applyBorder="1" applyAlignment="1">
      <alignment horizontal="center" vertical="center"/>
    </xf>
    <xf numFmtId="0" fontId="29" fillId="8" borderId="89" xfId="7" applyFill="1" applyBorder="1" applyAlignment="1">
      <alignment horizontal="right" vertical="center"/>
    </xf>
    <xf numFmtId="0" fontId="29" fillId="8" borderId="55" xfId="7" applyFill="1" applyBorder="1" applyAlignment="1">
      <alignment horizontal="right" vertical="center"/>
    </xf>
    <xf numFmtId="0" fontId="45" fillId="8" borderId="0" xfId="7" applyFont="1" applyFill="1" applyAlignment="1">
      <alignment vertical="center"/>
    </xf>
    <xf numFmtId="0" fontId="29" fillId="8" borderId="2" xfId="7" applyFont="1" applyFill="1" applyBorder="1" applyAlignment="1">
      <alignment horizontal="center" vertical="center" wrapText="1"/>
    </xf>
    <xf numFmtId="0" fontId="29" fillId="8" borderId="4" xfId="7" applyFont="1" applyFill="1" applyBorder="1" applyAlignment="1">
      <alignment horizontal="center" vertical="center" wrapText="1"/>
    </xf>
    <xf numFmtId="0" fontId="29" fillId="8" borderId="2" xfId="7" applyFont="1" applyFill="1" applyBorder="1" applyAlignment="1">
      <alignment horizontal="center" vertical="center" wrapText="1"/>
    </xf>
    <xf numFmtId="0" fontId="29" fillId="8" borderId="1" xfId="7" applyFont="1" applyFill="1" applyBorder="1" applyAlignment="1">
      <alignment horizontal="center" vertical="center" shrinkToFit="1"/>
    </xf>
    <xf numFmtId="0" fontId="29" fillId="8" borderId="2" xfId="7" applyFill="1" applyBorder="1" applyAlignment="1">
      <alignment horizontal="right" vertical="center"/>
    </xf>
    <xf numFmtId="0" fontId="29" fillId="8" borderId="4" xfId="7" applyFill="1" applyBorder="1" applyAlignment="1">
      <alignment horizontal="right" vertical="center"/>
    </xf>
    <xf numFmtId="0" fontId="29" fillId="8" borderId="1" xfId="7" applyFill="1" applyBorder="1" applyAlignment="1">
      <alignment horizontal="right" vertical="center"/>
    </xf>
    <xf numFmtId="0" fontId="29" fillId="8" borderId="2" xfId="7" applyFill="1" applyBorder="1" applyAlignment="1">
      <alignment horizontal="right" vertical="center"/>
    </xf>
    <xf numFmtId="189" fontId="29" fillId="8" borderId="1" xfId="7" applyNumberFormat="1" applyFill="1" applyBorder="1" applyAlignment="1">
      <alignment horizontal="right" vertical="center"/>
    </xf>
    <xf numFmtId="189" fontId="29" fillId="8" borderId="0" xfId="7" applyNumberFormat="1" applyFill="1" applyBorder="1" applyAlignment="1">
      <alignment vertical="center"/>
    </xf>
    <xf numFmtId="0" fontId="29" fillId="8" borderId="2" xfId="7" applyFill="1" applyBorder="1" applyAlignment="1">
      <alignment horizontal="center" vertical="center"/>
    </xf>
    <xf numFmtId="0" fontId="29" fillId="8" borderId="4" xfId="7" applyFill="1" applyBorder="1" applyAlignment="1">
      <alignment horizontal="center" vertical="center"/>
    </xf>
    <xf numFmtId="0" fontId="29" fillId="8" borderId="26" xfId="7" applyFill="1" applyBorder="1" applyAlignment="1">
      <alignment horizontal="center" vertical="center"/>
    </xf>
    <xf numFmtId="0" fontId="29" fillId="8" borderId="1" xfId="7" applyFill="1" applyBorder="1" applyAlignment="1">
      <alignment horizontal="center" vertical="center" shrinkToFit="1"/>
    </xf>
    <xf numFmtId="0" fontId="29" fillId="8" borderId="1" xfId="7" applyFill="1" applyBorder="1" applyAlignment="1">
      <alignment vertical="center"/>
    </xf>
    <xf numFmtId="0" fontId="32" fillId="9" borderId="1" xfId="7" applyFont="1" applyFill="1" applyBorder="1" applyAlignment="1">
      <alignment horizontal="center" vertical="center"/>
    </xf>
    <xf numFmtId="0" fontId="32" fillId="9" borderId="0" xfId="7" applyFont="1" applyFill="1" applyBorder="1" applyAlignment="1">
      <alignment vertical="center"/>
    </xf>
    <xf numFmtId="0" fontId="29" fillId="8" borderId="0" xfId="7" applyFill="1" applyBorder="1" applyAlignment="1">
      <alignment horizontal="right" vertical="center"/>
    </xf>
    <xf numFmtId="0" fontId="42" fillId="8" borderId="8" xfId="7" applyFont="1" applyFill="1" applyBorder="1" applyAlignment="1">
      <alignment horizontal="centerContinuous" vertical="center"/>
    </xf>
    <xf numFmtId="0" fontId="29" fillId="8" borderId="9" xfId="7" applyFont="1" applyFill="1" applyBorder="1" applyAlignment="1">
      <alignment horizontal="centerContinuous" vertical="center"/>
    </xf>
    <xf numFmtId="0" fontId="29" fillId="8" borderId="10" xfId="7" applyFont="1" applyFill="1" applyBorder="1" applyAlignment="1">
      <alignment horizontal="centerContinuous" vertical="center"/>
    </xf>
    <xf numFmtId="0" fontId="29" fillId="0" borderId="3" xfId="7" applyFont="1" applyBorder="1" applyAlignment="1">
      <alignment vertical="center"/>
    </xf>
    <xf numFmtId="0" fontId="29" fillId="9" borderId="1" xfId="7" applyFont="1" applyFill="1" applyBorder="1" applyAlignment="1">
      <alignment vertical="center" shrinkToFit="1"/>
    </xf>
    <xf numFmtId="0" fontId="29" fillId="8" borderId="2" xfId="7" applyFont="1" applyFill="1" applyBorder="1" applyAlignment="1">
      <alignment horizontal="left" vertical="center"/>
    </xf>
    <xf numFmtId="0" fontId="29" fillId="0" borderId="4" xfId="7" applyFont="1" applyBorder="1" applyAlignment="1">
      <alignment vertical="center"/>
    </xf>
    <xf numFmtId="0" fontId="43" fillId="0" borderId="4" xfId="7" applyFont="1" applyFill="1" applyBorder="1" applyAlignment="1">
      <alignment horizontal="center" vertical="center" shrinkToFit="1"/>
    </xf>
    <xf numFmtId="0" fontId="46" fillId="0" borderId="3" xfId="7" applyFont="1" applyFill="1" applyBorder="1" applyAlignment="1">
      <alignment horizontal="centerContinuous" vertical="center" shrinkToFit="1"/>
    </xf>
    <xf numFmtId="0" fontId="29" fillId="0" borderId="3" xfId="7" applyFont="1" applyFill="1" applyBorder="1" applyAlignment="1">
      <alignment horizontal="centerContinuous" vertical="center" shrinkToFit="1"/>
    </xf>
    <xf numFmtId="0" fontId="29" fillId="0" borderId="2" xfId="7" applyBorder="1" applyAlignment="1">
      <alignment horizontal="center" vertical="center"/>
    </xf>
    <xf numFmtId="0" fontId="29" fillId="0" borderId="3" xfId="7" applyBorder="1" applyAlignment="1">
      <alignment horizontal="center" vertical="center"/>
    </xf>
    <xf numFmtId="0" fontId="29" fillId="0" borderId="4" xfId="7" applyBorder="1" applyAlignment="1">
      <alignment horizontal="center" vertical="center"/>
    </xf>
    <xf numFmtId="0" fontId="29" fillId="0" borderId="2" xfId="7" applyBorder="1" applyAlignment="1">
      <alignment horizontal="center" vertical="center"/>
    </xf>
    <xf numFmtId="0" fontId="29" fillId="0" borderId="3" xfId="7" applyBorder="1" applyAlignment="1">
      <alignment horizontal="center" vertical="center"/>
    </xf>
    <xf numFmtId="0" fontId="29" fillId="0" borderId="4" xfId="7" applyBorder="1" applyAlignment="1">
      <alignment horizontal="center" vertical="center"/>
    </xf>
    <xf numFmtId="0" fontId="43" fillId="8" borderId="2" xfId="7" applyFont="1" applyFill="1" applyBorder="1" applyAlignment="1">
      <alignment horizontal="center" vertical="center"/>
    </xf>
    <xf numFmtId="0" fontId="43" fillId="8" borderId="3" xfId="7" applyFont="1" applyFill="1" applyBorder="1" applyAlignment="1">
      <alignment horizontal="center" vertical="center"/>
    </xf>
    <xf numFmtId="0" fontId="43" fillId="8" borderId="4" xfId="7" applyFont="1" applyFill="1" applyBorder="1" applyAlignment="1">
      <alignment horizontal="center" vertical="center"/>
    </xf>
    <xf numFmtId="0" fontId="32" fillId="8" borderId="2" xfId="7" applyFont="1" applyFill="1" applyBorder="1" applyAlignment="1">
      <alignment horizontal="left" vertical="center"/>
    </xf>
    <xf numFmtId="0" fontId="45" fillId="8" borderId="2" xfId="7" applyFont="1" applyFill="1" applyBorder="1" applyAlignment="1">
      <alignment horizontal="left" vertical="center"/>
    </xf>
    <xf numFmtId="0" fontId="29" fillId="8" borderId="2" xfId="7" applyFont="1" applyFill="1" applyBorder="1" applyAlignment="1">
      <alignment horizontal="centerContinuous" vertical="center" shrinkToFit="1"/>
    </xf>
    <xf numFmtId="0" fontId="29" fillId="8" borderId="4" xfId="7" applyFont="1" applyFill="1" applyBorder="1" applyAlignment="1">
      <alignment horizontal="centerContinuous" vertical="center" shrinkToFit="1"/>
    </xf>
    <xf numFmtId="0" fontId="29" fillId="8" borderId="2" xfId="7" applyFont="1" applyFill="1" applyBorder="1" applyAlignment="1">
      <alignment horizontal="center" vertical="center"/>
    </xf>
    <xf numFmtId="0" fontId="29" fillId="8" borderId="3" xfId="7" applyFont="1" applyFill="1" applyBorder="1" applyAlignment="1">
      <alignment horizontal="center" vertical="center"/>
    </xf>
    <xf numFmtId="0" fontId="29" fillId="8" borderId="4" xfId="7" applyFont="1" applyFill="1" applyBorder="1" applyAlignment="1">
      <alignment horizontal="center" vertical="center"/>
    </xf>
    <xf numFmtId="0" fontId="29" fillId="8" borderId="8" xfId="7" applyFill="1" applyBorder="1" applyAlignment="1">
      <alignment horizontal="centerContinuous" vertical="center"/>
    </xf>
    <xf numFmtId="0" fontId="29" fillId="8" borderId="9" xfId="7" applyFill="1" applyBorder="1" applyAlignment="1">
      <alignment horizontal="centerContinuous" vertical="center"/>
    </xf>
    <xf numFmtId="0" fontId="29" fillId="8" borderId="10" xfId="7" applyFill="1" applyBorder="1" applyAlignment="1">
      <alignment horizontal="centerContinuous" vertical="center"/>
    </xf>
    <xf numFmtId="0" fontId="29" fillId="8" borderId="15" xfId="7" applyFill="1" applyBorder="1" applyAlignment="1">
      <alignment horizontal="centerContinuous" vertical="center"/>
    </xf>
    <xf numFmtId="0" fontId="29" fillId="8" borderId="16" xfId="7" applyFill="1" applyBorder="1" applyAlignment="1">
      <alignment horizontal="centerContinuous" vertical="center"/>
    </xf>
    <xf numFmtId="0" fontId="29" fillId="8" borderId="17" xfId="7" applyFill="1" applyBorder="1" applyAlignment="1">
      <alignment horizontal="centerContinuous" vertical="center"/>
    </xf>
    <xf numFmtId="0" fontId="32" fillId="8" borderId="8" xfId="7" applyFont="1" applyFill="1" applyBorder="1" applyAlignment="1">
      <alignment horizontal="centerContinuous" vertical="center"/>
    </xf>
    <xf numFmtId="0" fontId="32" fillId="8" borderId="9" xfId="7" applyFont="1" applyFill="1" applyBorder="1" applyAlignment="1">
      <alignment horizontal="centerContinuous" vertical="center"/>
    </xf>
    <xf numFmtId="0" fontId="32" fillId="8" borderId="10" xfId="7" applyFont="1" applyFill="1" applyBorder="1" applyAlignment="1">
      <alignment horizontal="centerContinuous" vertical="center"/>
    </xf>
    <xf numFmtId="0" fontId="29" fillId="0" borderId="3" xfId="7" applyBorder="1" applyAlignment="1">
      <alignment vertical="center"/>
    </xf>
    <xf numFmtId="0" fontId="29" fillId="0" borderId="4" xfId="7" applyBorder="1" applyAlignment="1">
      <alignment vertical="center"/>
    </xf>
    <xf numFmtId="0" fontId="32" fillId="8" borderId="102" xfId="7" applyFont="1" applyFill="1" applyBorder="1" applyAlignment="1">
      <alignment horizontal="centerContinuous" vertical="center"/>
    </xf>
    <xf numFmtId="0" fontId="47" fillId="8" borderId="3" xfId="7" applyFont="1" applyFill="1" applyBorder="1" applyAlignment="1">
      <alignment horizontal="centerContinuous" vertical="center"/>
    </xf>
    <xf numFmtId="0" fontId="48" fillId="8" borderId="4" xfId="7" applyFont="1" applyFill="1" applyBorder="1" applyAlignment="1">
      <alignment horizontal="centerContinuous" vertical="center"/>
    </xf>
    <xf numFmtId="0" fontId="29" fillId="9" borderId="10" xfId="7" applyFill="1" applyBorder="1" applyAlignment="1">
      <alignment vertical="center"/>
    </xf>
    <xf numFmtId="0" fontId="32" fillId="8" borderId="3" xfId="7" applyFont="1" applyFill="1" applyBorder="1" applyAlignment="1">
      <alignment horizontal="centerContinuous" vertical="center"/>
    </xf>
    <xf numFmtId="0" fontId="29" fillId="0" borderId="10" xfId="7" applyFill="1" applyBorder="1" applyAlignment="1">
      <alignment horizontal="centerContinuous" vertical="center"/>
    </xf>
    <xf numFmtId="0" fontId="45" fillId="8" borderId="2" xfId="7" applyFont="1" applyFill="1" applyBorder="1" applyAlignment="1">
      <alignment horizontal="centerContinuous" vertical="center"/>
    </xf>
    <xf numFmtId="0" fontId="32" fillId="8" borderId="4" xfId="7" applyFont="1" applyFill="1" applyBorder="1" applyAlignment="1">
      <alignment horizontal="centerContinuous" vertical="center"/>
    </xf>
    <xf numFmtId="0" fontId="32" fillId="8" borderId="2" xfId="7" applyFont="1" applyFill="1" applyBorder="1" applyAlignment="1">
      <alignment horizontal="centerContinuous" vertical="center"/>
    </xf>
    <xf numFmtId="0" fontId="29" fillId="9" borderId="1" xfId="7" applyFont="1" applyFill="1" applyBorder="1" applyAlignment="1">
      <alignment vertical="center"/>
    </xf>
    <xf numFmtId="0" fontId="32" fillId="0" borderId="2" xfId="7" applyFont="1" applyFill="1" applyBorder="1" applyAlignment="1">
      <alignment horizontal="centerContinuous" vertical="center" shrinkToFit="1"/>
    </xf>
    <xf numFmtId="0" fontId="32" fillId="0" borderId="3" xfId="7" applyFont="1" applyFill="1" applyBorder="1" applyAlignment="1">
      <alignment horizontal="centerContinuous" vertical="center" shrinkToFit="1"/>
    </xf>
    <xf numFmtId="0" fontId="32" fillId="0" borderId="4" xfId="7" applyFont="1" applyFill="1" applyBorder="1" applyAlignment="1">
      <alignment horizontal="centerContinuous" vertical="center" shrinkToFit="1"/>
    </xf>
    <xf numFmtId="0" fontId="42" fillId="0" borderId="2" xfId="7" applyFont="1" applyBorder="1" applyAlignment="1">
      <alignment vertical="center"/>
    </xf>
    <xf numFmtId="0" fontId="42" fillId="0" borderId="3" xfId="7" applyFont="1" applyBorder="1" applyAlignment="1">
      <alignment vertical="center"/>
    </xf>
    <xf numFmtId="0" fontId="32" fillId="8" borderId="3" xfId="7" applyFont="1" applyFill="1" applyBorder="1" applyAlignment="1">
      <alignment horizontal="centerContinuous" vertical="center" shrinkToFit="1"/>
    </xf>
    <xf numFmtId="0" fontId="32" fillId="8" borderId="4" xfId="7" applyFont="1" applyFill="1" applyBorder="1" applyAlignment="1">
      <alignment horizontal="centerContinuous" vertical="center" shrinkToFit="1"/>
    </xf>
    <xf numFmtId="0" fontId="32" fillId="8" borderId="8" xfId="7" applyFont="1" applyFill="1" applyBorder="1" applyAlignment="1">
      <alignment horizontal="centerContinuous" vertical="center" shrinkToFit="1"/>
    </xf>
    <xf numFmtId="0" fontId="32" fillId="8" borderId="9" xfId="7" applyFont="1" applyFill="1" applyBorder="1" applyAlignment="1">
      <alignment horizontal="centerContinuous" vertical="center" shrinkToFit="1"/>
    </xf>
    <xf numFmtId="0" fontId="32" fillId="8" borderId="10" xfId="7" applyFont="1" applyFill="1" applyBorder="1" applyAlignment="1">
      <alignment horizontal="centerContinuous" vertical="center" shrinkToFit="1"/>
    </xf>
    <xf numFmtId="0" fontId="42" fillId="0" borderId="2" xfId="7" applyFont="1" applyBorder="1" applyAlignment="1">
      <alignment horizontal="center" vertical="center"/>
    </xf>
    <xf numFmtId="0" fontId="42" fillId="0" borderId="3" xfId="7" applyFont="1" applyBorder="1" applyAlignment="1">
      <alignment horizontal="center" vertical="center"/>
    </xf>
    <xf numFmtId="0" fontId="42" fillId="0" borderId="4" xfId="7" applyFont="1" applyBorder="1" applyAlignment="1">
      <alignment horizontal="center" vertical="center"/>
    </xf>
    <xf numFmtId="0" fontId="32" fillId="8" borderId="102" xfId="7" applyFont="1" applyFill="1" applyBorder="1" applyAlignment="1">
      <alignment horizontal="centerContinuous" vertical="center" shrinkToFit="1"/>
    </xf>
    <xf numFmtId="0" fontId="32" fillId="8" borderId="2" xfId="7" applyFont="1" applyFill="1" applyBorder="1" applyAlignment="1">
      <alignment horizontal="centerContinuous" vertical="center" shrinkToFit="1"/>
    </xf>
    <xf numFmtId="0" fontId="32" fillId="8" borderId="11" xfId="7" applyFont="1" applyFill="1" applyBorder="1" applyAlignment="1">
      <alignment horizontal="centerContinuous" vertical="center" shrinkToFit="1"/>
    </xf>
    <xf numFmtId="0" fontId="32" fillId="8" borderId="1" xfId="7" applyFont="1" applyFill="1" applyBorder="1" applyAlignment="1">
      <alignment horizontal="left" vertical="center"/>
    </xf>
    <xf numFmtId="0" fontId="29" fillId="9" borderId="1" xfId="7" applyFill="1" applyBorder="1" applyAlignment="1">
      <alignment vertical="center" shrinkToFit="1"/>
    </xf>
    <xf numFmtId="0" fontId="45" fillId="8" borderId="2" xfId="7" applyFont="1" applyFill="1" applyBorder="1" applyAlignment="1">
      <alignment horizontal="centerContinuous" vertical="center" shrinkToFit="1"/>
    </xf>
    <xf numFmtId="0" fontId="29" fillId="9" borderId="1" xfId="7" applyFill="1" applyBorder="1" applyAlignment="1">
      <alignment vertical="center"/>
    </xf>
    <xf numFmtId="0" fontId="29" fillId="0" borderId="2" xfId="7" applyFont="1" applyBorder="1" applyAlignment="1">
      <alignment vertical="center"/>
    </xf>
    <xf numFmtId="0" fontId="29" fillId="0" borderId="3" xfId="7" applyFont="1" applyBorder="1" applyAlignment="1">
      <alignment vertical="center"/>
    </xf>
    <xf numFmtId="0" fontId="29" fillId="0" borderId="4" xfId="7" applyFont="1" applyBorder="1" applyAlignment="1">
      <alignment vertical="center"/>
    </xf>
    <xf numFmtId="0" fontId="30" fillId="8" borderId="0" xfId="7" applyFont="1" applyFill="1" applyBorder="1" applyAlignment="1">
      <alignment vertical="center"/>
    </xf>
    <xf numFmtId="0" fontId="30" fillId="8" borderId="0" xfId="10" applyFont="1" applyFill="1">
      <alignment vertical="center"/>
    </xf>
    <xf numFmtId="0" fontId="29" fillId="8" borderId="0" xfId="10" applyFill="1" applyBorder="1" applyAlignment="1">
      <alignment horizontal="center" vertical="center"/>
    </xf>
    <xf numFmtId="0" fontId="29" fillId="8" borderId="0" xfId="10" applyFill="1" applyBorder="1">
      <alignment vertical="center"/>
    </xf>
    <xf numFmtId="0" fontId="29" fillId="8" borderId="0" xfId="10" applyFill="1">
      <alignment vertical="center"/>
    </xf>
    <xf numFmtId="0" fontId="29" fillId="8" borderId="0" xfId="10" applyFill="1" applyAlignment="1">
      <alignment vertical="center"/>
    </xf>
    <xf numFmtId="0" fontId="29" fillId="8" borderId="45" xfId="10" applyFill="1" applyBorder="1" applyAlignment="1">
      <alignment horizontal="center" vertical="center"/>
    </xf>
    <xf numFmtId="0" fontId="29" fillId="8" borderId="45" xfId="10" applyFill="1" applyBorder="1" applyAlignment="1">
      <alignment horizontal="center" vertical="center" wrapText="1"/>
    </xf>
    <xf numFmtId="0" fontId="29" fillId="8" borderId="2" xfId="10" applyFill="1" applyBorder="1" applyAlignment="1">
      <alignment horizontal="center" vertical="center" wrapText="1"/>
    </xf>
    <xf numFmtId="0" fontId="29" fillId="8" borderId="3" xfId="10" applyFill="1" applyBorder="1" applyAlignment="1">
      <alignment horizontal="center" vertical="center" wrapText="1"/>
    </xf>
    <xf numFmtId="0" fontId="29" fillId="8" borderId="4" xfId="10" applyFill="1" applyBorder="1" applyAlignment="1">
      <alignment horizontal="center" vertical="center" wrapText="1"/>
    </xf>
    <xf numFmtId="0" fontId="29" fillId="8" borderId="11" xfId="10" applyFill="1" applyBorder="1" applyAlignment="1">
      <alignment horizontal="center" vertical="center"/>
    </xf>
    <xf numFmtId="0" fontId="29" fillId="8" borderId="11" xfId="10" applyFill="1" applyBorder="1" applyAlignment="1">
      <alignment horizontal="center" vertical="center" wrapText="1"/>
    </xf>
    <xf numFmtId="0" fontId="33" fillId="8" borderId="1" xfId="10" applyFont="1" applyFill="1" applyBorder="1" applyAlignment="1">
      <alignment horizontal="center" vertical="center" wrapText="1"/>
    </xf>
    <xf numFmtId="0" fontId="29" fillId="8" borderId="104" xfId="10" applyFill="1" applyBorder="1" applyAlignment="1">
      <alignment vertical="center"/>
    </xf>
    <xf numFmtId="0" fontId="29" fillId="8" borderId="105" xfId="10" applyFill="1" applyBorder="1" applyAlignment="1">
      <alignment vertical="center"/>
    </xf>
    <xf numFmtId="0" fontId="29" fillId="8" borderId="106" xfId="10" applyFill="1" applyBorder="1" applyAlignment="1">
      <alignment vertical="center"/>
    </xf>
    <xf numFmtId="0" fontId="32" fillId="8" borderId="0" xfId="10" applyFont="1" applyFill="1" applyAlignment="1">
      <alignment horizontal="left" vertical="center"/>
    </xf>
    <xf numFmtId="0" fontId="29" fillId="8" borderId="0" xfId="10" applyFill="1" applyBorder="1" applyAlignment="1">
      <alignment vertical="center"/>
    </xf>
    <xf numFmtId="0" fontId="29" fillId="8" borderId="0" xfId="10" applyFill="1" applyBorder="1" applyAlignment="1">
      <alignment horizontal="left" vertical="center"/>
    </xf>
    <xf numFmtId="0" fontId="29" fillId="8" borderId="1" xfId="10" applyFill="1" applyBorder="1" applyAlignment="1">
      <alignment horizontal="center" vertical="center"/>
    </xf>
    <xf numFmtId="0" fontId="29" fillId="8" borderId="1" xfId="10" applyFill="1" applyBorder="1" applyAlignment="1">
      <alignment horizontal="center" vertical="center"/>
    </xf>
    <xf numFmtId="0" fontId="29" fillId="8" borderId="2" xfId="10" applyFill="1" applyBorder="1" applyAlignment="1">
      <alignment horizontal="center" vertical="center"/>
    </xf>
    <xf numFmtId="0" fontId="29" fillId="8" borderId="3" xfId="10" applyFill="1" applyBorder="1" applyAlignment="1">
      <alignment horizontal="center" vertical="center"/>
    </xf>
    <xf numFmtId="0" fontId="29" fillId="8" borderId="4" xfId="10" applyFill="1" applyBorder="1" applyAlignment="1">
      <alignment horizontal="center" vertical="center"/>
    </xf>
    <xf numFmtId="0" fontId="29" fillId="8" borderId="1" xfId="10" applyFill="1" applyBorder="1" applyAlignment="1">
      <alignment vertical="center" wrapText="1"/>
    </xf>
    <xf numFmtId="0" fontId="29" fillId="8" borderId="0" xfId="10" applyFill="1" applyBorder="1" applyAlignment="1">
      <alignment vertical="center" wrapText="1"/>
    </xf>
    <xf numFmtId="49" fontId="33" fillId="8" borderId="0" xfId="10" applyNumberFormat="1" applyFont="1" applyFill="1" applyAlignment="1">
      <alignment horizontal="center" vertical="center"/>
    </xf>
    <xf numFmtId="190" fontId="32" fillId="8" borderId="1" xfId="7" applyNumberFormat="1" applyFont="1" applyFill="1" applyBorder="1" applyAlignment="1" applyProtection="1">
      <alignment horizontal="center" vertical="center"/>
      <protection hidden="1"/>
    </xf>
  </cellXfs>
  <cellStyles count="11">
    <cellStyle name="桁区切り 2" xfId="9"/>
    <cellStyle name="標準" xfId="0" builtinId="0"/>
    <cellStyle name="標準 2" xfId="5"/>
    <cellStyle name="標準 2 2" xfId="10"/>
    <cellStyle name="標準 3" xfId="7"/>
    <cellStyle name="標準 4" xfId="6"/>
    <cellStyle name="標準 4_001239182" xfId="2"/>
    <cellStyle name="標準_001239182" xfId="4"/>
    <cellStyle name="標準_③-２加算様式（就労）" xfId="3"/>
    <cellStyle name="標準_③-２加算様式（就労） 2" xfId="8"/>
    <cellStyle name="標準_③-２加算様式（就労）_001239182" xfId="1"/>
  </cellStyles>
  <dxfs count="48">
    <dxf>
      <fill>
        <patternFill>
          <bgColor indexed="47"/>
        </patternFill>
      </fill>
    </dxf>
    <dxf>
      <font>
        <condense val="0"/>
        <extend val="0"/>
        <color indexed="9"/>
      </font>
    </dxf>
    <dxf>
      <fill>
        <patternFill>
          <bgColor indexed="47"/>
        </patternFill>
      </fill>
    </dxf>
    <dxf>
      <fill>
        <patternFill>
          <bgColor indexed="47"/>
        </patternFill>
      </fill>
    </dxf>
    <dxf>
      <fill>
        <patternFill>
          <bgColor indexed="9"/>
        </patternFill>
      </fill>
    </dxf>
    <dxf>
      <font>
        <condense val="0"/>
        <extend val="0"/>
        <color indexed="9"/>
      </font>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7558519241921"/>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7558519241921"/>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7558519241921"/>
        </patternFill>
      </fill>
    </dxf>
    <dxf>
      <fill>
        <patternFill>
          <bgColor rgb="FFFFFF00"/>
        </patternFill>
      </fill>
    </dxf>
    <dxf>
      <fill>
        <patternFill>
          <bgColor theme="0" tint="-0.34998626667073579"/>
        </patternFill>
      </fill>
    </dxf>
    <dxf>
      <fill>
        <patternFill>
          <bgColor theme="5" tint="0.39997558519241921"/>
        </patternFill>
      </fill>
    </dxf>
    <dxf>
      <fill>
        <patternFill>
          <bgColor rgb="FFFFFF00"/>
        </patternFill>
      </fill>
    </dxf>
    <dxf>
      <fill>
        <patternFill>
          <bgColor theme="0" tint="-0.249977111117893"/>
        </patternFill>
      </fill>
    </dxf>
    <dxf>
      <fill>
        <patternFill>
          <bgColor theme="0" tint="-0.249977111117893"/>
        </patternFill>
      </fill>
    </dxf>
    <dxf>
      <fill>
        <patternFill>
          <bgColor theme="0" tint="-0.249977111117893"/>
        </patternFill>
      </fill>
    </dxf>
    <dxf>
      <fill>
        <patternFill>
          <bgColor theme="0" tint="-0.249977111117893"/>
        </patternFill>
      </fill>
    </dxf>
    <dxf>
      <fill>
        <patternFill>
          <bgColor theme="0" tint="-0.249977111117893"/>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25</xdr:col>
      <xdr:colOff>165100</xdr:colOff>
      <xdr:row>15</xdr:row>
      <xdr:rowOff>57150</xdr:rowOff>
    </xdr:from>
    <xdr:to>
      <xdr:col>26</xdr:col>
      <xdr:colOff>219098</xdr:colOff>
      <xdr:row>16</xdr:row>
      <xdr:rowOff>3271</xdr:rowOff>
    </xdr:to>
    <xdr:sp macro="" textlink="" fLocksText="0">
      <xdr:nvSpPr>
        <xdr:cNvPr id="2" name="Rectangle 16">
          <a:extLst>
            <a:ext uri="{FF2B5EF4-FFF2-40B4-BE49-F238E27FC236}">
              <a16:creationId xmlns:a16="http://schemas.microsoft.com/office/drawing/2014/main" id="{840E74D5-117C-46BD-93FC-555FC02B268C}"/>
            </a:ext>
          </a:extLst>
        </xdr:cNvPr>
        <xdr:cNvSpPr/>
      </xdr:nvSpPr>
      <xdr:spPr bwMode="auto">
        <a:xfrm>
          <a:off x="8566150" y="2686050"/>
          <a:ext cx="377848" cy="203296"/>
        </a:xfrm>
        <a:prstGeom prst="rect">
          <a:avLst/>
        </a:prstGeom>
        <a:solidFill>
          <a:srgbClr val="FFFFFF"/>
        </a:solidFill>
        <a:ln w="9525">
          <a:solidFill>
            <a:srgbClr val="000000"/>
          </a:solidFill>
          <a:miter lim="800000"/>
        </a:ln>
      </xdr:spPr>
      <xdr:txBody>
        <a:bodyPr vertOverflow="clip" wrap="square" lIns="27432" tIns="18288" rIns="27432" bIns="0" anchor="t" upright="1"/>
        <a:lstStyle/>
        <a:p>
          <a:pPr algn="ctr" rtl="0"/>
          <a:r>
            <a:rPr lang="ja-JP" altLang="en-US" sz="1100" b="0" i="0" u="none" baseline="0">
              <a:solidFill>
                <a:srgbClr val="000000"/>
              </a:solidFill>
              <a:latin typeface="ＭＳ Ｐゴシック"/>
              <a:ea typeface="ＭＳ Ｐゴシック"/>
            </a:rPr>
            <a:t>朝食</a:t>
          </a:r>
        </a:p>
      </xdr:txBody>
    </xdr:sp>
    <xdr:clientData/>
  </xdr:twoCellAnchor>
  <xdr:twoCellAnchor>
    <xdr:from>
      <xdr:col>25</xdr:col>
      <xdr:colOff>184150</xdr:colOff>
      <xdr:row>16</xdr:row>
      <xdr:rowOff>98425</xdr:rowOff>
    </xdr:from>
    <xdr:to>
      <xdr:col>26</xdr:col>
      <xdr:colOff>219404</xdr:colOff>
      <xdr:row>17</xdr:row>
      <xdr:rowOff>22225</xdr:rowOff>
    </xdr:to>
    <xdr:sp macro="" textlink="" fLocksText="0">
      <xdr:nvSpPr>
        <xdr:cNvPr id="3" name="Rectangle 17">
          <a:extLst>
            <a:ext uri="{FF2B5EF4-FFF2-40B4-BE49-F238E27FC236}">
              <a16:creationId xmlns:a16="http://schemas.microsoft.com/office/drawing/2014/main" id="{52F7ED7C-3506-4BF8-8E3C-D8241C57C086}"/>
            </a:ext>
          </a:extLst>
        </xdr:cNvPr>
        <xdr:cNvSpPr/>
      </xdr:nvSpPr>
      <xdr:spPr bwMode="auto">
        <a:xfrm>
          <a:off x="8585200" y="2984500"/>
          <a:ext cx="359104" cy="180975"/>
        </a:xfrm>
        <a:prstGeom prst="rect">
          <a:avLst/>
        </a:prstGeom>
        <a:solidFill>
          <a:srgbClr val="FFFFFF"/>
        </a:solidFill>
        <a:ln w="9525">
          <a:solidFill>
            <a:srgbClr val="000000"/>
          </a:solidFill>
          <a:miter lim="800000"/>
        </a:ln>
      </xdr:spPr>
      <xdr:txBody>
        <a:bodyPr vertOverflow="clip" wrap="square" lIns="27432" tIns="18288" rIns="27432" bIns="0" anchor="t" upright="1"/>
        <a:lstStyle/>
        <a:p>
          <a:pPr algn="ctr" rtl="0"/>
          <a:r>
            <a:rPr lang="ja-JP" altLang="en-US" sz="1100" b="0" i="0" u="none" baseline="0">
              <a:solidFill>
                <a:srgbClr val="000000"/>
              </a:solidFill>
              <a:latin typeface="ＭＳ Ｐゴシック"/>
              <a:ea typeface="ＭＳ Ｐゴシック"/>
            </a:rPr>
            <a:t>夕食</a:t>
          </a:r>
        </a:p>
      </xdr:txBody>
    </xdr:sp>
    <xdr:clientData/>
  </xdr:twoCellAnchor>
  <xdr:twoCellAnchor>
    <xdr:from>
      <xdr:col>25</xdr:col>
      <xdr:colOff>184150</xdr:colOff>
      <xdr:row>17</xdr:row>
      <xdr:rowOff>133350</xdr:rowOff>
    </xdr:from>
    <xdr:to>
      <xdr:col>27</xdr:col>
      <xdr:colOff>448083</xdr:colOff>
      <xdr:row>18</xdr:row>
      <xdr:rowOff>60431</xdr:rowOff>
    </xdr:to>
    <xdr:sp macro="" textlink="" fLocksText="0">
      <xdr:nvSpPr>
        <xdr:cNvPr id="4" name="Rectangle 18">
          <a:extLst>
            <a:ext uri="{FF2B5EF4-FFF2-40B4-BE49-F238E27FC236}">
              <a16:creationId xmlns:a16="http://schemas.microsoft.com/office/drawing/2014/main" id="{73CAA014-1FE5-4FB2-AA69-2CE028125A18}"/>
            </a:ext>
          </a:extLst>
        </xdr:cNvPr>
        <xdr:cNvSpPr/>
      </xdr:nvSpPr>
      <xdr:spPr bwMode="auto">
        <a:xfrm>
          <a:off x="8585200" y="3276600"/>
          <a:ext cx="911633" cy="184256"/>
        </a:xfrm>
        <a:prstGeom prst="rect">
          <a:avLst/>
        </a:prstGeom>
        <a:solidFill>
          <a:srgbClr val="FFFFFF"/>
        </a:solidFill>
        <a:ln w="9525">
          <a:solidFill>
            <a:srgbClr val="000000"/>
          </a:solidFill>
          <a:miter lim="800000"/>
        </a:ln>
      </xdr:spPr>
      <xdr:txBody>
        <a:bodyPr vertOverflow="clip" wrap="square" lIns="27432" tIns="18288" rIns="27432" bIns="0" anchor="t" upright="1"/>
        <a:lstStyle/>
        <a:p>
          <a:pPr algn="ctr" rtl="0"/>
          <a:r>
            <a:rPr lang="ja-JP" altLang="en-US" sz="1100" b="0" i="0" u="none" baseline="0">
              <a:solidFill>
                <a:srgbClr val="000000"/>
              </a:solidFill>
              <a:latin typeface="ＭＳ Ｐゴシック"/>
              <a:ea typeface="ＭＳ Ｐゴシック"/>
            </a:rPr>
            <a:t>自由時間</a:t>
          </a:r>
        </a:p>
      </xdr:txBody>
    </xdr:sp>
    <xdr:clientData/>
  </xdr:twoCellAnchor>
  <xdr:twoCellAnchor>
    <xdr:from>
      <xdr:col>25</xdr:col>
      <xdr:colOff>184150</xdr:colOff>
      <xdr:row>18</xdr:row>
      <xdr:rowOff>171450</xdr:rowOff>
    </xdr:from>
    <xdr:to>
      <xdr:col>27</xdr:col>
      <xdr:colOff>448083</xdr:colOff>
      <xdr:row>19</xdr:row>
      <xdr:rowOff>98531</xdr:rowOff>
    </xdr:to>
    <xdr:sp macro="" textlink="" fLocksText="0">
      <xdr:nvSpPr>
        <xdr:cNvPr id="5" name="Rectangle 19">
          <a:extLst>
            <a:ext uri="{FF2B5EF4-FFF2-40B4-BE49-F238E27FC236}">
              <a16:creationId xmlns:a16="http://schemas.microsoft.com/office/drawing/2014/main" id="{1ADDF204-F706-42E5-939D-AAD93A725319}"/>
            </a:ext>
          </a:extLst>
        </xdr:cNvPr>
        <xdr:cNvSpPr/>
      </xdr:nvSpPr>
      <xdr:spPr bwMode="auto">
        <a:xfrm>
          <a:off x="8585200" y="3571875"/>
          <a:ext cx="911633" cy="184256"/>
        </a:xfrm>
        <a:prstGeom prst="rect">
          <a:avLst/>
        </a:prstGeom>
        <a:solidFill>
          <a:srgbClr val="FFFFFF"/>
        </a:solidFill>
        <a:ln w="9525">
          <a:solidFill>
            <a:srgbClr val="000000"/>
          </a:solidFill>
          <a:miter lim="800000"/>
        </a:ln>
      </xdr:spPr>
      <xdr:txBody>
        <a:bodyPr vertOverflow="clip" wrap="square" lIns="18288" tIns="0" rIns="0" bIns="0" anchor="t" upright="1"/>
        <a:lstStyle/>
        <a:p>
          <a:pPr algn="ctr" rtl="0"/>
          <a:endParaRPr lang="ja-JP" altLang="en-US"/>
        </a:p>
      </xdr:txBody>
    </xdr:sp>
    <xdr:clientData/>
  </xdr:twoCellAnchor>
  <xdr:twoCellAnchor>
    <xdr:from>
      <xdr:col>8</xdr:col>
      <xdr:colOff>63500</xdr:colOff>
      <xdr:row>32</xdr:row>
      <xdr:rowOff>136525</xdr:rowOff>
    </xdr:from>
    <xdr:to>
      <xdr:col>9</xdr:col>
      <xdr:colOff>117719</xdr:colOff>
      <xdr:row>33</xdr:row>
      <xdr:rowOff>95349</xdr:rowOff>
    </xdr:to>
    <xdr:sp macro="" textlink="" fLocksText="0">
      <xdr:nvSpPr>
        <xdr:cNvPr id="6" name="Rectangle 21">
          <a:extLst>
            <a:ext uri="{FF2B5EF4-FFF2-40B4-BE49-F238E27FC236}">
              <a16:creationId xmlns:a16="http://schemas.microsoft.com/office/drawing/2014/main" id="{A65F3E82-D7E1-4954-9EE2-4BAC6833BB25}"/>
            </a:ext>
          </a:extLst>
        </xdr:cNvPr>
        <xdr:cNvSpPr/>
      </xdr:nvSpPr>
      <xdr:spPr bwMode="auto">
        <a:xfrm>
          <a:off x="2959100" y="6022975"/>
          <a:ext cx="378069" cy="215999"/>
        </a:xfrm>
        <a:prstGeom prst="rect">
          <a:avLst/>
        </a:prstGeom>
        <a:solidFill>
          <a:srgbClr val="FFFFFF"/>
        </a:solidFill>
        <a:ln w="9525">
          <a:solidFill>
            <a:srgbClr val="000000"/>
          </a:solidFill>
          <a:miter lim="800000"/>
        </a:ln>
      </xdr:spPr>
      <xdr:txBody>
        <a:bodyPr vertOverflow="clip" wrap="square" lIns="27432" tIns="18288" rIns="27432" bIns="0" anchor="t" upright="1"/>
        <a:lstStyle/>
        <a:p>
          <a:pPr algn="ctr" rtl="0"/>
          <a:r>
            <a:rPr lang="ja-JP" altLang="en-US" sz="1100" b="0" i="0" u="none" baseline="0">
              <a:solidFill>
                <a:srgbClr val="000000"/>
              </a:solidFill>
              <a:latin typeface="ＭＳ Ｐゴシック"/>
              <a:ea typeface="ＭＳ Ｐゴシック"/>
            </a:rPr>
            <a:t>朝食</a:t>
          </a:r>
        </a:p>
      </xdr:txBody>
    </xdr:sp>
    <xdr:clientData/>
  </xdr:twoCellAnchor>
  <xdr:twoCellAnchor>
    <xdr:from>
      <xdr:col>6</xdr:col>
      <xdr:colOff>282575</xdr:colOff>
      <xdr:row>32</xdr:row>
      <xdr:rowOff>136525</xdr:rowOff>
    </xdr:from>
    <xdr:to>
      <xdr:col>8</xdr:col>
      <xdr:colOff>22373</xdr:colOff>
      <xdr:row>33</xdr:row>
      <xdr:rowOff>95349</xdr:rowOff>
    </xdr:to>
    <xdr:sp macro="" textlink="" fLocksText="0">
      <xdr:nvSpPr>
        <xdr:cNvPr id="7" name="Rectangle 22">
          <a:extLst>
            <a:ext uri="{FF2B5EF4-FFF2-40B4-BE49-F238E27FC236}">
              <a16:creationId xmlns:a16="http://schemas.microsoft.com/office/drawing/2014/main" id="{D4ED4D49-FFE7-494B-B480-FE325A69E25C}"/>
            </a:ext>
          </a:extLst>
        </xdr:cNvPr>
        <xdr:cNvSpPr/>
      </xdr:nvSpPr>
      <xdr:spPr bwMode="auto">
        <a:xfrm>
          <a:off x="2530475" y="6022975"/>
          <a:ext cx="387498" cy="215999"/>
        </a:xfrm>
        <a:prstGeom prst="rect">
          <a:avLst/>
        </a:prstGeom>
        <a:solidFill>
          <a:srgbClr val="FFFFFF"/>
        </a:solidFill>
        <a:ln w="9525">
          <a:solidFill>
            <a:srgbClr val="000000"/>
          </a:solidFill>
          <a:miter lim="800000"/>
        </a:ln>
      </xdr:spPr>
      <xdr:txBody>
        <a:bodyPr vertOverflow="clip" wrap="square" lIns="27432" tIns="18288" rIns="27432" bIns="0" anchor="t" upright="1"/>
        <a:lstStyle/>
        <a:p>
          <a:pPr algn="ctr" rtl="0"/>
          <a:r>
            <a:rPr lang="ja-JP" altLang="en-US" sz="1100" b="0" i="0" u="none" baseline="0">
              <a:solidFill>
                <a:srgbClr val="000000"/>
              </a:solidFill>
              <a:latin typeface="ＭＳ Ｐゴシック"/>
              <a:ea typeface="ＭＳ Ｐゴシック"/>
            </a:rPr>
            <a:t>起床</a:t>
          </a:r>
        </a:p>
      </xdr:txBody>
    </xdr:sp>
    <xdr:clientData/>
  </xdr:twoCellAnchor>
  <xdr:twoCellAnchor>
    <xdr:from>
      <xdr:col>20</xdr:col>
      <xdr:colOff>63500</xdr:colOff>
      <xdr:row>32</xdr:row>
      <xdr:rowOff>155575</xdr:rowOff>
    </xdr:from>
    <xdr:to>
      <xdr:col>22</xdr:col>
      <xdr:colOff>219374</xdr:colOff>
      <xdr:row>33</xdr:row>
      <xdr:rowOff>95359</xdr:rowOff>
    </xdr:to>
    <xdr:sp macro="" textlink="" fLocksText="0">
      <xdr:nvSpPr>
        <xdr:cNvPr id="8" name="Rectangle 23">
          <a:extLst>
            <a:ext uri="{FF2B5EF4-FFF2-40B4-BE49-F238E27FC236}">
              <a16:creationId xmlns:a16="http://schemas.microsoft.com/office/drawing/2014/main" id="{B5A8803A-C4C6-4157-84E0-44FB2A0AAEA8}"/>
            </a:ext>
          </a:extLst>
        </xdr:cNvPr>
        <xdr:cNvSpPr/>
      </xdr:nvSpPr>
      <xdr:spPr bwMode="auto">
        <a:xfrm>
          <a:off x="6845300" y="6042025"/>
          <a:ext cx="803574" cy="196959"/>
        </a:xfrm>
        <a:prstGeom prst="rect">
          <a:avLst/>
        </a:prstGeom>
        <a:solidFill>
          <a:srgbClr val="FFFFFF"/>
        </a:solidFill>
        <a:ln w="9525">
          <a:solidFill>
            <a:srgbClr val="000000"/>
          </a:solidFill>
          <a:miter lim="800000"/>
        </a:ln>
      </xdr:spPr>
      <xdr:txBody>
        <a:bodyPr vertOverflow="clip" wrap="square" lIns="27432" tIns="18288" rIns="27432" bIns="0" anchor="t" upright="1"/>
        <a:lstStyle/>
        <a:p>
          <a:pPr algn="ctr" rtl="0"/>
          <a:r>
            <a:rPr lang="ja-JP" altLang="en-US" sz="1100" b="0" i="0" u="none" baseline="0">
              <a:solidFill>
                <a:srgbClr val="000000"/>
              </a:solidFill>
              <a:latin typeface="ＭＳ Ｐゴシック"/>
              <a:ea typeface="ＭＳ Ｐゴシック"/>
            </a:rPr>
            <a:t>自由時間</a:t>
          </a:r>
        </a:p>
      </xdr:txBody>
    </xdr:sp>
    <xdr:clientData/>
  </xdr:twoCellAnchor>
  <xdr:twoCellAnchor>
    <xdr:from>
      <xdr:col>18</xdr:col>
      <xdr:colOff>266700</xdr:colOff>
      <xdr:row>32</xdr:row>
      <xdr:rowOff>155575</xdr:rowOff>
    </xdr:from>
    <xdr:to>
      <xdr:col>20</xdr:col>
      <xdr:colOff>19050</xdr:colOff>
      <xdr:row>33</xdr:row>
      <xdr:rowOff>114399</xdr:rowOff>
    </xdr:to>
    <xdr:sp macro="" textlink="" fLocksText="0">
      <xdr:nvSpPr>
        <xdr:cNvPr id="9" name="Rectangle 24">
          <a:extLst>
            <a:ext uri="{FF2B5EF4-FFF2-40B4-BE49-F238E27FC236}">
              <a16:creationId xmlns:a16="http://schemas.microsoft.com/office/drawing/2014/main" id="{A9BCF8AF-4F2C-4297-B7B2-159A0D73CDBE}"/>
            </a:ext>
          </a:extLst>
        </xdr:cNvPr>
        <xdr:cNvSpPr/>
      </xdr:nvSpPr>
      <xdr:spPr bwMode="auto">
        <a:xfrm>
          <a:off x="6400800" y="6042025"/>
          <a:ext cx="400050" cy="215999"/>
        </a:xfrm>
        <a:prstGeom prst="rect">
          <a:avLst/>
        </a:prstGeom>
        <a:solidFill>
          <a:srgbClr val="FFFFFF"/>
        </a:solidFill>
        <a:ln w="9525">
          <a:solidFill>
            <a:srgbClr val="000000"/>
          </a:solidFill>
          <a:miter lim="800000"/>
        </a:ln>
      </xdr:spPr>
      <xdr:txBody>
        <a:bodyPr vertOverflow="clip" wrap="square" lIns="27432" tIns="18288" rIns="27432" bIns="0" anchor="t" upright="1"/>
        <a:lstStyle/>
        <a:p>
          <a:pPr algn="ctr" rtl="0"/>
          <a:r>
            <a:rPr lang="ja-JP" altLang="en-US" sz="1100" b="0" i="0" u="none" baseline="0">
              <a:solidFill>
                <a:srgbClr val="000000"/>
              </a:solidFill>
              <a:latin typeface="ＭＳ Ｐゴシック"/>
              <a:ea typeface="ＭＳ Ｐゴシック"/>
            </a:rPr>
            <a:t>夕食</a:t>
          </a:r>
        </a:p>
      </xdr:txBody>
    </xdr:sp>
    <xdr:clientData/>
  </xdr:twoCellAnchor>
  <xdr:twoCellAnchor>
    <xdr:from>
      <xdr:col>10</xdr:col>
      <xdr:colOff>22225</xdr:colOff>
      <xdr:row>32</xdr:row>
      <xdr:rowOff>155575</xdr:rowOff>
    </xdr:from>
    <xdr:to>
      <xdr:col>17</xdr:col>
      <xdr:colOff>22225</xdr:colOff>
      <xdr:row>33</xdr:row>
      <xdr:rowOff>95359</xdr:rowOff>
    </xdr:to>
    <xdr:sp macro="" textlink="" fLocksText="0">
      <xdr:nvSpPr>
        <xdr:cNvPr id="10" name="Rectangle 25">
          <a:extLst>
            <a:ext uri="{FF2B5EF4-FFF2-40B4-BE49-F238E27FC236}">
              <a16:creationId xmlns:a16="http://schemas.microsoft.com/office/drawing/2014/main" id="{9334E9B5-93F4-4A9C-8EFC-66449F871838}"/>
            </a:ext>
          </a:extLst>
        </xdr:cNvPr>
        <xdr:cNvSpPr/>
      </xdr:nvSpPr>
      <xdr:spPr bwMode="auto">
        <a:xfrm>
          <a:off x="3565525" y="6042025"/>
          <a:ext cx="2266950" cy="196959"/>
        </a:xfrm>
        <a:prstGeom prst="rect">
          <a:avLst/>
        </a:prstGeom>
        <a:solidFill>
          <a:srgbClr val="FFFFFF"/>
        </a:solidFill>
        <a:ln w="9525">
          <a:solidFill>
            <a:srgbClr val="000000"/>
          </a:solidFill>
          <a:miter lim="800000"/>
        </a:ln>
      </xdr:spPr>
      <xdr:txBody>
        <a:bodyPr vertOverflow="clip" wrap="square" lIns="27432" tIns="18288" rIns="27432" bIns="0" anchor="t" upright="1"/>
        <a:lstStyle/>
        <a:p>
          <a:pPr algn="ctr" rtl="0"/>
          <a:r>
            <a:rPr lang="ja-JP" altLang="en-US" sz="1100" b="0" i="0" u="none" baseline="0">
              <a:solidFill>
                <a:srgbClr val="000000"/>
              </a:solidFill>
              <a:latin typeface="ＭＳ Ｐゴシック"/>
              <a:ea typeface="ＭＳ Ｐゴシック"/>
            </a:rPr>
            <a:t>日中活動（事業所・就労先）</a:t>
          </a:r>
        </a:p>
      </xdr:txBody>
    </xdr:sp>
    <xdr:clientData/>
  </xdr:twoCellAnchor>
  <xdr:twoCellAnchor>
    <xdr:from>
      <xdr:col>22</xdr:col>
      <xdr:colOff>282575</xdr:colOff>
      <xdr:row>32</xdr:row>
      <xdr:rowOff>152400</xdr:rowOff>
    </xdr:from>
    <xdr:to>
      <xdr:col>24</xdr:col>
      <xdr:colOff>22373</xdr:colOff>
      <xdr:row>33</xdr:row>
      <xdr:rowOff>98521</xdr:rowOff>
    </xdr:to>
    <xdr:sp macro="" textlink="" fLocksText="0">
      <xdr:nvSpPr>
        <xdr:cNvPr id="11" name="Rectangle 26">
          <a:extLst>
            <a:ext uri="{FF2B5EF4-FFF2-40B4-BE49-F238E27FC236}">
              <a16:creationId xmlns:a16="http://schemas.microsoft.com/office/drawing/2014/main" id="{E0E58367-B58F-4FFF-8E42-01B94E729BCC}"/>
            </a:ext>
          </a:extLst>
        </xdr:cNvPr>
        <xdr:cNvSpPr/>
      </xdr:nvSpPr>
      <xdr:spPr bwMode="auto">
        <a:xfrm>
          <a:off x="7712075" y="6038850"/>
          <a:ext cx="387498" cy="203296"/>
        </a:xfrm>
        <a:prstGeom prst="rect">
          <a:avLst/>
        </a:prstGeom>
        <a:solidFill>
          <a:srgbClr val="FFFFFF"/>
        </a:solidFill>
        <a:ln w="9525">
          <a:solidFill>
            <a:srgbClr val="000000"/>
          </a:solidFill>
          <a:miter lim="800000"/>
        </a:ln>
      </xdr:spPr>
      <xdr:txBody>
        <a:bodyPr vertOverflow="clip" wrap="square" lIns="27432" tIns="18288" rIns="27432" bIns="0" anchor="t" upright="1"/>
        <a:lstStyle/>
        <a:p>
          <a:pPr algn="ctr" rtl="0"/>
          <a:r>
            <a:rPr lang="ja-JP" altLang="en-US" sz="1100" b="0" i="0" u="none" baseline="0">
              <a:solidFill>
                <a:srgbClr val="000000"/>
              </a:solidFill>
              <a:latin typeface="ＭＳ Ｐゴシック"/>
              <a:ea typeface="ＭＳ Ｐゴシック"/>
            </a:rPr>
            <a:t>就寝</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38735</xdr:colOff>
      <xdr:row>0</xdr:row>
      <xdr:rowOff>86995</xdr:rowOff>
    </xdr:from>
    <xdr:to>
      <xdr:col>35</xdr:col>
      <xdr:colOff>194310</xdr:colOff>
      <xdr:row>2</xdr:row>
      <xdr:rowOff>31115</xdr:rowOff>
    </xdr:to>
    <xdr:sp macro="" textlink="">
      <xdr:nvSpPr>
        <xdr:cNvPr id="2" name="AutoShape 1"/>
        <xdr:cNvSpPr>
          <a:spLocks noChangeArrowheads="1"/>
        </xdr:cNvSpPr>
      </xdr:nvSpPr>
      <xdr:spPr>
        <a:xfrm>
          <a:off x="1229360" y="86995"/>
          <a:ext cx="8423275" cy="47752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horzOverflow="overflow"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31115</xdr:colOff>
      <xdr:row>76</xdr:row>
      <xdr:rowOff>200025</xdr:rowOff>
    </xdr:from>
    <xdr:to>
      <xdr:col>66</xdr:col>
      <xdr:colOff>130175</xdr:colOff>
      <xdr:row>86</xdr:row>
      <xdr:rowOff>184150</xdr:rowOff>
    </xdr:to>
    <xdr:sp macro="" textlink="">
      <xdr:nvSpPr>
        <xdr:cNvPr id="3" name="角丸四角形 2"/>
        <xdr:cNvSpPr/>
      </xdr:nvSpPr>
      <xdr:spPr>
        <a:xfrm>
          <a:off x="316865" y="20602575"/>
          <a:ext cx="17510760" cy="265112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a:ea typeface="ＭＳ ゴシック"/>
            </a:rPr>
            <a:t>手順１　サービス類型を選択　　　　→</a:t>
          </a:r>
          <a:r>
            <a:rPr kumimoji="1" lang="ja-JP" altLang="en-US" sz="1200" b="0" u="sng">
              <a:solidFill>
                <a:schemeClr val="tx1"/>
              </a:solidFill>
              <a:latin typeface="ＭＳ ゴシック"/>
              <a:ea typeface="ＭＳ ゴシック"/>
            </a:rPr>
            <a:t>１　サービス類型</a:t>
          </a:r>
          <a:endParaRPr kumimoji="1" lang="en-US" altLang="ja-JP" sz="1200" b="0" u="sng">
            <a:solidFill>
              <a:schemeClr val="tx1"/>
            </a:solidFill>
            <a:latin typeface="ＭＳ ゴシック"/>
            <a:ea typeface="ＭＳ ゴシック"/>
          </a:endParaRPr>
        </a:p>
        <a:p>
          <a:pPr algn="l"/>
          <a:r>
            <a:rPr kumimoji="1" lang="ja-JP" altLang="ja-JP" sz="1200" b="0">
              <a:solidFill>
                <a:schemeClr val="tx1"/>
              </a:solidFill>
              <a:effectLst/>
              <a:latin typeface="ＭＳ ゴシック"/>
              <a:ea typeface="ＭＳ ゴシック"/>
              <a:cs typeface="+mn-cs"/>
            </a:rPr>
            <a:t>手順</a:t>
          </a:r>
          <a:r>
            <a:rPr kumimoji="1" lang="ja-JP" altLang="en-US" sz="1200" b="0">
              <a:solidFill>
                <a:schemeClr val="tx1"/>
              </a:solidFill>
              <a:effectLst/>
              <a:latin typeface="ＭＳ ゴシック"/>
              <a:ea typeface="ＭＳ ゴシック"/>
              <a:cs typeface="+mn-cs"/>
            </a:rPr>
            <a:t>２　運営状況を選択　　　　　　→</a:t>
          </a:r>
          <a:r>
            <a:rPr kumimoji="1" lang="ja-JP" altLang="en-US" sz="1200" b="0" u="sng">
              <a:solidFill>
                <a:schemeClr val="tx1"/>
              </a:solidFill>
              <a:effectLst/>
              <a:latin typeface="ＭＳ ゴシック"/>
              <a:ea typeface="ＭＳ ゴシック"/>
              <a:cs typeface="+mn-cs"/>
            </a:rPr>
            <a:t>２　運営状況</a:t>
          </a:r>
          <a:endParaRPr kumimoji="1" lang="en-US" altLang="ja-JP" sz="1200" b="0" u="sng">
            <a:solidFill>
              <a:schemeClr val="tx1"/>
            </a:solidFill>
            <a:effectLst/>
            <a:latin typeface="ＭＳ ゴシック"/>
            <a:ea typeface="ＭＳ ゴシック"/>
            <a:cs typeface="+mn-cs"/>
          </a:endParaRPr>
        </a:p>
        <a:p>
          <a:pPr algn="l"/>
          <a:r>
            <a:rPr kumimoji="1" lang="ja-JP" altLang="en-US" sz="1200" b="0">
              <a:solidFill>
                <a:schemeClr val="tx1"/>
              </a:solidFill>
              <a:effectLst/>
              <a:latin typeface="ＭＳ ゴシック"/>
              <a:ea typeface="ＭＳ ゴシック"/>
              <a:cs typeface="+mn-cs"/>
            </a:rPr>
            <a:t>手順３　</a:t>
          </a:r>
          <a:r>
            <a:rPr kumimoji="1" lang="ja-JP" altLang="en-US" sz="1200" b="0">
              <a:solidFill>
                <a:schemeClr val="tx1"/>
              </a:solidFill>
              <a:latin typeface="ＭＳ ゴシック"/>
              <a:ea typeface="ＭＳ ゴシック"/>
            </a:rPr>
            <a:t>対象となる利用者数を算出　→</a:t>
          </a:r>
          <a:r>
            <a:rPr kumimoji="1" lang="ja-JP" altLang="en-US" sz="1200" b="0" u="sng">
              <a:solidFill>
                <a:schemeClr val="tx1"/>
              </a:solidFill>
              <a:latin typeface="ＭＳ ゴシック"/>
              <a:ea typeface="ＭＳ ゴシック"/>
            </a:rPr>
            <a:t>３　利用者数</a:t>
          </a:r>
          <a:endParaRPr kumimoji="1" lang="en-US" altLang="ja-JP" sz="1200" b="0" u="sng">
            <a:solidFill>
              <a:schemeClr val="tx1"/>
            </a:solidFill>
            <a:latin typeface="ＭＳ ゴシック"/>
            <a:ea typeface="ＭＳ ゴシック"/>
          </a:endParaRPr>
        </a:p>
        <a:p>
          <a:pPr algn="l"/>
          <a:r>
            <a:rPr kumimoji="1" lang="ja-JP" altLang="en-US" sz="1200" b="0">
              <a:solidFill>
                <a:schemeClr val="tx1"/>
              </a:solidFill>
              <a:latin typeface="ＭＳ ゴシック"/>
              <a:ea typeface="ＭＳ ゴシック"/>
            </a:rPr>
            <a:t>・「２　運営状況</a:t>
          </a:r>
          <a:r>
            <a:rPr kumimoji="1" lang="ja-JP" altLang="ja-JP" sz="1200" b="0">
              <a:solidFill>
                <a:schemeClr val="tx1"/>
              </a:solidFill>
              <a:effectLst/>
              <a:latin typeface="ＭＳ ゴシック"/>
              <a:ea typeface="ＭＳ ゴシック"/>
              <a:cs typeface="+mn-cs"/>
            </a:rPr>
            <a:t>」</a:t>
          </a:r>
          <a:r>
            <a:rPr kumimoji="1" lang="ja-JP" altLang="en-US" sz="1200" b="0">
              <a:solidFill>
                <a:schemeClr val="tx1"/>
              </a:solidFill>
              <a:effectLst/>
              <a:latin typeface="ＭＳ ゴシック"/>
              <a:ea typeface="ＭＳ ゴシック"/>
              <a:cs typeface="+mn-cs"/>
            </a:rPr>
            <a:t>で①を選択した場合</a:t>
          </a:r>
          <a:r>
            <a:rPr kumimoji="1" lang="ja-JP" altLang="en-US" sz="1200" b="0">
              <a:solidFill>
                <a:schemeClr val="tx1"/>
              </a:solidFill>
              <a:latin typeface="ＭＳ ゴシック"/>
              <a:ea typeface="ＭＳ ゴシック"/>
            </a:rPr>
            <a:t>は、３に各々の推定数を記載する。</a:t>
          </a:r>
          <a:endParaRPr kumimoji="1" lang="en-US" altLang="ja-JP" sz="1200" b="0">
            <a:solidFill>
              <a:schemeClr val="tx1"/>
            </a:solidFill>
            <a:latin typeface="ＭＳ ゴシック"/>
            <a:ea typeface="ＭＳ ゴシック"/>
          </a:endParaRPr>
        </a:p>
        <a:p>
          <a:pPr algn="l"/>
          <a:r>
            <a:rPr kumimoji="1" lang="ja-JP" altLang="en-US" sz="1200" b="0">
              <a:solidFill>
                <a:schemeClr val="tx1"/>
              </a:solidFill>
              <a:latin typeface="ＭＳ ゴシック"/>
              <a:ea typeface="ＭＳ ゴシック"/>
            </a:rPr>
            <a:t>・</a:t>
          </a:r>
          <a:r>
            <a:rPr kumimoji="1" lang="ja-JP" altLang="ja-JP" sz="1200" b="0">
              <a:solidFill>
                <a:schemeClr val="tx1"/>
              </a:solidFill>
              <a:effectLst/>
              <a:latin typeface="ＭＳ ゴシック"/>
              <a:ea typeface="ＭＳ ゴシック"/>
              <a:cs typeface="+mn-cs"/>
            </a:rPr>
            <a:t>「２　運営状況」で</a:t>
          </a:r>
          <a:r>
            <a:rPr kumimoji="1" lang="ja-JP" altLang="en-US" sz="1200" b="0">
              <a:solidFill>
                <a:schemeClr val="tx1"/>
              </a:solidFill>
              <a:effectLst/>
              <a:latin typeface="ＭＳ ゴシック"/>
              <a:ea typeface="ＭＳ ゴシック"/>
              <a:cs typeface="+mn-cs"/>
            </a:rPr>
            <a:t>②③</a:t>
          </a:r>
          <a:r>
            <a:rPr kumimoji="1" lang="ja-JP" altLang="ja-JP" sz="1200" b="0">
              <a:solidFill>
                <a:schemeClr val="tx1"/>
              </a:solidFill>
              <a:effectLst/>
              <a:latin typeface="ＭＳ ゴシック"/>
              <a:ea typeface="ＭＳ ゴシック"/>
              <a:cs typeface="+mn-cs"/>
            </a:rPr>
            <a:t>を選択した場合は、</a:t>
          </a:r>
          <a:r>
            <a:rPr kumimoji="1" lang="ja-JP" altLang="en-US" sz="1200" b="0">
              <a:solidFill>
                <a:schemeClr val="tx1"/>
              </a:solidFill>
              <a:latin typeface="ＭＳ ゴシック"/>
              <a:ea typeface="ＭＳ ゴシック"/>
            </a:rPr>
            <a:t>別紙参考表の計算式で算出された値を転記する。</a:t>
          </a:r>
          <a:endParaRPr kumimoji="1" lang="en-US" altLang="ja-JP" sz="1200" b="0">
            <a:solidFill>
              <a:schemeClr val="tx1"/>
            </a:solidFill>
            <a:latin typeface="ＭＳ ゴシック"/>
            <a:ea typeface="ＭＳ ゴシック"/>
          </a:endParaRPr>
        </a:p>
        <a:p>
          <a:pPr algn="l"/>
          <a:r>
            <a:rPr kumimoji="1" lang="ja-JP" altLang="en-US" sz="1200" b="0">
              <a:solidFill>
                <a:schemeClr val="tx1"/>
              </a:solidFill>
              <a:latin typeface="ＭＳ ゴシック"/>
              <a:ea typeface="ＭＳ ゴシック"/>
            </a:rPr>
            <a:t>手順４　基準上置くべき従業者数が表示される　→</a:t>
          </a:r>
          <a:r>
            <a:rPr kumimoji="1" lang="ja-JP" altLang="en-US" sz="1200" b="0" u="sng">
              <a:solidFill>
                <a:schemeClr val="tx1"/>
              </a:solidFill>
              <a:latin typeface="ＭＳ ゴシック"/>
              <a:ea typeface="ＭＳ ゴシック"/>
            </a:rPr>
            <a:t>４　基準上置くべき従業者数</a:t>
          </a:r>
        </a:p>
        <a:p>
          <a:pPr algn="l"/>
          <a:r>
            <a:rPr kumimoji="1" lang="ja-JP" altLang="en-US" sz="1200" b="0">
              <a:solidFill>
                <a:schemeClr val="tx1"/>
              </a:solidFill>
              <a:latin typeface="ＭＳ ゴシック"/>
              <a:ea typeface="ＭＳ ゴシック"/>
            </a:rPr>
            <a:t>手順５　「従業者の勤務体制一覧表</a:t>
          </a:r>
          <a:r>
            <a:rPr kumimoji="1" lang="ja-JP" altLang="ja-JP" sz="1200" b="0">
              <a:solidFill>
                <a:schemeClr val="tx1"/>
              </a:solidFill>
              <a:effectLst/>
              <a:latin typeface="ＭＳ ゴシック"/>
              <a:ea typeface="ＭＳ ゴシック"/>
              <a:cs typeface="+mn-cs"/>
            </a:rPr>
            <a:t>」</a:t>
          </a:r>
          <a:r>
            <a:rPr kumimoji="1" lang="ja-JP" altLang="en-US" sz="1200" b="0">
              <a:solidFill>
                <a:schemeClr val="tx1"/>
              </a:solidFill>
              <a:latin typeface="ＭＳ ゴシック"/>
              <a:ea typeface="ＭＳ ゴシック"/>
            </a:rPr>
            <a:t>を記載する。</a:t>
          </a:r>
          <a:endParaRPr kumimoji="1" lang="en-US" altLang="ja-JP" sz="1200" b="0">
            <a:solidFill>
              <a:schemeClr val="tx1"/>
            </a:solidFill>
            <a:latin typeface="ＭＳ ゴシック"/>
            <a:ea typeface="ＭＳ ゴシック"/>
          </a:endParaRPr>
        </a:p>
        <a:p>
          <a:pPr algn="l"/>
          <a:r>
            <a:rPr kumimoji="1" lang="ja-JP" altLang="en-US" sz="1200" b="0">
              <a:solidFill>
                <a:schemeClr val="tx1"/>
              </a:solidFill>
              <a:latin typeface="ＭＳ ゴシック"/>
              <a:ea typeface="ＭＳ ゴシック"/>
            </a:rPr>
            <a:t>手順６　「５　当該事業所における基準上置くべき従業者数」が表示される　</a:t>
          </a:r>
          <a:r>
            <a:rPr kumimoji="1" lang="ja-JP" altLang="en-US" sz="1200" b="0" u="sng">
              <a:solidFill>
                <a:schemeClr val="tx1"/>
              </a:solidFill>
              <a:latin typeface="ＭＳ ゴシック"/>
              <a:ea typeface="ＭＳ ゴシック"/>
            </a:rPr>
            <a:t>→５　当該事業所における基準上置くべき従業者数</a:t>
          </a:r>
          <a:endParaRPr kumimoji="1" lang="en-US" altLang="ja-JP" sz="1200" b="0" u="sng">
            <a:solidFill>
              <a:schemeClr val="tx1"/>
            </a:solidFill>
            <a:latin typeface="ＭＳ ゴシック"/>
            <a:ea typeface="ＭＳ ゴシック"/>
          </a:endParaRPr>
        </a:p>
        <a:p>
          <a:pPr algn="l"/>
          <a:r>
            <a:rPr kumimoji="1" lang="ja-JP" altLang="en-US" sz="1200" b="0">
              <a:solidFill>
                <a:schemeClr val="tx1"/>
              </a:solidFill>
              <a:latin typeface="ＭＳ ゴシック"/>
              <a:ea typeface="ＭＳ ゴシック"/>
            </a:rPr>
            <a:t>手順７　「４</a:t>
          </a:r>
          <a:r>
            <a:rPr kumimoji="1" lang="ja-JP" altLang="ja-JP" sz="1200" b="0">
              <a:solidFill>
                <a:schemeClr val="tx1"/>
              </a:solidFill>
              <a:effectLst/>
              <a:latin typeface="ＭＳ ゴシック"/>
              <a:ea typeface="ＭＳ ゴシック"/>
              <a:cs typeface="+mn-cs"/>
            </a:rPr>
            <a:t>　基準上置くべき従業者数</a:t>
          </a:r>
          <a:r>
            <a:rPr kumimoji="1" lang="ja-JP" altLang="en-US" sz="1200" b="0">
              <a:solidFill>
                <a:schemeClr val="tx1"/>
              </a:solidFill>
              <a:latin typeface="ＭＳ ゴシック"/>
              <a:ea typeface="ＭＳ ゴシック"/>
            </a:rPr>
            <a:t>」と</a:t>
          </a:r>
          <a:r>
            <a:rPr kumimoji="1" lang="ja-JP" altLang="ja-JP" sz="1200" b="0">
              <a:solidFill>
                <a:schemeClr val="tx1"/>
              </a:solidFill>
              <a:effectLst/>
              <a:latin typeface="ＭＳ ゴシック"/>
              <a:ea typeface="ＭＳ ゴシック"/>
              <a:cs typeface="+mn-cs"/>
            </a:rPr>
            <a:t>「</a:t>
          </a:r>
          <a:r>
            <a:rPr kumimoji="1" lang="ja-JP" altLang="ja-JP" sz="1200" b="0" u="none">
              <a:solidFill>
                <a:schemeClr val="tx1"/>
              </a:solidFill>
              <a:effectLst/>
              <a:latin typeface="ＭＳ ゴシック"/>
              <a:ea typeface="ＭＳ ゴシック"/>
              <a:cs typeface="+mn-cs"/>
            </a:rPr>
            <a:t>５　当該事業所における基準上置くべき従業者数</a:t>
          </a:r>
          <a:r>
            <a:rPr kumimoji="1" lang="ja-JP" altLang="ja-JP" sz="1200" b="0">
              <a:solidFill>
                <a:schemeClr val="tx1"/>
              </a:solidFill>
              <a:effectLst/>
              <a:latin typeface="ＭＳ ゴシック"/>
              <a:ea typeface="ＭＳ ゴシック"/>
              <a:cs typeface="+mn-cs"/>
            </a:rPr>
            <a:t>」</a:t>
          </a:r>
          <a:r>
            <a:rPr kumimoji="1" lang="ja-JP" altLang="en-US" sz="1200" b="0">
              <a:solidFill>
                <a:schemeClr val="tx1"/>
              </a:solidFill>
              <a:effectLst/>
              <a:latin typeface="ＭＳ ゴシック"/>
              <a:ea typeface="ＭＳ ゴシック"/>
              <a:cs typeface="+mn-cs"/>
            </a:rPr>
            <a:t>を突合させ、</a:t>
          </a:r>
          <a:r>
            <a:rPr kumimoji="1" lang="ja-JP" altLang="ja-JP" sz="1200" b="0">
              <a:solidFill>
                <a:schemeClr val="tx1"/>
              </a:solidFill>
              <a:effectLst/>
              <a:latin typeface="ＭＳ ゴシック"/>
              <a:ea typeface="ＭＳ ゴシック"/>
              <a:cs typeface="+mn-cs"/>
            </a:rPr>
            <a:t>基準上置くべき従業者数</a:t>
          </a:r>
          <a:r>
            <a:rPr kumimoji="1" lang="ja-JP" altLang="en-US" sz="1200" b="0">
              <a:solidFill>
                <a:schemeClr val="tx1"/>
              </a:solidFill>
              <a:effectLst/>
              <a:latin typeface="ＭＳ ゴシック"/>
              <a:ea typeface="ＭＳ ゴシック"/>
              <a:cs typeface="+mn-cs"/>
            </a:rPr>
            <a:t>を満たしていることを確認する。</a:t>
          </a:r>
          <a:endParaRPr kumimoji="1" lang="en-US" altLang="ja-JP" sz="1200" b="0">
            <a:solidFill>
              <a:schemeClr val="tx1"/>
            </a:solidFill>
            <a:effectLst/>
            <a:latin typeface="ＭＳ ゴシック"/>
            <a:ea typeface="ＭＳ ゴシック"/>
            <a:cs typeface="+mn-cs"/>
          </a:endParaRPr>
        </a:p>
        <a:p>
          <a:pPr marL="0" marR="0" lvl="0" indent="0" algn="l" defTabSz="914400" eaLnBrk="1" fontAlgn="auto" latinLnBrk="0" hangingPunct="1">
            <a:lnSpc>
              <a:spcPct val="100000"/>
            </a:lnSpc>
            <a:spcBef>
              <a:spcPts val="0"/>
            </a:spcBef>
            <a:spcAft>
              <a:spcPts val="0"/>
            </a:spcAft>
            <a:defRPr/>
          </a:pPr>
          <a:r>
            <a:rPr kumimoji="1" lang="ja-JP" altLang="en-US" sz="1200" b="0">
              <a:solidFill>
                <a:schemeClr val="tx1"/>
              </a:solidFill>
              <a:effectLst/>
              <a:latin typeface="ＭＳ ゴシック"/>
              <a:ea typeface="ＭＳ ゴシック"/>
              <a:cs typeface="+mn-cs"/>
            </a:rPr>
            <a:t>手順８</a:t>
          </a:r>
          <a:r>
            <a:rPr kumimoji="1" lang="ja-JP" altLang="ja-JP" sz="1200" b="0">
              <a:solidFill>
                <a:schemeClr val="tx1"/>
              </a:solidFill>
              <a:effectLst/>
              <a:latin typeface="ＭＳ ゴシック"/>
              <a:ea typeface="ＭＳ ゴシック"/>
              <a:cs typeface="+mn-cs"/>
            </a:rPr>
            <a:t>　「</a:t>
          </a:r>
          <a:r>
            <a:rPr kumimoji="1" lang="ja-JP" altLang="en-US" sz="1200" b="0">
              <a:solidFill>
                <a:schemeClr val="tx1"/>
              </a:solidFill>
              <a:effectLst/>
              <a:latin typeface="ＭＳ ゴシック"/>
              <a:ea typeface="ＭＳ ゴシック"/>
              <a:cs typeface="+mn-cs"/>
            </a:rPr>
            <a:t>７</a:t>
          </a:r>
          <a:r>
            <a:rPr kumimoji="1" lang="ja-JP" altLang="ja-JP" sz="1200" b="0">
              <a:solidFill>
                <a:schemeClr val="tx1"/>
              </a:solidFill>
              <a:effectLst/>
              <a:latin typeface="ＭＳ ゴシック"/>
              <a:ea typeface="ＭＳ ゴシック"/>
              <a:cs typeface="+mn-cs"/>
            </a:rPr>
            <a:t>　</a:t>
          </a:r>
          <a:r>
            <a:rPr kumimoji="1" lang="ja-JP" altLang="en-US" sz="1200" b="0">
              <a:solidFill>
                <a:schemeClr val="tx1"/>
              </a:solidFill>
              <a:effectLst/>
              <a:latin typeface="ＭＳ ゴシック"/>
              <a:ea typeface="ＭＳ ゴシック"/>
              <a:cs typeface="+mn-cs"/>
            </a:rPr>
            <a:t>人員配置体制加算の算定における必要加配数</a:t>
          </a:r>
          <a:r>
            <a:rPr kumimoji="1" lang="ja-JP" altLang="ja-JP" sz="1200" b="0">
              <a:solidFill>
                <a:schemeClr val="tx1"/>
              </a:solidFill>
              <a:effectLst/>
              <a:latin typeface="ＭＳ ゴシック"/>
              <a:ea typeface="ＭＳ ゴシック"/>
              <a:cs typeface="+mn-cs"/>
            </a:rPr>
            <a:t>」</a:t>
          </a:r>
          <a:r>
            <a:rPr kumimoji="1" lang="ja-JP" altLang="en-US" sz="1200" b="0">
              <a:solidFill>
                <a:schemeClr val="tx1"/>
              </a:solidFill>
              <a:effectLst/>
              <a:latin typeface="ＭＳ ゴシック"/>
              <a:ea typeface="ＭＳ ゴシック"/>
              <a:cs typeface="+mn-cs"/>
            </a:rPr>
            <a:t>を参考に、</a:t>
          </a:r>
          <a:r>
            <a:rPr kumimoji="1" lang="ja-JP" altLang="en-US" sz="1200" b="0" u="sng">
              <a:solidFill>
                <a:schemeClr val="tx1"/>
              </a:solidFill>
              <a:effectLst/>
              <a:latin typeface="ＭＳ ゴシック"/>
              <a:ea typeface="ＭＳ ゴシック"/>
              <a:cs typeface="+mn-cs"/>
            </a:rPr>
            <a:t>「算定要件に対しての加配状況</a:t>
          </a:r>
          <a:r>
            <a:rPr kumimoji="1" lang="ja-JP" altLang="ja-JP" sz="1200" b="0" u="sng">
              <a:solidFill>
                <a:schemeClr val="tx1"/>
              </a:solidFill>
              <a:effectLst/>
              <a:latin typeface="ＭＳ ゴシック"/>
              <a:ea typeface="ＭＳ ゴシック"/>
              <a:cs typeface="+mn-cs"/>
            </a:rPr>
            <a:t>」</a:t>
          </a:r>
          <a:r>
            <a:rPr kumimoji="1" lang="ja-JP" altLang="en-US" sz="1200" b="0" u="sng">
              <a:solidFill>
                <a:schemeClr val="tx1"/>
              </a:solidFill>
              <a:effectLst/>
              <a:latin typeface="ＭＳ ゴシック"/>
              <a:ea typeface="ＭＳ ゴシック"/>
              <a:cs typeface="+mn-cs"/>
            </a:rPr>
            <a:t>が０になるように</a:t>
          </a:r>
          <a:r>
            <a:rPr kumimoji="1" lang="ja-JP" altLang="ja-JP" sz="1200" b="0">
              <a:solidFill>
                <a:schemeClr val="tx1"/>
              </a:solidFill>
              <a:effectLst/>
              <a:latin typeface="ＭＳ ゴシック"/>
              <a:ea typeface="ＭＳ ゴシック"/>
              <a:cs typeface="+mn-cs"/>
            </a:rPr>
            <a:t>「</a:t>
          </a:r>
          <a:r>
            <a:rPr kumimoji="1" lang="ja-JP" altLang="en-US" sz="1200" b="0">
              <a:solidFill>
                <a:schemeClr val="tx1"/>
              </a:solidFill>
              <a:effectLst/>
              <a:latin typeface="ＭＳ ゴシック"/>
              <a:ea typeface="ＭＳ ゴシック"/>
              <a:cs typeface="+mn-cs"/>
            </a:rPr>
            <a:t>加配する特定従業者（世話人等）の勤務体制一覧表</a:t>
          </a:r>
          <a:r>
            <a:rPr kumimoji="1" lang="ja-JP" altLang="ja-JP" sz="1200" b="0">
              <a:solidFill>
                <a:schemeClr val="tx1"/>
              </a:solidFill>
              <a:effectLst/>
              <a:latin typeface="ＭＳ ゴシック"/>
              <a:ea typeface="ＭＳ ゴシック"/>
              <a:cs typeface="+mn-cs"/>
            </a:rPr>
            <a:t>」</a:t>
          </a:r>
          <a:r>
            <a:rPr kumimoji="1" lang="ja-JP" altLang="en-US" sz="1200" b="0">
              <a:solidFill>
                <a:schemeClr val="tx1"/>
              </a:solidFill>
              <a:effectLst/>
              <a:latin typeface="ＭＳ ゴシック"/>
              <a:ea typeface="ＭＳ ゴシック"/>
              <a:cs typeface="+mn-cs"/>
            </a:rPr>
            <a:t>に職員を配置する。</a:t>
          </a:r>
          <a:endParaRPr kumimoji="1" lang="en-US" altLang="ja-JP" sz="1400" b="0">
            <a:solidFill>
              <a:schemeClr val="tx1"/>
            </a:solidFill>
            <a:latin typeface="ＭＳ ゴシック"/>
            <a:ea typeface="ＭＳ ゴシック"/>
          </a:endParaRPr>
        </a:p>
        <a:p>
          <a:pPr algn="l"/>
          <a:r>
            <a:rPr kumimoji="1" lang="ja-JP" altLang="ja-JP" sz="1200" b="0">
              <a:solidFill>
                <a:schemeClr val="tx1"/>
              </a:solidFill>
              <a:effectLst/>
              <a:latin typeface="ＭＳ ゴシック"/>
              <a:ea typeface="ＭＳ ゴシック"/>
              <a:cs typeface="+mn-cs"/>
            </a:rPr>
            <a:t>手順</a:t>
          </a:r>
          <a:r>
            <a:rPr kumimoji="1" lang="ja-JP" altLang="en-US" sz="1200" b="0">
              <a:solidFill>
                <a:schemeClr val="tx1"/>
              </a:solidFill>
              <a:effectLst/>
              <a:latin typeface="ＭＳ ゴシック"/>
              <a:ea typeface="ＭＳ ゴシック"/>
              <a:cs typeface="+mn-cs"/>
            </a:rPr>
            <a:t>９　</a:t>
          </a:r>
          <a:r>
            <a:rPr kumimoji="1" lang="ja-JP" altLang="ja-JP" sz="1200" b="0">
              <a:solidFill>
                <a:schemeClr val="tx1"/>
              </a:solidFill>
              <a:effectLst/>
              <a:latin typeface="ＭＳ ゴシック"/>
              <a:ea typeface="ＭＳ ゴシック"/>
              <a:cs typeface="+mn-cs"/>
            </a:rPr>
            <a:t>「算定要件に対しての加配状況」</a:t>
          </a:r>
          <a:r>
            <a:rPr kumimoji="1" lang="ja-JP" altLang="en-US" sz="1200" b="0">
              <a:solidFill>
                <a:schemeClr val="tx1"/>
              </a:solidFill>
              <a:effectLst/>
              <a:latin typeface="ＭＳ ゴシック"/>
              <a:ea typeface="ＭＳ ゴシック"/>
              <a:cs typeface="+mn-cs"/>
            </a:rPr>
            <a:t>が０以上にになることで算定要件を満たすことになり、人員配置体制加算を算定できる。</a:t>
          </a:r>
          <a:endParaRPr kumimoji="1" lang="en-US" altLang="ja-JP" sz="1400" b="0">
            <a:solidFill>
              <a:schemeClr val="tx1"/>
            </a:solidFill>
            <a:latin typeface="ＭＳ ゴシック"/>
            <a:ea typeface="ＭＳ ゴシック"/>
          </a:endParaRPr>
        </a:p>
        <a:p>
          <a:pPr algn="l"/>
          <a:endParaRPr kumimoji="1" lang="en-US" altLang="ja-JP" sz="1400" b="0">
            <a:solidFill>
              <a:schemeClr val="tx1"/>
            </a:solidFill>
            <a:latin typeface="ＭＳ ゴシック"/>
            <a:ea typeface="ＭＳ ゴシック"/>
          </a:endParaRPr>
        </a:p>
      </xdr:txBody>
    </xdr:sp>
    <xdr:clientData/>
  </xdr:twoCellAnchor>
  <xdr:twoCellAnchor>
    <xdr:from>
      <xdr:col>38</xdr:col>
      <xdr:colOff>8255</xdr:colOff>
      <xdr:row>9</xdr:row>
      <xdr:rowOff>59690</xdr:rowOff>
    </xdr:from>
    <xdr:to>
      <xdr:col>39</xdr:col>
      <xdr:colOff>90805</xdr:colOff>
      <xdr:row>10</xdr:row>
      <xdr:rowOff>161925</xdr:rowOff>
    </xdr:to>
    <xdr:sp macro="" textlink="">
      <xdr:nvSpPr>
        <xdr:cNvPr id="4" name="矢印: 下 3"/>
        <xdr:cNvSpPr/>
      </xdr:nvSpPr>
      <xdr:spPr>
        <a:xfrm>
          <a:off x="10266680" y="2545715"/>
          <a:ext cx="349250" cy="36893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165735</xdr:colOff>
      <xdr:row>29</xdr:row>
      <xdr:rowOff>82550</xdr:rowOff>
    </xdr:from>
    <xdr:to>
      <xdr:col>9</xdr:col>
      <xdr:colOff>193040</xdr:colOff>
      <xdr:row>30</xdr:row>
      <xdr:rowOff>220980</xdr:rowOff>
    </xdr:to>
    <xdr:sp macro="" textlink="">
      <xdr:nvSpPr>
        <xdr:cNvPr id="5" name="矢印: 上向き折線 4"/>
        <xdr:cNvSpPr/>
      </xdr:nvSpPr>
      <xdr:spPr>
        <a:xfrm rot="5400000">
          <a:off x="2239010" y="7620000"/>
          <a:ext cx="395605" cy="560705"/>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179705</xdr:colOff>
      <xdr:row>29</xdr:row>
      <xdr:rowOff>82550</xdr:rowOff>
    </xdr:from>
    <xdr:to>
      <xdr:col>25</xdr:col>
      <xdr:colOff>207645</xdr:colOff>
      <xdr:row>30</xdr:row>
      <xdr:rowOff>221615</xdr:rowOff>
    </xdr:to>
    <xdr:sp macro="" textlink="">
      <xdr:nvSpPr>
        <xdr:cNvPr id="6" name="矢印: 上向き折線 5"/>
        <xdr:cNvSpPr/>
      </xdr:nvSpPr>
      <xdr:spPr>
        <a:xfrm rot="5400000">
          <a:off x="6520180" y="7620000"/>
          <a:ext cx="396240" cy="561340"/>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180340</xdr:colOff>
      <xdr:row>29</xdr:row>
      <xdr:rowOff>83820</xdr:rowOff>
    </xdr:from>
    <xdr:to>
      <xdr:col>41</xdr:col>
      <xdr:colOff>208280</xdr:colOff>
      <xdr:row>30</xdr:row>
      <xdr:rowOff>221615</xdr:rowOff>
    </xdr:to>
    <xdr:sp macro="" textlink="">
      <xdr:nvSpPr>
        <xdr:cNvPr id="7" name="矢印: 上向き折線 6"/>
        <xdr:cNvSpPr/>
      </xdr:nvSpPr>
      <xdr:spPr>
        <a:xfrm rot="5400000">
          <a:off x="10788650" y="7620635"/>
          <a:ext cx="394970" cy="561340"/>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180975</xdr:colOff>
      <xdr:row>29</xdr:row>
      <xdr:rowOff>99060</xdr:rowOff>
    </xdr:from>
    <xdr:to>
      <xdr:col>57</xdr:col>
      <xdr:colOff>208915</xdr:colOff>
      <xdr:row>30</xdr:row>
      <xdr:rowOff>236220</xdr:rowOff>
    </xdr:to>
    <xdr:sp macro="" textlink="">
      <xdr:nvSpPr>
        <xdr:cNvPr id="8" name="矢印: 上向き折線 7"/>
        <xdr:cNvSpPr/>
      </xdr:nvSpPr>
      <xdr:spPr>
        <a:xfrm rot="5400000">
          <a:off x="15056802" y="7635558"/>
          <a:ext cx="394335" cy="561340"/>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235585</xdr:colOff>
      <xdr:row>0</xdr:row>
      <xdr:rowOff>205740</xdr:rowOff>
    </xdr:from>
    <xdr:to>
      <xdr:col>81</xdr:col>
      <xdr:colOff>137795</xdr:colOff>
      <xdr:row>2</xdr:row>
      <xdr:rowOff>215265</xdr:rowOff>
    </xdr:to>
    <xdr:sp macro="" textlink="">
      <xdr:nvSpPr>
        <xdr:cNvPr id="9" name="角丸四角形 2"/>
        <xdr:cNvSpPr/>
      </xdr:nvSpPr>
      <xdr:spPr>
        <a:xfrm>
          <a:off x="19457035" y="205740"/>
          <a:ext cx="3178810" cy="5429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a:ea typeface="HG丸ｺﾞｼｯｸM-PRO"/>
            </a:rPr>
            <a:t>＜注意事項＞</a:t>
          </a:r>
          <a:endParaRPr kumimoji="1" lang="en-US" altLang="ja-JP" sz="1100" b="1">
            <a:latin typeface="HG丸ｺﾞｼｯｸM-PRO"/>
            <a:ea typeface="HG丸ｺﾞｼｯｸM-PRO"/>
          </a:endParaRPr>
        </a:p>
        <a:p>
          <a:pPr algn="l"/>
          <a:r>
            <a:rPr kumimoji="1" lang="ja-JP" altLang="en-US" sz="1100" b="1">
              <a:latin typeface="HG丸ｺﾞｼｯｸM-PRO"/>
              <a:ea typeface="HG丸ｺﾞｼｯｸM-PRO"/>
            </a:rPr>
            <a:t>黄色のセルのみ入力してください。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07;&#21069;&#25552;&#20986;&#36039;&#26009;&#65288;&#20849;&#21516;&#29983;&#27963;&#25588;&#21161;&#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P1"/>
      <sheetName val="P2"/>
      <sheetName val="P3"/>
      <sheetName val="P4"/>
      <sheetName val="P5-1（ｻｰﾋﾞｽ包括型）"/>
      <sheetName val="P5-2（外部ｻｰﾋﾞｽ利用型）"/>
      <sheetName val="P6"/>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tabSelected="1" view="pageBreakPreview" zoomScale="85" zoomScaleNormal="100" zoomScaleSheetLayoutView="85" workbookViewId="0">
      <pane xSplit="3" ySplit="2" topLeftCell="D3" activePane="bottomRight" state="frozen"/>
      <selection pane="topRight" activeCell="D1" sqref="D1"/>
      <selection pane="bottomLeft" activeCell="A3" sqref="A3"/>
      <selection pane="bottomRight" activeCell="C7" sqref="C7"/>
    </sheetView>
  </sheetViews>
  <sheetFormatPr defaultRowHeight="13.5"/>
  <cols>
    <col min="1" max="2" width="3.125" style="485" customWidth="1"/>
    <col min="3" max="3" width="19.875" style="485" customWidth="1"/>
    <col min="4" max="4" width="18.375" style="485" customWidth="1"/>
    <col min="5" max="5" width="6.625" style="485" customWidth="1"/>
    <col min="6" max="6" width="13.25" style="485" customWidth="1"/>
    <col min="7" max="7" width="9" style="485" bestFit="1" customWidth="1"/>
    <col min="8" max="8" width="10.625" style="485" customWidth="1"/>
    <col min="9" max="9" width="24.625" style="485" customWidth="1"/>
    <col min="10" max="10" width="16.125" style="485" customWidth="1"/>
    <col min="11" max="11" width="18.625" style="485" customWidth="1"/>
    <col min="12" max="256" width="9" style="485"/>
    <col min="257" max="258" width="3.125" style="485" customWidth="1"/>
    <col min="259" max="259" width="19.875" style="485" customWidth="1"/>
    <col min="260" max="260" width="18.375" style="485" customWidth="1"/>
    <col min="261" max="261" width="6.625" style="485" customWidth="1"/>
    <col min="262" max="262" width="13.25" style="485" customWidth="1"/>
    <col min="263" max="263" width="9" style="485" bestFit="1" customWidth="1"/>
    <col min="264" max="264" width="10.625" style="485" customWidth="1"/>
    <col min="265" max="265" width="24.625" style="485" customWidth="1"/>
    <col min="266" max="266" width="16.125" style="485" customWidth="1"/>
    <col min="267" max="267" width="18.625" style="485" customWidth="1"/>
    <col min="268" max="512" width="9" style="485"/>
    <col min="513" max="514" width="3.125" style="485" customWidth="1"/>
    <col min="515" max="515" width="19.875" style="485" customWidth="1"/>
    <col min="516" max="516" width="18.375" style="485" customWidth="1"/>
    <col min="517" max="517" width="6.625" style="485" customWidth="1"/>
    <col min="518" max="518" width="13.25" style="485" customWidth="1"/>
    <col min="519" max="519" width="9" style="485" bestFit="1" customWidth="1"/>
    <col min="520" max="520" width="10.625" style="485" customWidth="1"/>
    <col min="521" max="521" width="24.625" style="485" customWidth="1"/>
    <col min="522" max="522" width="16.125" style="485" customWidth="1"/>
    <col min="523" max="523" width="18.625" style="485" customWidth="1"/>
    <col min="524" max="768" width="9" style="485"/>
    <col min="769" max="770" width="3.125" style="485" customWidth="1"/>
    <col min="771" max="771" width="19.875" style="485" customWidth="1"/>
    <col min="772" max="772" width="18.375" style="485" customWidth="1"/>
    <col min="773" max="773" width="6.625" style="485" customWidth="1"/>
    <col min="774" max="774" width="13.25" style="485" customWidth="1"/>
    <col min="775" max="775" width="9" style="485" bestFit="1" customWidth="1"/>
    <col min="776" max="776" width="10.625" style="485" customWidth="1"/>
    <col min="777" max="777" width="24.625" style="485" customWidth="1"/>
    <col min="778" max="778" width="16.125" style="485" customWidth="1"/>
    <col min="779" max="779" width="18.625" style="485" customWidth="1"/>
    <col min="780" max="1024" width="9" style="485"/>
    <col min="1025" max="1026" width="3.125" style="485" customWidth="1"/>
    <col min="1027" max="1027" width="19.875" style="485" customWidth="1"/>
    <col min="1028" max="1028" width="18.375" style="485" customWidth="1"/>
    <col min="1029" max="1029" width="6.625" style="485" customWidth="1"/>
    <col min="1030" max="1030" width="13.25" style="485" customWidth="1"/>
    <col min="1031" max="1031" width="9" style="485" bestFit="1" customWidth="1"/>
    <col min="1032" max="1032" width="10.625" style="485" customWidth="1"/>
    <col min="1033" max="1033" width="24.625" style="485" customWidth="1"/>
    <col min="1034" max="1034" width="16.125" style="485" customWidth="1"/>
    <col min="1035" max="1035" width="18.625" style="485" customWidth="1"/>
    <col min="1036" max="1280" width="9" style="485"/>
    <col min="1281" max="1282" width="3.125" style="485" customWidth="1"/>
    <col min="1283" max="1283" width="19.875" style="485" customWidth="1"/>
    <col min="1284" max="1284" width="18.375" style="485" customWidth="1"/>
    <col min="1285" max="1285" width="6.625" style="485" customWidth="1"/>
    <col min="1286" max="1286" width="13.25" style="485" customWidth="1"/>
    <col min="1287" max="1287" width="9" style="485" bestFit="1" customWidth="1"/>
    <col min="1288" max="1288" width="10.625" style="485" customWidth="1"/>
    <col min="1289" max="1289" width="24.625" style="485" customWidth="1"/>
    <col min="1290" max="1290" width="16.125" style="485" customWidth="1"/>
    <col min="1291" max="1291" width="18.625" style="485" customWidth="1"/>
    <col min="1292" max="1536" width="9" style="485"/>
    <col min="1537" max="1538" width="3.125" style="485" customWidth="1"/>
    <col min="1539" max="1539" width="19.875" style="485" customWidth="1"/>
    <col min="1540" max="1540" width="18.375" style="485" customWidth="1"/>
    <col min="1541" max="1541" width="6.625" style="485" customWidth="1"/>
    <col min="1542" max="1542" width="13.25" style="485" customWidth="1"/>
    <col min="1543" max="1543" width="9" style="485" bestFit="1" customWidth="1"/>
    <col min="1544" max="1544" width="10.625" style="485" customWidth="1"/>
    <col min="1545" max="1545" width="24.625" style="485" customWidth="1"/>
    <col min="1546" max="1546" width="16.125" style="485" customWidth="1"/>
    <col min="1547" max="1547" width="18.625" style="485" customWidth="1"/>
    <col min="1548" max="1792" width="9" style="485"/>
    <col min="1793" max="1794" width="3.125" style="485" customWidth="1"/>
    <col min="1795" max="1795" width="19.875" style="485" customWidth="1"/>
    <col min="1796" max="1796" width="18.375" style="485" customWidth="1"/>
    <col min="1797" max="1797" width="6.625" style="485" customWidth="1"/>
    <col min="1798" max="1798" width="13.25" style="485" customWidth="1"/>
    <col min="1799" max="1799" width="9" style="485" bestFit="1" customWidth="1"/>
    <col min="1800" max="1800" width="10.625" style="485" customWidth="1"/>
    <col min="1801" max="1801" width="24.625" style="485" customWidth="1"/>
    <col min="1802" max="1802" width="16.125" style="485" customWidth="1"/>
    <col min="1803" max="1803" width="18.625" style="485" customWidth="1"/>
    <col min="1804" max="2048" width="9" style="485"/>
    <col min="2049" max="2050" width="3.125" style="485" customWidth="1"/>
    <col min="2051" max="2051" width="19.875" style="485" customWidth="1"/>
    <col min="2052" max="2052" width="18.375" style="485" customWidth="1"/>
    <col min="2053" max="2053" width="6.625" style="485" customWidth="1"/>
    <col min="2054" max="2054" width="13.25" style="485" customWidth="1"/>
    <col min="2055" max="2055" width="9" style="485" bestFit="1" customWidth="1"/>
    <col min="2056" max="2056" width="10.625" style="485" customWidth="1"/>
    <col min="2057" max="2057" width="24.625" style="485" customWidth="1"/>
    <col min="2058" max="2058" width="16.125" style="485" customWidth="1"/>
    <col min="2059" max="2059" width="18.625" style="485" customWidth="1"/>
    <col min="2060" max="2304" width="9" style="485"/>
    <col min="2305" max="2306" width="3.125" style="485" customWidth="1"/>
    <col min="2307" max="2307" width="19.875" style="485" customWidth="1"/>
    <col min="2308" max="2308" width="18.375" style="485" customWidth="1"/>
    <col min="2309" max="2309" width="6.625" style="485" customWidth="1"/>
    <col min="2310" max="2310" width="13.25" style="485" customWidth="1"/>
    <col min="2311" max="2311" width="9" style="485" bestFit="1" customWidth="1"/>
    <col min="2312" max="2312" width="10.625" style="485" customWidth="1"/>
    <col min="2313" max="2313" width="24.625" style="485" customWidth="1"/>
    <col min="2314" max="2314" width="16.125" style="485" customWidth="1"/>
    <col min="2315" max="2315" width="18.625" style="485" customWidth="1"/>
    <col min="2316" max="2560" width="9" style="485"/>
    <col min="2561" max="2562" width="3.125" style="485" customWidth="1"/>
    <col min="2563" max="2563" width="19.875" style="485" customWidth="1"/>
    <col min="2564" max="2564" width="18.375" style="485" customWidth="1"/>
    <col min="2565" max="2565" width="6.625" style="485" customWidth="1"/>
    <col min="2566" max="2566" width="13.25" style="485" customWidth="1"/>
    <col min="2567" max="2567" width="9" style="485" bestFit="1" customWidth="1"/>
    <col min="2568" max="2568" width="10.625" style="485" customWidth="1"/>
    <col min="2569" max="2569" width="24.625" style="485" customWidth="1"/>
    <col min="2570" max="2570" width="16.125" style="485" customWidth="1"/>
    <col min="2571" max="2571" width="18.625" style="485" customWidth="1"/>
    <col min="2572" max="2816" width="9" style="485"/>
    <col min="2817" max="2818" width="3.125" style="485" customWidth="1"/>
    <col min="2819" max="2819" width="19.875" style="485" customWidth="1"/>
    <col min="2820" max="2820" width="18.375" style="485" customWidth="1"/>
    <col min="2821" max="2821" width="6.625" style="485" customWidth="1"/>
    <col min="2822" max="2822" width="13.25" style="485" customWidth="1"/>
    <col min="2823" max="2823" width="9" style="485" bestFit="1" customWidth="1"/>
    <col min="2824" max="2824" width="10.625" style="485" customWidth="1"/>
    <col min="2825" max="2825" width="24.625" style="485" customWidth="1"/>
    <col min="2826" max="2826" width="16.125" style="485" customWidth="1"/>
    <col min="2827" max="2827" width="18.625" style="485" customWidth="1"/>
    <col min="2828" max="3072" width="9" style="485"/>
    <col min="3073" max="3074" width="3.125" style="485" customWidth="1"/>
    <col min="3075" max="3075" width="19.875" style="485" customWidth="1"/>
    <col min="3076" max="3076" width="18.375" style="485" customWidth="1"/>
    <col min="3077" max="3077" width="6.625" style="485" customWidth="1"/>
    <col min="3078" max="3078" width="13.25" style="485" customWidth="1"/>
    <col min="3079" max="3079" width="9" style="485" bestFit="1" customWidth="1"/>
    <col min="3080" max="3080" width="10.625" style="485" customWidth="1"/>
    <col min="3081" max="3081" width="24.625" style="485" customWidth="1"/>
    <col min="3082" max="3082" width="16.125" style="485" customWidth="1"/>
    <col min="3083" max="3083" width="18.625" style="485" customWidth="1"/>
    <col min="3084" max="3328" width="9" style="485"/>
    <col min="3329" max="3330" width="3.125" style="485" customWidth="1"/>
    <col min="3331" max="3331" width="19.875" style="485" customWidth="1"/>
    <col min="3332" max="3332" width="18.375" style="485" customWidth="1"/>
    <col min="3333" max="3333" width="6.625" style="485" customWidth="1"/>
    <col min="3334" max="3334" width="13.25" style="485" customWidth="1"/>
    <col min="3335" max="3335" width="9" style="485" bestFit="1" customWidth="1"/>
    <col min="3336" max="3336" width="10.625" style="485" customWidth="1"/>
    <col min="3337" max="3337" width="24.625" style="485" customWidth="1"/>
    <col min="3338" max="3338" width="16.125" style="485" customWidth="1"/>
    <col min="3339" max="3339" width="18.625" style="485" customWidth="1"/>
    <col min="3340" max="3584" width="9" style="485"/>
    <col min="3585" max="3586" width="3.125" style="485" customWidth="1"/>
    <col min="3587" max="3587" width="19.875" style="485" customWidth="1"/>
    <col min="3588" max="3588" width="18.375" style="485" customWidth="1"/>
    <col min="3589" max="3589" width="6.625" style="485" customWidth="1"/>
    <col min="3590" max="3590" width="13.25" style="485" customWidth="1"/>
    <col min="3591" max="3591" width="9" style="485" bestFit="1" customWidth="1"/>
    <col min="3592" max="3592" width="10.625" style="485" customWidth="1"/>
    <col min="3593" max="3593" width="24.625" style="485" customWidth="1"/>
    <col min="3594" max="3594" width="16.125" style="485" customWidth="1"/>
    <col min="3595" max="3595" width="18.625" style="485" customWidth="1"/>
    <col min="3596" max="3840" width="9" style="485"/>
    <col min="3841" max="3842" width="3.125" style="485" customWidth="1"/>
    <col min="3843" max="3843" width="19.875" style="485" customWidth="1"/>
    <col min="3844" max="3844" width="18.375" style="485" customWidth="1"/>
    <col min="3845" max="3845" width="6.625" style="485" customWidth="1"/>
    <col min="3846" max="3846" width="13.25" style="485" customWidth="1"/>
    <col min="3847" max="3847" width="9" style="485" bestFit="1" customWidth="1"/>
    <col min="3848" max="3848" width="10.625" style="485" customWidth="1"/>
    <col min="3849" max="3849" width="24.625" style="485" customWidth="1"/>
    <col min="3850" max="3850" width="16.125" style="485" customWidth="1"/>
    <col min="3851" max="3851" width="18.625" style="485" customWidth="1"/>
    <col min="3852" max="4096" width="9" style="485"/>
    <col min="4097" max="4098" width="3.125" style="485" customWidth="1"/>
    <col min="4099" max="4099" width="19.875" style="485" customWidth="1"/>
    <col min="4100" max="4100" width="18.375" style="485" customWidth="1"/>
    <col min="4101" max="4101" width="6.625" style="485" customWidth="1"/>
    <col min="4102" max="4102" width="13.25" style="485" customWidth="1"/>
    <col min="4103" max="4103" width="9" style="485" bestFit="1" customWidth="1"/>
    <col min="4104" max="4104" width="10.625" style="485" customWidth="1"/>
    <col min="4105" max="4105" width="24.625" style="485" customWidth="1"/>
    <col min="4106" max="4106" width="16.125" style="485" customWidth="1"/>
    <col min="4107" max="4107" width="18.625" style="485" customWidth="1"/>
    <col min="4108" max="4352" width="9" style="485"/>
    <col min="4353" max="4354" width="3.125" style="485" customWidth="1"/>
    <col min="4355" max="4355" width="19.875" style="485" customWidth="1"/>
    <col min="4356" max="4356" width="18.375" style="485" customWidth="1"/>
    <col min="4357" max="4357" width="6.625" style="485" customWidth="1"/>
    <col min="4358" max="4358" width="13.25" style="485" customWidth="1"/>
    <col min="4359" max="4359" width="9" style="485" bestFit="1" customWidth="1"/>
    <col min="4360" max="4360" width="10.625" style="485" customWidth="1"/>
    <col min="4361" max="4361" width="24.625" style="485" customWidth="1"/>
    <col min="4362" max="4362" width="16.125" style="485" customWidth="1"/>
    <col min="4363" max="4363" width="18.625" style="485" customWidth="1"/>
    <col min="4364" max="4608" width="9" style="485"/>
    <col min="4609" max="4610" width="3.125" style="485" customWidth="1"/>
    <col min="4611" max="4611" width="19.875" style="485" customWidth="1"/>
    <col min="4612" max="4612" width="18.375" style="485" customWidth="1"/>
    <col min="4613" max="4613" width="6.625" style="485" customWidth="1"/>
    <col min="4614" max="4614" width="13.25" style="485" customWidth="1"/>
    <col min="4615" max="4615" width="9" style="485" bestFit="1" customWidth="1"/>
    <col min="4616" max="4616" width="10.625" style="485" customWidth="1"/>
    <col min="4617" max="4617" width="24.625" style="485" customWidth="1"/>
    <col min="4618" max="4618" width="16.125" style="485" customWidth="1"/>
    <col min="4619" max="4619" width="18.625" style="485" customWidth="1"/>
    <col min="4620" max="4864" width="9" style="485"/>
    <col min="4865" max="4866" width="3.125" style="485" customWidth="1"/>
    <col min="4867" max="4867" width="19.875" style="485" customWidth="1"/>
    <col min="4868" max="4868" width="18.375" style="485" customWidth="1"/>
    <col min="4869" max="4869" width="6.625" style="485" customWidth="1"/>
    <col min="4870" max="4870" width="13.25" style="485" customWidth="1"/>
    <col min="4871" max="4871" width="9" style="485" bestFit="1" customWidth="1"/>
    <col min="4872" max="4872" width="10.625" style="485" customWidth="1"/>
    <col min="4873" max="4873" width="24.625" style="485" customWidth="1"/>
    <col min="4874" max="4874" width="16.125" style="485" customWidth="1"/>
    <col min="4875" max="4875" width="18.625" style="485" customWidth="1"/>
    <col min="4876" max="5120" width="9" style="485"/>
    <col min="5121" max="5122" width="3.125" style="485" customWidth="1"/>
    <col min="5123" max="5123" width="19.875" style="485" customWidth="1"/>
    <col min="5124" max="5124" width="18.375" style="485" customWidth="1"/>
    <col min="5125" max="5125" width="6.625" style="485" customWidth="1"/>
    <col min="5126" max="5126" width="13.25" style="485" customWidth="1"/>
    <col min="5127" max="5127" width="9" style="485" bestFit="1" customWidth="1"/>
    <col min="5128" max="5128" width="10.625" style="485" customWidth="1"/>
    <col min="5129" max="5129" width="24.625" style="485" customWidth="1"/>
    <col min="5130" max="5130" width="16.125" style="485" customWidth="1"/>
    <col min="5131" max="5131" width="18.625" style="485" customWidth="1"/>
    <col min="5132" max="5376" width="9" style="485"/>
    <col min="5377" max="5378" width="3.125" style="485" customWidth="1"/>
    <col min="5379" max="5379" width="19.875" style="485" customWidth="1"/>
    <col min="5380" max="5380" width="18.375" style="485" customWidth="1"/>
    <col min="5381" max="5381" width="6.625" style="485" customWidth="1"/>
    <col min="5382" max="5382" width="13.25" style="485" customWidth="1"/>
    <col min="5383" max="5383" width="9" style="485" bestFit="1" customWidth="1"/>
    <col min="5384" max="5384" width="10.625" style="485" customWidth="1"/>
    <col min="5385" max="5385" width="24.625" style="485" customWidth="1"/>
    <col min="5386" max="5386" width="16.125" style="485" customWidth="1"/>
    <col min="5387" max="5387" width="18.625" style="485" customWidth="1"/>
    <col min="5388" max="5632" width="9" style="485"/>
    <col min="5633" max="5634" width="3.125" style="485" customWidth="1"/>
    <col min="5635" max="5635" width="19.875" style="485" customWidth="1"/>
    <col min="5636" max="5636" width="18.375" style="485" customWidth="1"/>
    <col min="5637" max="5637" width="6.625" style="485" customWidth="1"/>
    <col min="5638" max="5638" width="13.25" style="485" customWidth="1"/>
    <col min="5639" max="5639" width="9" style="485" bestFit="1" customWidth="1"/>
    <col min="5640" max="5640" width="10.625" style="485" customWidth="1"/>
    <col min="5641" max="5641" width="24.625" style="485" customWidth="1"/>
    <col min="5642" max="5642" width="16.125" style="485" customWidth="1"/>
    <col min="5643" max="5643" width="18.625" style="485" customWidth="1"/>
    <col min="5644" max="5888" width="9" style="485"/>
    <col min="5889" max="5890" width="3.125" style="485" customWidth="1"/>
    <col min="5891" max="5891" width="19.875" style="485" customWidth="1"/>
    <col min="5892" max="5892" width="18.375" style="485" customWidth="1"/>
    <col min="5893" max="5893" width="6.625" style="485" customWidth="1"/>
    <col min="5894" max="5894" width="13.25" style="485" customWidth="1"/>
    <col min="5895" max="5895" width="9" style="485" bestFit="1" customWidth="1"/>
    <col min="5896" max="5896" width="10.625" style="485" customWidth="1"/>
    <col min="5897" max="5897" width="24.625" style="485" customWidth="1"/>
    <col min="5898" max="5898" width="16.125" style="485" customWidth="1"/>
    <col min="5899" max="5899" width="18.625" style="485" customWidth="1"/>
    <col min="5900" max="6144" width="9" style="485"/>
    <col min="6145" max="6146" width="3.125" style="485" customWidth="1"/>
    <col min="6147" max="6147" width="19.875" style="485" customWidth="1"/>
    <col min="6148" max="6148" width="18.375" style="485" customWidth="1"/>
    <col min="6149" max="6149" width="6.625" style="485" customWidth="1"/>
    <col min="6150" max="6150" width="13.25" style="485" customWidth="1"/>
    <col min="6151" max="6151" width="9" style="485" bestFit="1" customWidth="1"/>
    <col min="6152" max="6152" width="10.625" style="485" customWidth="1"/>
    <col min="6153" max="6153" width="24.625" style="485" customWidth="1"/>
    <col min="6154" max="6154" width="16.125" style="485" customWidth="1"/>
    <col min="6155" max="6155" width="18.625" style="485" customWidth="1"/>
    <col min="6156" max="6400" width="9" style="485"/>
    <col min="6401" max="6402" width="3.125" style="485" customWidth="1"/>
    <col min="6403" max="6403" width="19.875" style="485" customWidth="1"/>
    <col min="6404" max="6404" width="18.375" style="485" customWidth="1"/>
    <col min="6405" max="6405" width="6.625" style="485" customWidth="1"/>
    <col min="6406" max="6406" width="13.25" style="485" customWidth="1"/>
    <col min="6407" max="6407" width="9" style="485" bestFit="1" customWidth="1"/>
    <col min="6408" max="6408" width="10.625" style="485" customWidth="1"/>
    <col min="6409" max="6409" width="24.625" style="485" customWidth="1"/>
    <col min="6410" max="6410" width="16.125" style="485" customWidth="1"/>
    <col min="6411" max="6411" width="18.625" style="485" customWidth="1"/>
    <col min="6412" max="6656" width="9" style="485"/>
    <col min="6657" max="6658" width="3.125" style="485" customWidth="1"/>
    <col min="6659" max="6659" width="19.875" style="485" customWidth="1"/>
    <col min="6660" max="6660" width="18.375" style="485" customWidth="1"/>
    <col min="6661" max="6661" width="6.625" style="485" customWidth="1"/>
    <col min="6662" max="6662" width="13.25" style="485" customWidth="1"/>
    <col min="6663" max="6663" width="9" style="485" bestFit="1" customWidth="1"/>
    <col min="6664" max="6664" width="10.625" style="485" customWidth="1"/>
    <col min="6665" max="6665" width="24.625" style="485" customWidth="1"/>
    <col min="6666" max="6666" width="16.125" style="485" customWidth="1"/>
    <col min="6667" max="6667" width="18.625" style="485" customWidth="1"/>
    <col min="6668" max="6912" width="9" style="485"/>
    <col min="6913" max="6914" width="3.125" style="485" customWidth="1"/>
    <col min="6915" max="6915" width="19.875" style="485" customWidth="1"/>
    <col min="6916" max="6916" width="18.375" style="485" customWidth="1"/>
    <col min="6917" max="6917" width="6.625" style="485" customWidth="1"/>
    <col min="6918" max="6918" width="13.25" style="485" customWidth="1"/>
    <col min="6919" max="6919" width="9" style="485" bestFit="1" customWidth="1"/>
    <col min="6920" max="6920" width="10.625" style="485" customWidth="1"/>
    <col min="6921" max="6921" width="24.625" style="485" customWidth="1"/>
    <col min="6922" max="6922" width="16.125" style="485" customWidth="1"/>
    <col min="6923" max="6923" width="18.625" style="485" customWidth="1"/>
    <col min="6924" max="7168" width="9" style="485"/>
    <col min="7169" max="7170" width="3.125" style="485" customWidth="1"/>
    <col min="7171" max="7171" width="19.875" style="485" customWidth="1"/>
    <col min="7172" max="7172" width="18.375" style="485" customWidth="1"/>
    <col min="7173" max="7173" width="6.625" style="485" customWidth="1"/>
    <col min="7174" max="7174" width="13.25" style="485" customWidth="1"/>
    <col min="7175" max="7175" width="9" style="485" bestFit="1" customWidth="1"/>
    <col min="7176" max="7176" width="10.625" style="485" customWidth="1"/>
    <col min="7177" max="7177" width="24.625" style="485" customWidth="1"/>
    <col min="7178" max="7178" width="16.125" style="485" customWidth="1"/>
    <col min="7179" max="7179" width="18.625" style="485" customWidth="1"/>
    <col min="7180" max="7424" width="9" style="485"/>
    <col min="7425" max="7426" width="3.125" style="485" customWidth="1"/>
    <col min="7427" max="7427" width="19.875" style="485" customWidth="1"/>
    <col min="7428" max="7428" width="18.375" style="485" customWidth="1"/>
    <col min="7429" max="7429" width="6.625" style="485" customWidth="1"/>
    <col min="7430" max="7430" width="13.25" style="485" customWidth="1"/>
    <col min="7431" max="7431" width="9" style="485" bestFit="1" customWidth="1"/>
    <col min="7432" max="7432" width="10.625" style="485" customWidth="1"/>
    <col min="7433" max="7433" width="24.625" style="485" customWidth="1"/>
    <col min="7434" max="7434" width="16.125" style="485" customWidth="1"/>
    <col min="7435" max="7435" width="18.625" style="485" customWidth="1"/>
    <col min="7436" max="7680" width="9" style="485"/>
    <col min="7681" max="7682" width="3.125" style="485" customWidth="1"/>
    <col min="7683" max="7683" width="19.875" style="485" customWidth="1"/>
    <col min="7684" max="7684" width="18.375" style="485" customWidth="1"/>
    <col min="7685" max="7685" width="6.625" style="485" customWidth="1"/>
    <col min="7686" max="7686" width="13.25" style="485" customWidth="1"/>
    <col min="7687" max="7687" width="9" style="485" bestFit="1" customWidth="1"/>
    <col min="7688" max="7688" width="10.625" style="485" customWidth="1"/>
    <col min="7689" max="7689" width="24.625" style="485" customWidth="1"/>
    <col min="7690" max="7690" width="16.125" style="485" customWidth="1"/>
    <col min="7691" max="7691" width="18.625" style="485" customWidth="1"/>
    <col min="7692" max="7936" width="9" style="485"/>
    <col min="7937" max="7938" width="3.125" style="485" customWidth="1"/>
    <col min="7939" max="7939" width="19.875" style="485" customWidth="1"/>
    <col min="7940" max="7940" width="18.375" style="485" customWidth="1"/>
    <col min="7941" max="7941" width="6.625" style="485" customWidth="1"/>
    <col min="7942" max="7942" width="13.25" style="485" customWidth="1"/>
    <col min="7943" max="7943" width="9" style="485" bestFit="1" customWidth="1"/>
    <col min="7944" max="7944" width="10.625" style="485" customWidth="1"/>
    <col min="7945" max="7945" width="24.625" style="485" customWidth="1"/>
    <col min="7946" max="7946" width="16.125" style="485" customWidth="1"/>
    <col min="7947" max="7947" width="18.625" style="485" customWidth="1"/>
    <col min="7948" max="8192" width="9" style="485"/>
    <col min="8193" max="8194" width="3.125" style="485" customWidth="1"/>
    <col min="8195" max="8195" width="19.875" style="485" customWidth="1"/>
    <col min="8196" max="8196" width="18.375" style="485" customWidth="1"/>
    <col min="8197" max="8197" width="6.625" style="485" customWidth="1"/>
    <col min="8198" max="8198" width="13.25" style="485" customWidth="1"/>
    <col min="8199" max="8199" width="9" style="485" bestFit="1" customWidth="1"/>
    <col min="8200" max="8200" width="10.625" style="485" customWidth="1"/>
    <col min="8201" max="8201" width="24.625" style="485" customWidth="1"/>
    <col min="8202" max="8202" width="16.125" style="485" customWidth="1"/>
    <col min="8203" max="8203" width="18.625" style="485" customWidth="1"/>
    <col min="8204" max="8448" width="9" style="485"/>
    <col min="8449" max="8450" width="3.125" style="485" customWidth="1"/>
    <col min="8451" max="8451" width="19.875" style="485" customWidth="1"/>
    <col min="8452" max="8452" width="18.375" style="485" customWidth="1"/>
    <col min="8453" max="8453" width="6.625" style="485" customWidth="1"/>
    <col min="8454" max="8454" width="13.25" style="485" customWidth="1"/>
    <col min="8455" max="8455" width="9" style="485" bestFit="1" customWidth="1"/>
    <col min="8456" max="8456" width="10.625" style="485" customWidth="1"/>
    <col min="8457" max="8457" width="24.625" style="485" customWidth="1"/>
    <col min="8458" max="8458" width="16.125" style="485" customWidth="1"/>
    <col min="8459" max="8459" width="18.625" style="485" customWidth="1"/>
    <col min="8460" max="8704" width="9" style="485"/>
    <col min="8705" max="8706" width="3.125" style="485" customWidth="1"/>
    <col min="8707" max="8707" width="19.875" style="485" customWidth="1"/>
    <col min="8708" max="8708" width="18.375" style="485" customWidth="1"/>
    <col min="8709" max="8709" width="6.625" style="485" customWidth="1"/>
    <col min="8710" max="8710" width="13.25" style="485" customWidth="1"/>
    <col min="8711" max="8711" width="9" style="485" bestFit="1" customWidth="1"/>
    <col min="8712" max="8712" width="10.625" style="485" customWidth="1"/>
    <col min="8713" max="8713" width="24.625" style="485" customWidth="1"/>
    <col min="8714" max="8714" width="16.125" style="485" customWidth="1"/>
    <col min="8715" max="8715" width="18.625" style="485" customWidth="1"/>
    <col min="8716" max="8960" width="9" style="485"/>
    <col min="8961" max="8962" width="3.125" style="485" customWidth="1"/>
    <col min="8963" max="8963" width="19.875" style="485" customWidth="1"/>
    <col min="8964" max="8964" width="18.375" style="485" customWidth="1"/>
    <col min="8965" max="8965" width="6.625" style="485" customWidth="1"/>
    <col min="8966" max="8966" width="13.25" style="485" customWidth="1"/>
    <col min="8967" max="8967" width="9" style="485" bestFit="1" customWidth="1"/>
    <col min="8968" max="8968" width="10.625" style="485" customWidth="1"/>
    <col min="8969" max="8969" width="24.625" style="485" customWidth="1"/>
    <col min="8970" max="8970" width="16.125" style="485" customWidth="1"/>
    <col min="8971" max="8971" width="18.625" style="485" customWidth="1"/>
    <col min="8972" max="9216" width="9" style="485"/>
    <col min="9217" max="9218" width="3.125" style="485" customWidth="1"/>
    <col min="9219" max="9219" width="19.875" style="485" customWidth="1"/>
    <col min="9220" max="9220" width="18.375" style="485" customWidth="1"/>
    <col min="9221" max="9221" width="6.625" style="485" customWidth="1"/>
    <col min="9222" max="9222" width="13.25" style="485" customWidth="1"/>
    <col min="9223" max="9223" width="9" style="485" bestFit="1" customWidth="1"/>
    <col min="9224" max="9224" width="10.625" style="485" customWidth="1"/>
    <col min="9225" max="9225" width="24.625" style="485" customWidth="1"/>
    <col min="9226" max="9226" width="16.125" style="485" customWidth="1"/>
    <col min="9227" max="9227" width="18.625" style="485" customWidth="1"/>
    <col min="9228" max="9472" width="9" style="485"/>
    <col min="9473" max="9474" width="3.125" style="485" customWidth="1"/>
    <col min="9475" max="9475" width="19.875" style="485" customWidth="1"/>
    <col min="9476" max="9476" width="18.375" style="485" customWidth="1"/>
    <col min="9477" max="9477" width="6.625" style="485" customWidth="1"/>
    <col min="9478" max="9478" width="13.25" style="485" customWidth="1"/>
    <col min="9479" max="9479" width="9" style="485" bestFit="1" customWidth="1"/>
    <col min="9480" max="9480" width="10.625" style="485" customWidth="1"/>
    <col min="9481" max="9481" width="24.625" style="485" customWidth="1"/>
    <col min="9482" max="9482" width="16.125" style="485" customWidth="1"/>
    <col min="9483" max="9483" width="18.625" style="485" customWidth="1"/>
    <col min="9484" max="9728" width="9" style="485"/>
    <col min="9729" max="9730" width="3.125" style="485" customWidth="1"/>
    <col min="9731" max="9731" width="19.875" style="485" customWidth="1"/>
    <col min="9732" max="9732" width="18.375" style="485" customWidth="1"/>
    <col min="9733" max="9733" width="6.625" style="485" customWidth="1"/>
    <col min="9734" max="9734" width="13.25" style="485" customWidth="1"/>
    <col min="9735" max="9735" width="9" style="485" bestFit="1" customWidth="1"/>
    <col min="9736" max="9736" width="10.625" style="485" customWidth="1"/>
    <col min="9737" max="9737" width="24.625" style="485" customWidth="1"/>
    <col min="9738" max="9738" width="16.125" style="485" customWidth="1"/>
    <col min="9739" max="9739" width="18.625" style="485" customWidth="1"/>
    <col min="9740" max="9984" width="9" style="485"/>
    <col min="9985" max="9986" width="3.125" style="485" customWidth="1"/>
    <col min="9987" max="9987" width="19.875" style="485" customWidth="1"/>
    <col min="9988" max="9988" width="18.375" style="485" customWidth="1"/>
    <col min="9989" max="9989" width="6.625" style="485" customWidth="1"/>
    <col min="9990" max="9990" width="13.25" style="485" customWidth="1"/>
    <col min="9991" max="9991" width="9" style="485" bestFit="1" customWidth="1"/>
    <col min="9992" max="9992" width="10.625" style="485" customWidth="1"/>
    <col min="9993" max="9993" width="24.625" style="485" customWidth="1"/>
    <col min="9994" max="9994" width="16.125" style="485" customWidth="1"/>
    <col min="9995" max="9995" width="18.625" style="485" customWidth="1"/>
    <col min="9996" max="10240" width="9" style="485"/>
    <col min="10241" max="10242" width="3.125" style="485" customWidth="1"/>
    <col min="10243" max="10243" width="19.875" style="485" customWidth="1"/>
    <col min="10244" max="10244" width="18.375" style="485" customWidth="1"/>
    <col min="10245" max="10245" width="6.625" style="485" customWidth="1"/>
    <col min="10246" max="10246" width="13.25" style="485" customWidth="1"/>
    <col min="10247" max="10247" width="9" style="485" bestFit="1" customWidth="1"/>
    <col min="10248" max="10248" width="10.625" style="485" customWidth="1"/>
    <col min="10249" max="10249" width="24.625" style="485" customWidth="1"/>
    <col min="10250" max="10250" width="16.125" style="485" customWidth="1"/>
    <col min="10251" max="10251" width="18.625" style="485" customWidth="1"/>
    <col min="10252" max="10496" width="9" style="485"/>
    <col min="10497" max="10498" width="3.125" style="485" customWidth="1"/>
    <col min="10499" max="10499" width="19.875" style="485" customWidth="1"/>
    <col min="10500" max="10500" width="18.375" style="485" customWidth="1"/>
    <col min="10501" max="10501" width="6.625" style="485" customWidth="1"/>
    <col min="10502" max="10502" width="13.25" style="485" customWidth="1"/>
    <col min="10503" max="10503" width="9" style="485" bestFit="1" customWidth="1"/>
    <col min="10504" max="10504" width="10.625" style="485" customWidth="1"/>
    <col min="10505" max="10505" width="24.625" style="485" customWidth="1"/>
    <col min="10506" max="10506" width="16.125" style="485" customWidth="1"/>
    <col min="10507" max="10507" width="18.625" style="485" customWidth="1"/>
    <col min="10508" max="10752" width="9" style="485"/>
    <col min="10753" max="10754" width="3.125" style="485" customWidth="1"/>
    <col min="10755" max="10755" width="19.875" style="485" customWidth="1"/>
    <col min="10756" max="10756" width="18.375" style="485" customWidth="1"/>
    <col min="10757" max="10757" width="6.625" style="485" customWidth="1"/>
    <col min="10758" max="10758" width="13.25" style="485" customWidth="1"/>
    <col min="10759" max="10759" width="9" style="485" bestFit="1" customWidth="1"/>
    <col min="10760" max="10760" width="10.625" style="485" customWidth="1"/>
    <col min="10761" max="10761" width="24.625" style="485" customWidth="1"/>
    <col min="10762" max="10762" width="16.125" style="485" customWidth="1"/>
    <col min="10763" max="10763" width="18.625" style="485" customWidth="1"/>
    <col min="10764" max="11008" width="9" style="485"/>
    <col min="11009" max="11010" width="3.125" style="485" customWidth="1"/>
    <col min="11011" max="11011" width="19.875" style="485" customWidth="1"/>
    <col min="11012" max="11012" width="18.375" style="485" customWidth="1"/>
    <col min="11013" max="11013" width="6.625" style="485" customWidth="1"/>
    <col min="11014" max="11014" width="13.25" style="485" customWidth="1"/>
    <col min="11015" max="11015" width="9" style="485" bestFit="1" customWidth="1"/>
    <col min="11016" max="11016" width="10.625" style="485" customWidth="1"/>
    <col min="11017" max="11017" width="24.625" style="485" customWidth="1"/>
    <col min="11018" max="11018" width="16.125" style="485" customWidth="1"/>
    <col min="11019" max="11019" width="18.625" style="485" customWidth="1"/>
    <col min="11020" max="11264" width="9" style="485"/>
    <col min="11265" max="11266" width="3.125" style="485" customWidth="1"/>
    <col min="11267" max="11267" width="19.875" style="485" customWidth="1"/>
    <col min="11268" max="11268" width="18.375" style="485" customWidth="1"/>
    <col min="11269" max="11269" width="6.625" style="485" customWidth="1"/>
    <col min="11270" max="11270" width="13.25" style="485" customWidth="1"/>
    <col min="11271" max="11271" width="9" style="485" bestFit="1" customWidth="1"/>
    <col min="11272" max="11272" width="10.625" style="485" customWidth="1"/>
    <col min="11273" max="11273" width="24.625" style="485" customWidth="1"/>
    <col min="11274" max="11274" width="16.125" style="485" customWidth="1"/>
    <col min="11275" max="11275" width="18.625" style="485" customWidth="1"/>
    <col min="11276" max="11520" width="9" style="485"/>
    <col min="11521" max="11522" width="3.125" style="485" customWidth="1"/>
    <col min="11523" max="11523" width="19.875" style="485" customWidth="1"/>
    <col min="11524" max="11524" width="18.375" style="485" customWidth="1"/>
    <col min="11525" max="11525" width="6.625" style="485" customWidth="1"/>
    <col min="11526" max="11526" width="13.25" style="485" customWidth="1"/>
    <col min="11527" max="11527" width="9" style="485" bestFit="1" customWidth="1"/>
    <col min="11528" max="11528" width="10.625" style="485" customWidth="1"/>
    <col min="11529" max="11529" width="24.625" style="485" customWidth="1"/>
    <col min="11530" max="11530" width="16.125" style="485" customWidth="1"/>
    <col min="11531" max="11531" width="18.625" style="485" customWidth="1"/>
    <col min="11532" max="11776" width="9" style="485"/>
    <col min="11777" max="11778" width="3.125" style="485" customWidth="1"/>
    <col min="11779" max="11779" width="19.875" style="485" customWidth="1"/>
    <col min="11780" max="11780" width="18.375" style="485" customWidth="1"/>
    <col min="11781" max="11781" width="6.625" style="485" customWidth="1"/>
    <col min="11782" max="11782" width="13.25" style="485" customWidth="1"/>
    <col min="11783" max="11783" width="9" style="485" bestFit="1" customWidth="1"/>
    <col min="11784" max="11784" width="10.625" style="485" customWidth="1"/>
    <col min="11785" max="11785" width="24.625" style="485" customWidth="1"/>
    <col min="11786" max="11786" width="16.125" style="485" customWidth="1"/>
    <col min="11787" max="11787" width="18.625" style="485" customWidth="1"/>
    <col min="11788" max="12032" width="9" style="485"/>
    <col min="12033" max="12034" width="3.125" style="485" customWidth="1"/>
    <col min="12035" max="12035" width="19.875" style="485" customWidth="1"/>
    <col min="12036" max="12036" width="18.375" style="485" customWidth="1"/>
    <col min="12037" max="12037" width="6.625" style="485" customWidth="1"/>
    <col min="12038" max="12038" width="13.25" style="485" customWidth="1"/>
    <col min="12039" max="12039" width="9" style="485" bestFit="1" customWidth="1"/>
    <col min="12040" max="12040" width="10.625" style="485" customWidth="1"/>
    <col min="12041" max="12041" width="24.625" style="485" customWidth="1"/>
    <col min="12042" max="12042" width="16.125" style="485" customWidth="1"/>
    <col min="12043" max="12043" width="18.625" style="485" customWidth="1"/>
    <col min="12044" max="12288" width="9" style="485"/>
    <col min="12289" max="12290" width="3.125" style="485" customWidth="1"/>
    <col min="12291" max="12291" width="19.875" style="485" customWidth="1"/>
    <col min="12292" max="12292" width="18.375" style="485" customWidth="1"/>
    <col min="12293" max="12293" width="6.625" style="485" customWidth="1"/>
    <col min="12294" max="12294" width="13.25" style="485" customWidth="1"/>
    <col min="12295" max="12295" width="9" style="485" bestFit="1" customWidth="1"/>
    <col min="12296" max="12296" width="10.625" style="485" customWidth="1"/>
    <col min="12297" max="12297" width="24.625" style="485" customWidth="1"/>
    <col min="12298" max="12298" width="16.125" style="485" customWidth="1"/>
    <col min="12299" max="12299" width="18.625" style="485" customWidth="1"/>
    <col min="12300" max="12544" width="9" style="485"/>
    <col min="12545" max="12546" width="3.125" style="485" customWidth="1"/>
    <col min="12547" max="12547" width="19.875" style="485" customWidth="1"/>
    <col min="12548" max="12548" width="18.375" style="485" customWidth="1"/>
    <col min="12549" max="12549" width="6.625" style="485" customWidth="1"/>
    <col min="12550" max="12550" width="13.25" style="485" customWidth="1"/>
    <col min="12551" max="12551" width="9" style="485" bestFit="1" customWidth="1"/>
    <col min="12552" max="12552" width="10.625" style="485" customWidth="1"/>
    <col min="12553" max="12553" width="24.625" style="485" customWidth="1"/>
    <col min="12554" max="12554" width="16.125" style="485" customWidth="1"/>
    <col min="12555" max="12555" width="18.625" style="485" customWidth="1"/>
    <col min="12556" max="12800" width="9" style="485"/>
    <col min="12801" max="12802" width="3.125" style="485" customWidth="1"/>
    <col min="12803" max="12803" width="19.875" style="485" customWidth="1"/>
    <col min="12804" max="12804" width="18.375" style="485" customWidth="1"/>
    <col min="12805" max="12805" width="6.625" style="485" customWidth="1"/>
    <col min="12806" max="12806" width="13.25" style="485" customWidth="1"/>
    <col min="12807" max="12807" width="9" style="485" bestFit="1" customWidth="1"/>
    <col min="12808" max="12808" width="10.625" style="485" customWidth="1"/>
    <col min="12809" max="12809" width="24.625" style="485" customWidth="1"/>
    <col min="12810" max="12810" width="16.125" style="485" customWidth="1"/>
    <col min="12811" max="12811" width="18.625" style="485" customWidth="1"/>
    <col min="12812" max="13056" width="9" style="485"/>
    <col min="13057" max="13058" width="3.125" style="485" customWidth="1"/>
    <col min="13059" max="13059" width="19.875" style="485" customWidth="1"/>
    <col min="13060" max="13060" width="18.375" style="485" customWidth="1"/>
    <col min="13061" max="13061" width="6.625" style="485" customWidth="1"/>
    <col min="13062" max="13062" width="13.25" style="485" customWidth="1"/>
    <col min="13063" max="13063" width="9" style="485" bestFit="1" customWidth="1"/>
    <col min="13064" max="13064" width="10.625" style="485" customWidth="1"/>
    <col min="13065" max="13065" width="24.625" style="485" customWidth="1"/>
    <col min="13066" max="13066" width="16.125" style="485" customWidth="1"/>
    <col min="13067" max="13067" width="18.625" style="485" customWidth="1"/>
    <col min="13068" max="13312" width="9" style="485"/>
    <col min="13313" max="13314" width="3.125" style="485" customWidth="1"/>
    <col min="13315" max="13315" width="19.875" style="485" customWidth="1"/>
    <col min="13316" max="13316" width="18.375" style="485" customWidth="1"/>
    <col min="13317" max="13317" width="6.625" style="485" customWidth="1"/>
    <col min="13318" max="13318" width="13.25" style="485" customWidth="1"/>
    <col min="13319" max="13319" width="9" style="485" bestFit="1" customWidth="1"/>
    <col min="13320" max="13320" width="10.625" style="485" customWidth="1"/>
    <col min="13321" max="13321" width="24.625" style="485" customWidth="1"/>
    <col min="13322" max="13322" width="16.125" style="485" customWidth="1"/>
    <col min="13323" max="13323" width="18.625" style="485" customWidth="1"/>
    <col min="13324" max="13568" width="9" style="485"/>
    <col min="13569" max="13570" width="3.125" style="485" customWidth="1"/>
    <col min="13571" max="13571" width="19.875" style="485" customWidth="1"/>
    <col min="13572" max="13572" width="18.375" style="485" customWidth="1"/>
    <col min="13573" max="13573" width="6.625" style="485" customWidth="1"/>
    <col min="13574" max="13574" width="13.25" style="485" customWidth="1"/>
    <col min="13575" max="13575" width="9" style="485" bestFit="1" customWidth="1"/>
    <col min="13576" max="13576" width="10.625" style="485" customWidth="1"/>
    <col min="13577" max="13577" width="24.625" style="485" customWidth="1"/>
    <col min="13578" max="13578" width="16.125" style="485" customWidth="1"/>
    <col min="13579" max="13579" width="18.625" style="485" customWidth="1"/>
    <col min="13580" max="13824" width="9" style="485"/>
    <col min="13825" max="13826" width="3.125" style="485" customWidth="1"/>
    <col min="13827" max="13827" width="19.875" style="485" customWidth="1"/>
    <col min="13828" max="13828" width="18.375" style="485" customWidth="1"/>
    <col min="13829" max="13829" width="6.625" style="485" customWidth="1"/>
    <col min="13830" max="13830" width="13.25" style="485" customWidth="1"/>
    <col min="13831" max="13831" width="9" style="485" bestFit="1" customWidth="1"/>
    <col min="13832" max="13832" width="10.625" style="485" customWidth="1"/>
    <col min="13833" max="13833" width="24.625" style="485" customWidth="1"/>
    <col min="13834" max="13834" width="16.125" style="485" customWidth="1"/>
    <col min="13835" max="13835" width="18.625" style="485" customWidth="1"/>
    <col min="13836" max="14080" width="9" style="485"/>
    <col min="14081" max="14082" width="3.125" style="485" customWidth="1"/>
    <col min="14083" max="14083" width="19.875" style="485" customWidth="1"/>
    <col min="14084" max="14084" width="18.375" style="485" customWidth="1"/>
    <col min="14085" max="14085" width="6.625" style="485" customWidth="1"/>
    <col min="14086" max="14086" width="13.25" style="485" customWidth="1"/>
    <col min="14087" max="14087" width="9" style="485" bestFit="1" customWidth="1"/>
    <col min="14088" max="14088" width="10.625" style="485" customWidth="1"/>
    <col min="14089" max="14089" width="24.625" style="485" customWidth="1"/>
    <col min="14090" max="14090" width="16.125" style="485" customWidth="1"/>
    <col min="14091" max="14091" width="18.625" style="485" customWidth="1"/>
    <col min="14092" max="14336" width="9" style="485"/>
    <col min="14337" max="14338" width="3.125" style="485" customWidth="1"/>
    <col min="14339" max="14339" width="19.875" style="485" customWidth="1"/>
    <col min="14340" max="14340" width="18.375" style="485" customWidth="1"/>
    <col min="14341" max="14341" width="6.625" style="485" customWidth="1"/>
    <col min="14342" max="14342" width="13.25" style="485" customWidth="1"/>
    <col min="14343" max="14343" width="9" style="485" bestFit="1" customWidth="1"/>
    <col min="14344" max="14344" width="10.625" style="485" customWidth="1"/>
    <col min="14345" max="14345" width="24.625" style="485" customWidth="1"/>
    <col min="14346" max="14346" width="16.125" style="485" customWidth="1"/>
    <col min="14347" max="14347" width="18.625" style="485" customWidth="1"/>
    <col min="14348" max="14592" width="9" style="485"/>
    <col min="14593" max="14594" width="3.125" style="485" customWidth="1"/>
    <col min="14595" max="14595" width="19.875" style="485" customWidth="1"/>
    <col min="14596" max="14596" width="18.375" style="485" customWidth="1"/>
    <col min="14597" max="14597" width="6.625" style="485" customWidth="1"/>
    <col min="14598" max="14598" width="13.25" style="485" customWidth="1"/>
    <col min="14599" max="14599" width="9" style="485" bestFit="1" customWidth="1"/>
    <col min="14600" max="14600" width="10.625" style="485" customWidth="1"/>
    <col min="14601" max="14601" width="24.625" style="485" customWidth="1"/>
    <col min="14602" max="14602" width="16.125" style="485" customWidth="1"/>
    <col min="14603" max="14603" width="18.625" style="485" customWidth="1"/>
    <col min="14604" max="14848" width="9" style="485"/>
    <col min="14849" max="14850" width="3.125" style="485" customWidth="1"/>
    <col min="14851" max="14851" width="19.875" style="485" customWidth="1"/>
    <col min="14852" max="14852" width="18.375" style="485" customWidth="1"/>
    <col min="14853" max="14853" width="6.625" style="485" customWidth="1"/>
    <col min="14854" max="14854" width="13.25" style="485" customWidth="1"/>
    <col min="14855" max="14855" width="9" style="485" bestFit="1" customWidth="1"/>
    <col min="14856" max="14856" width="10.625" style="485" customWidth="1"/>
    <col min="14857" max="14857" width="24.625" style="485" customWidth="1"/>
    <col min="14858" max="14858" width="16.125" style="485" customWidth="1"/>
    <col min="14859" max="14859" width="18.625" style="485" customWidth="1"/>
    <col min="14860" max="15104" width="9" style="485"/>
    <col min="15105" max="15106" width="3.125" style="485" customWidth="1"/>
    <col min="15107" max="15107" width="19.875" style="485" customWidth="1"/>
    <col min="15108" max="15108" width="18.375" style="485" customWidth="1"/>
    <col min="15109" max="15109" width="6.625" style="485" customWidth="1"/>
    <col min="15110" max="15110" width="13.25" style="485" customWidth="1"/>
    <col min="15111" max="15111" width="9" style="485" bestFit="1" customWidth="1"/>
    <col min="15112" max="15112" width="10.625" style="485" customWidth="1"/>
    <col min="15113" max="15113" width="24.625" style="485" customWidth="1"/>
    <col min="15114" max="15114" width="16.125" style="485" customWidth="1"/>
    <col min="15115" max="15115" width="18.625" style="485" customWidth="1"/>
    <col min="15116" max="15360" width="9" style="485"/>
    <col min="15361" max="15362" width="3.125" style="485" customWidth="1"/>
    <col min="15363" max="15363" width="19.875" style="485" customWidth="1"/>
    <col min="15364" max="15364" width="18.375" style="485" customWidth="1"/>
    <col min="15365" max="15365" width="6.625" style="485" customWidth="1"/>
    <col min="15366" max="15366" width="13.25" style="485" customWidth="1"/>
    <col min="15367" max="15367" width="9" style="485" bestFit="1" customWidth="1"/>
    <col min="15368" max="15368" width="10.625" style="485" customWidth="1"/>
    <col min="15369" max="15369" width="24.625" style="485" customWidth="1"/>
    <col min="15370" max="15370" width="16.125" style="485" customWidth="1"/>
    <col min="15371" max="15371" width="18.625" style="485" customWidth="1"/>
    <col min="15372" max="15616" width="9" style="485"/>
    <col min="15617" max="15618" width="3.125" style="485" customWidth="1"/>
    <col min="15619" max="15619" width="19.875" style="485" customWidth="1"/>
    <col min="15620" max="15620" width="18.375" style="485" customWidth="1"/>
    <col min="15621" max="15621" width="6.625" style="485" customWidth="1"/>
    <col min="15622" max="15622" width="13.25" style="485" customWidth="1"/>
    <col min="15623" max="15623" width="9" style="485" bestFit="1" customWidth="1"/>
    <col min="15624" max="15624" width="10.625" style="485" customWidth="1"/>
    <col min="15625" max="15625" width="24.625" style="485" customWidth="1"/>
    <col min="15626" max="15626" width="16.125" style="485" customWidth="1"/>
    <col min="15627" max="15627" width="18.625" style="485" customWidth="1"/>
    <col min="15628" max="15872" width="9" style="485"/>
    <col min="15873" max="15874" width="3.125" style="485" customWidth="1"/>
    <col min="15875" max="15875" width="19.875" style="485" customWidth="1"/>
    <col min="15876" max="15876" width="18.375" style="485" customWidth="1"/>
    <col min="15877" max="15877" width="6.625" style="485" customWidth="1"/>
    <col min="15878" max="15878" width="13.25" style="485" customWidth="1"/>
    <col min="15879" max="15879" width="9" style="485" bestFit="1" customWidth="1"/>
    <col min="15880" max="15880" width="10.625" style="485" customWidth="1"/>
    <col min="15881" max="15881" width="24.625" style="485" customWidth="1"/>
    <col min="15882" max="15882" width="16.125" style="485" customWidth="1"/>
    <col min="15883" max="15883" width="18.625" style="485" customWidth="1"/>
    <col min="15884" max="16128" width="9" style="485"/>
    <col min="16129" max="16130" width="3.125" style="485" customWidth="1"/>
    <col min="16131" max="16131" width="19.875" style="485" customWidth="1"/>
    <col min="16132" max="16132" width="18.375" style="485" customWidth="1"/>
    <col min="16133" max="16133" width="6.625" style="485" customWidth="1"/>
    <col min="16134" max="16134" width="13.25" style="485" customWidth="1"/>
    <col min="16135" max="16135" width="9" style="485" bestFit="1" customWidth="1"/>
    <col min="16136" max="16136" width="10.625" style="485" customWidth="1"/>
    <col min="16137" max="16137" width="24.625" style="485" customWidth="1"/>
    <col min="16138" max="16138" width="16.125" style="485" customWidth="1"/>
    <col min="16139" max="16139" width="18.625" style="485" customWidth="1"/>
    <col min="16140" max="16384" width="9" style="485"/>
  </cols>
  <sheetData>
    <row r="1" spans="1:11" ht="18.75" customHeight="1">
      <c r="A1" s="484" t="s">
        <v>89</v>
      </c>
      <c r="J1" s="486" t="s">
        <v>90</v>
      </c>
      <c r="K1" s="486"/>
    </row>
    <row r="2" spans="1:11" ht="32.25" customHeight="1">
      <c r="B2" s="487"/>
      <c r="C2" s="488" t="s">
        <v>91</v>
      </c>
      <c r="D2" s="489" t="s">
        <v>92</v>
      </c>
      <c r="E2" s="488" t="s">
        <v>93</v>
      </c>
      <c r="F2" s="488" t="s">
        <v>94</v>
      </c>
      <c r="G2" s="490" t="s">
        <v>95</v>
      </c>
      <c r="H2" s="490" t="s">
        <v>96</v>
      </c>
      <c r="I2" s="490" t="s">
        <v>97</v>
      </c>
      <c r="J2" s="490" t="s">
        <v>98</v>
      </c>
      <c r="K2" s="488" t="s">
        <v>99</v>
      </c>
    </row>
    <row r="3" spans="1:11" ht="27" customHeight="1">
      <c r="B3" s="488" t="s">
        <v>100</v>
      </c>
      <c r="C3" s="487" t="s">
        <v>101</v>
      </c>
      <c r="D3" s="489" t="s">
        <v>102</v>
      </c>
      <c r="E3" s="488">
        <v>50</v>
      </c>
      <c r="F3" s="488" t="s">
        <v>103</v>
      </c>
      <c r="G3" s="488" t="s">
        <v>104</v>
      </c>
      <c r="H3" s="491" t="s">
        <v>105</v>
      </c>
      <c r="I3" s="488" t="s">
        <v>106</v>
      </c>
      <c r="J3" s="492" t="s">
        <v>107</v>
      </c>
      <c r="K3" s="493"/>
    </row>
    <row r="4" spans="1:11" ht="27" customHeight="1">
      <c r="B4" s="488" t="s">
        <v>100</v>
      </c>
      <c r="C4" s="487" t="s">
        <v>108</v>
      </c>
      <c r="D4" s="489" t="s">
        <v>109</v>
      </c>
      <c r="E4" s="488">
        <v>45</v>
      </c>
      <c r="F4" s="488" t="s">
        <v>110</v>
      </c>
      <c r="G4" s="488" t="s">
        <v>111</v>
      </c>
      <c r="H4" s="494" t="s">
        <v>112</v>
      </c>
      <c r="I4" s="493"/>
      <c r="J4" s="488"/>
      <c r="K4" s="493"/>
    </row>
    <row r="5" spans="1:11" ht="27" customHeight="1">
      <c r="B5" s="488" t="s">
        <v>100</v>
      </c>
      <c r="C5" s="487" t="s">
        <v>113</v>
      </c>
      <c r="D5" s="489" t="s">
        <v>114</v>
      </c>
      <c r="E5" s="488">
        <v>30</v>
      </c>
      <c r="F5" s="488" t="s">
        <v>115</v>
      </c>
      <c r="G5" s="488" t="s">
        <v>111</v>
      </c>
      <c r="H5" s="494" t="s">
        <v>116</v>
      </c>
      <c r="I5" s="493"/>
      <c r="J5" s="488"/>
      <c r="K5" s="493"/>
    </row>
    <row r="6" spans="1:11" ht="27" customHeight="1">
      <c r="B6" s="487">
        <v>1</v>
      </c>
      <c r="C6" s="487"/>
      <c r="D6" s="495"/>
      <c r="E6" s="487"/>
      <c r="F6" s="487"/>
      <c r="G6" s="487"/>
      <c r="H6" s="487"/>
      <c r="I6" s="493"/>
      <c r="J6" s="488"/>
      <c r="K6" s="493"/>
    </row>
    <row r="7" spans="1:11" ht="27" customHeight="1">
      <c r="B7" s="487">
        <v>2</v>
      </c>
      <c r="C7" s="487"/>
      <c r="D7" s="495"/>
      <c r="E7" s="487"/>
      <c r="F7" s="487"/>
      <c r="G7" s="487"/>
      <c r="H7" s="487"/>
      <c r="I7" s="493"/>
      <c r="J7" s="488"/>
      <c r="K7" s="493"/>
    </row>
    <row r="8" spans="1:11" ht="27" customHeight="1">
      <c r="B8" s="487">
        <v>3</v>
      </c>
      <c r="C8" s="487"/>
      <c r="D8" s="495"/>
      <c r="E8" s="487"/>
      <c r="F8" s="487"/>
      <c r="G8" s="487"/>
      <c r="H8" s="487"/>
      <c r="I8" s="493"/>
      <c r="J8" s="488"/>
      <c r="K8" s="493"/>
    </row>
    <row r="9" spans="1:11" ht="27" customHeight="1">
      <c r="B9" s="487">
        <v>4</v>
      </c>
      <c r="C9" s="487"/>
      <c r="D9" s="495"/>
      <c r="E9" s="487"/>
      <c r="F9" s="487"/>
      <c r="G9" s="487"/>
      <c r="H9" s="487"/>
      <c r="I9" s="493"/>
      <c r="J9" s="488"/>
      <c r="K9" s="493"/>
    </row>
    <row r="10" spans="1:11" ht="27" customHeight="1">
      <c r="B10" s="487">
        <v>5</v>
      </c>
      <c r="C10" s="487"/>
      <c r="D10" s="495"/>
      <c r="E10" s="487"/>
      <c r="F10" s="487"/>
      <c r="G10" s="487"/>
      <c r="H10" s="487"/>
      <c r="I10" s="493"/>
      <c r="J10" s="488"/>
      <c r="K10" s="493"/>
    </row>
    <row r="11" spans="1:11" ht="27" customHeight="1">
      <c r="B11" s="487">
        <v>6</v>
      </c>
      <c r="C11" s="487"/>
      <c r="D11" s="495"/>
      <c r="E11" s="487"/>
      <c r="F11" s="487"/>
      <c r="G11" s="487"/>
      <c r="H11" s="487"/>
      <c r="I11" s="493"/>
      <c r="J11" s="488"/>
      <c r="K11" s="493"/>
    </row>
    <row r="12" spans="1:11" ht="27" customHeight="1">
      <c r="B12" s="487">
        <v>7</v>
      </c>
      <c r="C12" s="487"/>
      <c r="D12" s="495"/>
      <c r="E12" s="487"/>
      <c r="F12" s="487"/>
      <c r="G12" s="487"/>
      <c r="H12" s="487"/>
      <c r="I12" s="493"/>
      <c r="J12" s="488"/>
      <c r="K12" s="493"/>
    </row>
    <row r="13" spans="1:11" ht="27" customHeight="1">
      <c r="B13" s="487">
        <v>8</v>
      </c>
      <c r="C13" s="487"/>
      <c r="D13" s="495"/>
      <c r="E13" s="487"/>
      <c r="F13" s="487"/>
      <c r="G13" s="487"/>
      <c r="H13" s="487"/>
      <c r="I13" s="493"/>
      <c r="J13" s="488"/>
      <c r="K13" s="493"/>
    </row>
    <row r="14" spans="1:11" ht="27" customHeight="1">
      <c r="B14" s="487">
        <v>9</v>
      </c>
      <c r="C14" s="487"/>
      <c r="D14" s="495"/>
      <c r="E14" s="487"/>
      <c r="F14" s="487"/>
      <c r="G14" s="487"/>
      <c r="H14" s="487"/>
      <c r="I14" s="493"/>
      <c r="J14" s="488"/>
      <c r="K14" s="493"/>
    </row>
    <row r="15" spans="1:11" ht="27" customHeight="1">
      <c r="B15" s="487">
        <v>10</v>
      </c>
      <c r="C15" s="487"/>
      <c r="D15" s="495"/>
      <c r="E15" s="487"/>
      <c r="F15" s="487"/>
      <c r="G15" s="487"/>
      <c r="H15" s="487"/>
      <c r="I15" s="493"/>
      <c r="J15" s="488"/>
      <c r="K15" s="493"/>
    </row>
    <row r="16" spans="1:11" ht="27" customHeight="1">
      <c r="B16" s="487">
        <v>11</v>
      </c>
      <c r="C16" s="487"/>
      <c r="D16" s="495"/>
      <c r="E16" s="487"/>
      <c r="F16" s="487"/>
      <c r="G16" s="487"/>
      <c r="H16" s="487"/>
      <c r="I16" s="493"/>
      <c r="J16" s="488"/>
      <c r="K16" s="493"/>
    </row>
    <row r="17" spans="2:11" ht="27" customHeight="1">
      <c r="B17" s="487">
        <v>12</v>
      </c>
      <c r="C17" s="487"/>
      <c r="D17" s="495"/>
      <c r="E17" s="487"/>
      <c r="F17" s="487"/>
      <c r="G17" s="487"/>
      <c r="H17" s="487"/>
      <c r="I17" s="493"/>
      <c r="J17" s="488"/>
      <c r="K17" s="493"/>
    </row>
    <row r="18" spans="2:11" ht="14.25" customHeight="1">
      <c r="B18" s="485" t="s">
        <v>117</v>
      </c>
      <c r="C18" s="496" t="s">
        <v>118</v>
      </c>
    </row>
    <row r="19" spans="2:11">
      <c r="B19" s="496"/>
      <c r="C19" s="496" t="s">
        <v>119</v>
      </c>
      <c r="D19" s="497"/>
    </row>
    <row r="20" spans="2:11">
      <c r="B20" s="496"/>
      <c r="C20" s="496" t="s">
        <v>120</v>
      </c>
    </row>
    <row r="21" spans="2:11">
      <c r="B21" s="496"/>
      <c r="C21" s="496" t="s">
        <v>121</v>
      </c>
    </row>
    <row r="22" spans="2:11">
      <c r="B22" s="496"/>
      <c r="C22" s="496" t="s">
        <v>122</v>
      </c>
    </row>
    <row r="23" spans="2:11">
      <c r="B23" s="496"/>
      <c r="C23" s="496"/>
    </row>
    <row r="25" spans="2:11">
      <c r="J25" s="498"/>
      <c r="K25" s="498"/>
    </row>
  </sheetData>
  <mergeCells count="2">
    <mergeCell ref="J1:K1"/>
    <mergeCell ref="J25:K25"/>
  </mergeCells>
  <phoneticPr fontId="3"/>
  <pageMargins left="0.62992125984251968" right="0.47244094488188981" top="0.74803149606299213" bottom="0.74803149606299213" header="0.51181102362204722" footer="0.51181102362204722"/>
  <pageSetup paperSize="9" scale="86" orientation="landscape" r:id="rId1"/>
  <headerFooter alignWithMargins="0">
    <oddHeader>&amp;L(添付資料）</oddHeader>
    <oddFooter>&amp;C共同生活援助-&amp;A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6"/>
  <sheetViews>
    <sheetView view="pageBreakPreview" topLeftCell="D1" zoomScaleNormal="100" zoomScaleSheetLayoutView="100" workbookViewId="0"/>
  </sheetViews>
  <sheetFormatPr defaultRowHeight="13.5"/>
  <cols>
    <col min="1" max="1" width="3.125" style="499" customWidth="1"/>
    <col min="2" max="2" width="9.375" style="499" customWidth="1"/>
    <col min="3" max="27" width="4.25" style="499" customWidth="1"/>
    <col min="28" max="256" width="9" style="499"/>
    <col min="257" max="257" width="3.125" style="499" customWidth="1"/>
    <col min="258" max="258" width="9.375" style="499" customWidth="1"/>
    <col min="259" max="283" width="4.25" style="499" customWidth="1"/>
    <col min="284" max="512" width="9" style="499"/>
    <col min="513" max="513" width="3.125" style="499" customWidth="1"/>
    <col min="514" max="514" width="9.375" style="499" customWidth="1"/>
    <col min="515" max="539" width="4.25" style="499" customWidth="1"/>
    <col min="540" max="768" width="9" style="499"/>
    <col min="769" max="769" width="3.125" style="499" customWidth="1"/>
    <col min="770" max="770" width="9.375" style="499" customWidth="1"/>
    <col min="771" max="795" width="4.25" style="499" customWidth="1"/>
    <col min="796" max="1024" width="9" style="499"/>
    <col min="1025" max="1025" width="3.125" style="499" customWidth="1"/>
    <col min="1026" max="1026" width="9.375" style="499" customWidth="1"/>
    <col min="1027" max="1051" width="4.25" style="499" customWidth="1"/>
    <col min="1052" max="1280" width="9" style="499"/>
    <col min="1281" max="1281" width="3.125" style="499" customWidth="1"/>
    <col min="1282" max="1282" width="9.375" style="499" customWidth="1"/>
    <col min="1283" max="1307" width="4.25" style="499" customWidth="1"/>
    <col min="1308" max="1536" width="9" style="499"/>
    <col min="1537" max="1537" width="3.125" style="499" customWidth="1"/>
    <col min="1538" max="1538" width="9.375" style="499" customWidth="1"/>
    <col min="1539" max="1563" width="4.25" style="499" customWidth="1"/>
    <col min="1564" max="1792" width="9" style="499"/>
    <col min="1793" max="1793" width="3.125" style="499" customWidth="1"/>
    <col min="1794" max="1794" width="9.375" style="499" customWidth="1"/>
    <col min="1795" max="1819" width="4.25" style="499" customWidth="1"/>
    <col min="1820" max="2048" width="9" style="499"/>
    <col min="2049" max="2049" width="3.125" style="499" customWidth="1"/>
    <col min="2050" max="2050" width="9.375" style="499" customWidth="1"/>
    <col min="2051" max="2075" width="4.25" style="499" customWidth="1"/>
    <col min="2076" max="2304" width="9" style="499"/>
    <col min="2305" max="2305" width="3.125" style="499" customWidth="1"/>
    <col min="2306" max="2306" width="9.375" style="499" customWidth="1"/>
    <col min="2307" max="2331" width="4.25" style="499" customWidth="1"/>
    <col min="2332" max="2560" width="9" style="499"/>
    <col min="2561" max="2561" width="3.125" style="499" customWidth="1"/>
    <col min="2562" max="2562" width="9.375" style="499" customWidth="1"/>
    <col min="2563" max="2587" width="4.25" style="499" customWidth="1"/>
    <col min="2588" max="2816" width="9" style="499"/>
    <col min="2817" max="2817" width="3.125" style="499" customWidth="1"/>
    <col min="2818" max="2818" width="9.375" style="499" customWidth="1"/>
    <col min="2819" max="2843" width="4.25" style="499" customWidth="1"/>
    <col min="2844" max="3072" width="9" style="499"/>
    <col min="3073" max="3073" width="3.125" style="499" customWidth="1"/>
    <col min="3074" max="3074" width="9.375" style="499" customWidth="1"/>
    <col min="3075" max="3099" width="4.25" style="499" customWidth="1"/>
    <col min="3100" max="3328" width="9" style="499"/>
    <col min="3329" max="3329" width="3.125" style="499" customWidth="1"/>
    <col min="3330" max="3330" width="9.375" style="499" customWidth="1"/>
    <col min="3331" max="3355" width="4.25" style="499" customWidth="1"/>
    <col min="3356" max="3584" width="9" style="499"/>
    <col min="3585" max="3585" width="3.125" style="499" customWidth="1"/>
    <col min="3586" max="3586" width="9.375" style="499" customWidth="1"/>
    <col min="3587" max="3611" width="4.25" style="499" customWidth="1"/>
    <col min="3612" max="3840" width="9" style="499"/>
    <col min="3841" max="3841" width="3.125" style="499" customWidth="1"/>
    <col min="3842" max="3842" width="9.375" style="499" customWidth="1"/>
    <col min="3843" max="3867" width="4.25" style="499" customWidth="1"/>
    <col min="3868" max="4096" width="9" style="499"/>
    <col min="4097" max="4097" width="3.125" style="499" customWidth="1"/>
    <col min="4098" max="4098" width="9.375" style="499" customWidth="1"/>
    <col min="4099" max="4123" width="4.25" style="499" customWidth="1"/>
    <col min="4124" max="4352" width="9" style="499"/>
    <col min="4353" max="4353" width="3.125" style="499" customWidth="1"/>
    <col min="4354" max="4354" width="9.375" style="499" customWidth="1"/>
    <col min="4355" max="4379" width="4.25" style="499" customWidth="1"/>
    <col min="4380" max="4608" width="9" style="499"/>
    <col min="4609" max="4609" width="3.125" style="499" customWidth="1"/>
    <col min="4610" max="4610" width="9.375" style="499" customWidth="1"/>
    <col min="4611" max="4635" width="4.25" style="499" customWidth="1"/>
    <col min="4636" max="4864" width="9" style="499"/>
    <col min="4865" max="4865" width="3.125" style="499" customWidth="1"/>
    <col min="4866" max="4866" width="9.375" style="499" customWidth="1"/>
    <col min="4867" max="4891" width="4.25" style="499" customWidth="1"/>
    <col min="4892" max="5120" width="9" style="499"/>
    <col min="5121" max="5121" width="3.125" style="499" customWidth="1"/>
    <col min="5122" max="5122" width="9.375" style="499" customWidth="1"/>
    <col min="5123" max="5147" width="4.25" style="499" customWidth="1"/>
    <col min="5148" max="5376" width="9" style="499"/>
    <col min="5377" max="5377" width="3.125" style="499" customWidth="1"/>
    <col min="5378" max="5378" width="9.375" style="499" customWidth="1"/>
    <col min="5379" max="5403" width="4.25" style="499" customWidth="1"/>
    <col min="5404" max="5632" width="9" style="499"/>
    <col min="5633" max="5633" width="3.125" style="499" customWidth="1"/>
    <col min="5634" max="5634" width="9.375" style="499" customWidth="1"/>
    <col min="5635" max="5659" width="4.25" style="499" customWidth="1"/>
    <col min="5660" max="5888" width="9" style="499"/>
    <col min="5889" max="5889" width="3.125" style="499" customWidth="1"/>
    <col min="5890" max="5890" width="9.375" style="499" customWidth="1"/>
    <col min="5891" max="5915" width="4.25" style="499" customWidth="1"/>
    <col min="5916" max="6144" width="9" style="499"/>
    <col min="6145" max="6145" width="3.125" style="499" customWidth="1"/>
    <col min="6146" max="6146" width="9.375" style="499" customWidth="1"/>
    <col min="6147" max="6171" width="4.25" style="499" customWidth="1"/>
    <col min="6172" max="6400" width="9" style="499"/>
    <col min="6401" max="6401" width="3.125" style="499" customWidth="1"/>
    <col min="6402" max="6402" width="9.375" style="499" customWidth="1"/>
    <col min="6403" max="6427" width="4.25" style="499" customWidth="1"/>
    <col min="6428" max="6656" width="9" style="499"/>
    <col min="6657" max="6657" width="3.125" style="499" customWidth="1"/>
    <col min="6658" max="6658" width="9.375" style="499" customWidth="1"/>
    <col min="6659" max="6683" width="4.25" style="499" customWidth="1"/>
    <col min="6684" max="6912" width="9" style="499"/>
    <col min="6913" max="6913" width="3.125" style="499" customWidth="1"/>
    <col min="6914" max="6914" width="9.375" style="499" customWidth="1"/>
    <col min="6915" max="6939" width="4.25" style="499" customWidth="1"/>
    <col min="6940" max="7168" width="9" style="499"/>
    <col min="7169" max="7169" width="3.125" style="499" customWidth="1"/>
    <col min="7170" max="7170" width="9.375" style="499" customWidth="1"/>
    <col min="7171" max="7195" width="4.25" style="499" customWidth="1"/>
    <col min="7196" max="7424" width="9" style="499"/>
    <col min="7425" max="7425" width="3.125" style="499" customWidth="1"/>
    <col min="7426" max="7426" width="9.375" style="499" customWidth="1"/>
    <col min="7427" max="7451" width="4.25" style="499" customWidth="1"/>
    <col min="7452" max="7680" width="9" style="499"/>
    <col min="7681" max="7681" width="3.125" style="499" customWidth="1"/>
    <col min="7682" max="7682" width="9.375" style="499" customWidth="1"/>
    <col min="7683" max="7707" width="4.25" style="499" customWidth="1"/>
    <col min="7708" max="7936" width="9" style="499"/>
    <col min="7937" max="7937" width="3.125" style="499" customWidth="1"/>
    <col min="7938" max="7938" width="9.375" style="499" customWidth="1"/>
    <col min="7939" max="7963" width="4.25" style="499" customWidth="1"/>
    <col min="7964" max="8192" width="9" style="499"/>
    <col min="8193" max="8193" width="3.125" style="499" customWidth="1"/>
    <col min="8194" max="8194" width="9.375" style="499" customWidth="1"/>
    <col min="8195" max="8219" width="4.25" style="499" customWidth="1"/>
    <col min="8220" max="8448" width="9" style="499"/>
    <col min="8449" max="8449" width="3.125" style="499" customWidth="1"/>
    <col min="8450" max="8450" width="9.375" style="499" customWidth="1"/>
    <col min="8451" max="8475" width="4.25" style="499" customWidth="1"/>
    <col min="8476" max="8704" width="9" style="499"/>
    <col min="8705" max="8705" width="3.125" style="499" customWidth="1"/>
    <col min="8706" max="8706" width="9.375" style="499" customWidth="1"/>
    <col min="8707" max="8731" width="4.25" style="499" customWidth="1"/>
    <col min="8732" max="8960" width="9" style="499"/>
    <col min="8961" max="8961" width="3.125" style="499" customWidth="1"/>
    <col min="8962" max="8962" width="9.375" style="499" customWidth="1"/>
    <col min="8963" max="8987" width="4.25" style="499" customWidth="1"/>
    <col min="8988" max="9216" width="9" style="499"/>
    <col min="9217" max="9217" width="3.125" style="499" customWidth="1"/>
    <col min="9218" max="9218" width="9.375" style="499" customWidth="1"/>
    <col min="9219" max="9243" width="4.25" style="499" customWidth="1"/>
    <col min="9244" max="9472" width="9" style="499"/>
    <col min="9473" max="9473" width="3.125" style="499" customWidth="1"/>
    <col min="9474" max="9474" width="9.375" style="499" customWidth="1"/>
    <col min="9475" max="9499" width="4.25" style="499" customWidth="1"/>
    <col min="9500" max="9728" width="9" style="499"/>
    <col min="9729" max="9729" width="3.125" style="499" customWidth="1"/>
    <col min="9730" max="9730" width="9.375" style="499" customWidth="1"/>
    <col min="9731" max="9755" width="4.25" style="499" customWidth="1"/>
    <col min="9756" max="9984" width="9" style="499"/>
    <col min="9985" max="9985" width="3.125" style="499" customWidth="1"/>
    <col min="9986" max="9986" width="9.375" style="499" customWidth="1"/>
    <col min="9987" max="10011" width="4.25" style="499" customWidth="1"/>
    <col min="10012" max="10240" width="9" style="499"/>
    <col min="10241" max="10241" width="3.125" style="499" customWidth="1"/>
    <col min="10242" max="10242" width="9.375" style="499" customWidth="1"/>
    <col min="10243" max="10267" width="4.25" style="499" customWidth="1"/>
    <col min="10268" max="10496" width="9" style="499"/>
    <col min="10497" max="10497" width="3.125" style="499" customWidth="1"/>
    <col min="10498" max="10498" width="9.375" style="499" customWidth="1"/>
    <col min="10499" max="10523" width="4.25" style="499" customWidth="1"/>
    <col min="10524" max="10752" width="9" style="499"/>
    <col min="10753" max="10753" width="3.125" style="499" customWidth="1"/>
    <col min="10754" max="10754" width="9.375" style="499" customWidth="1"/>
    <col min="10755" max="10779" width="4.25" style="499" customWidth="1"/>
    <col min="10780" max="11008" width="9" style="499"/>
    <col min="11009" max="11009" width="3.125" style="499" customWidth="1"/>
    <col min="11010" max="11010" width="9.375" style="499" customWidth="1"/>
    <col min="11011" max="11035" width="4.25" style="499" customWidth="1"/>
    <col min="11036" max="11264" width="9" style="499"/>
    <col min="11265" max="11265" width="3.125" style="499" customWidth="1"/>
    <col min="11266" max="11266" width="9.375" style="499" customWidth="1"/>
    <col min="11267" max="11291" width="4.25" style="499" customWidth="1"/>
    <col min="11292" max="11520" width="9" style="499"/>
    <col min="11521" max="11521" width="3.125" style="499" customWidth="1"/>
    <col min="11522" max="11522" width="9.375" style="499" customWidth="1"/>
    <col min="11523" max="11547" width="4.25" style="499" customWidth="1"/>
    <col min="11548" max="11776" width="9" style="499"/>
    <col min="11777" max="11777" width="3.125" style="499" customWidth="1"/>
    <col min="11778" max="11778" width="9.375" style="499" customWidth="1"/>
    <col min="11779" max="11803" width="4.25" style="499" customWidth="1"/>
    <col min="11804" max="12032" width="9" style="499"/>
    <col min="12033" max="12033" width="3.125" style="499" customWidth="1"/>
    <col min="12034" max="12034" width="9.375" style="499" customWidth="1"/>
    <col min="12035" max="12059" width="4.25" style="499" customWidth="1"/>
    <col min="12060" max="12288" width="9" style="499"/>
    <col min="12289" max="12289" width="3.125" style="499" customWidth="1"/>
    <col min="12290" max="12290" width="9.375" style="499" customWidth="1"/>
    <col min="12291" max="12315" width="4.25" style="499" customWidth="1"/>
    <col min="12316" max="12544" width="9" style="499"/>
    <col min="12545" max="12545" width="3.125" style="499" customWidth="1"/>
    <col min="12546" max="12546" width="9.375" style="499" customWidth="1"/>
    <col min="12547" max="12571" width="4.25" style="499" customWidth="1"/>
    <col min="12572" max="12800" width="9" style="499"/>
    <col min="12801" max="12801" width="3.125" style="499" customWidth="1"/>
    <col min="12802" max="12802" width="9.375" style="499" customWidth="1"/>
    <col min="12803" max="12827" width="4.25" style="499" customWidth="1"/>
    <col min="12828" max="13056" width="9" style="499"/>
    <col min="13057" max="13057" width="3.125" style="499" customWidth="1"/>
    <col min="13058" max="13058" width="9.375" style="499" customWidth="1"/>
    <col min="13059" max="13083" width="4.25" style="499" customWidth="1"/>
    <col min="13084" max="13312" width="9" style="499"/>
    <col min="13313" max="13313" width="3.125" style="499" customWidth="1"/>
    <col min="13314" max="13314" width="9.375" style="499" customWidth="1"/>
    <col min="13315" max="13339" width="4.25" style="499" customWidth="1"/>
    <col min="13340" max="13568" width="9" style="499"/>
    <col min="13569" max="13569" width="3.125" style="499" customWidth="1"/>
    <col min="13570" max="13570" width="9.375" style="499" customWidth="1"/>
    <col min="13571" max="13595" width="4.25" style="499" customWidth="1"/>
    <col min="13596" max="13824" width="9" style="499"/>
    <col min="13825" max="13825" width="3.125" style="499" customWidth="1"/>
    <col min="13826" max="13826" width="9.375" style="499" customWidth="1"/>
    <col min="13827" max="13851" width="4.25" style="499" customWidth="1"/>
    <col min="13852" max="14080" width="9" style="499"/>
    <col min="14081" max="14081" width="3.125" style="499" customWidth="1"/>
    <col min="14082" max="14082" width="9.375" style="499" customWidth="1"/>
    <col min="14083" max="14107" width="4.25" style="499" customWidth="1"/>
    <col min="14108" max="14336" width="9" style="499"/>
    <col min="14337" max="14337" width="3.125" style="499" customWidth="1"/>
    <col min="14338" max="14338" width="9.375" style="499" customWidth="1"/>
    <col min="14339" max="14363" width="4.25" style="499" customWidth="1"/>
    <col min="14364" max="14592" width="9" style="499"/>
    <col min="14593" max="14593" width="3.125" style="499" customWidth="1"/>
    <col min="14594" max="14594" width="9.375" style="499" customWidth="1"/>
    <col min="14595" max="14619" width="4.25" style="499" customWidth="1"/>
    <col min="14620" max="14848" width="9" style="499"/>
    <col min="14849" max="14849" width="3.125" style="499" customWidth="1"/>
    <col min="14850" max="14850" width="9.375" style="499" customWidth="1"/>
    <col min="14851" max="14875" width="4.25" style="499" customWidth="1"/>
    <col min="14876" max="15104" width="9" style="499"/>
    <col min="15105" max="15105" width="3.125" style="499" customWidth="1"/>
    <col min="15106" max="15106" width="9.375" style="499" customWidth="1"/>
    <col min="15107" max="15131" width="4.25" style="499" customWidth="1"/>
    <col min="15132" max="15360" width="9" style="499"/>
    <col min="15361" max="15361" width="3.125" style="499" customWidth="1"/>
    <col min="15362" max="15362" width="9.375" style="499" customWidth="1"/>
    <col min="15363" max="15387" width="4.25" style="499" customWidth="1"/>
    <col min="15388" max="15616" width="9" style="499"/>
    <col min="15617" max="15617" width="3.125" style="499" customWidth="1"/>
    <col min="15618" max="15618" width="9.375" style="499" customWidth="1"/>
    <col min="15619" max="15643" width="4.25" style="499" customWidth="1"/>
    <col min="15644" max="15872" width="9" style="499"/>
    <col min="15873" max="15873" width="3.125" style="499" customWidth="1"/>
    <col min="15874" max="15874" width="9.375" style="499" customWidth="1"/>
    <col min="15875" max="15899" width="4.25" style="499" customWidth="1"/>
    <col min="15900" max="16128" width="9" style="499"/>
    <col min="16129" max="16129" width="3.125" style="499" customWidth="1"/>
    <col min="16130" max="16130" width="9.375" style="499" customWidth="1"/>
    <col min="16131" max="16155" width="4.25" style="499" customWidth="1"/>
    <col min="16156" max="16384" width="9" style="499"/>
  </cols>
  <sheetData>
    <row r="1" spans="1:28" ht="18" customHeight="1">
      <c r="A1" s="484" t="s">
        <v>123</v>
      </c>
      <c r="B1" s="484"/>
    </row>
    <row r="2" spans="1:28">
      <c r="B2" s="499" t="s">
        <v>124</v>
      </c>
    </row>
    <row r="3" spans="1:28">
      <c r="B3" s="500" t="s">
        <v>125</v>
      </c>
      <c r="C3" s="501" t="s">
        <v>126</v>
      </c>
      <c r="D3" s="501"/>
      <c r="E3" s="501"/>
      <c r="F3" s="501" t="s">
        <v>127</v>
      </c>
      <c r="G3" s="501"/>
      <c r="H3" s="501"/>
      <c r="I3" s="501" t="s">
        <v>128</v>
      </c>
      <c r="J3" s="501"/>
      <c r="K3" s="501"/>
      <c r="L3" s="501"/>
      <c r="M3" s="501"/>
      <c r="N3" s="501"/>
      <c r="O3" s="501" t="s">
        <v>129</v>
      </c>
      <c r="P3" s="501"/>
      <c r="Q3" s="501"/>
      <c r="R3" s="501"/>
    </row>
    <row r="4" spans="1:28">
      <c r="B4" s="502"/>
      <c r="C4" s="501"/>
      <c r="D4" s="501"/>
      <c r="E4" s="501"/>
      <c r="F4" s="501"/>
      <c r="G4" s="501"/>
      <c r="H4" s="501"/>
      <c r="I4" s="501" t="s">
        <v>130</v>
      </c>
      <c r="J4" s="501"/>
      <c r="K4" s="501" t="s">
        <v>131</v>
      </c>
      <c r="L4" s="501"/>
      <c r="M4" s="501" t="s">
        <v>132</v>
      </c>
      <c r="N4" s="501"/>
      <c r="O4" s="501"/>
      <c r="P4" s="501"/>
      <c r="Q4" s="501"/>
      <c r="R4" s="501"/>
    </row>
    <row r="5" spans="1:28">
      <c r="B5" s="503" t="s">
        <v>133</v>
      </c>
      <c r="C5" s="504"/>
      <c r="D5" s="504"/>
      <c r="E5" s="504"/>
      <c r="F5" s="504"/>
      <c r="G5" s="504"/>
      <c r="H5" s="504"/>
      <c r="I5" s="501"/>
      <c r="J5" s="501"/>
      <c r="K5" s="501"/>
      <c r="L5" s="501"/>
      <c r="M5" s="501"/>
      <c r="N5" s="501"/>
      <c r="O5" s="501"/>
      <c r="P5" s="501"/>
      <c r="Q5" s="501"/>
      <c r="R5" s="501"/>
    </row>
    <row r="6" spans="1:28">
      <c r="B6" s="503" t="s">
        <v>134</v>
      </c>
      <c r="C6" s="504"/>
      <c r="D6" s="504"/>
      <c r="E6" s="504"/>
      <c r="F6" s="504"/>
      <c r="G6" s="504"/>
      <c r="H6" s="504"/>
      <c r="I6" s="501"/>
      <c r="J6" s="501"/>
      <c r="K6" s="501"/>
      <c r="L6" s="501"/>
      <c r="M6" s="501"/>
      <c r="N6" s="501"/>
      <c r="O6" s="501"/>
      <c r="P6" s="501"/>
      <c r="Q6" s="501"/>
      <c r="R6" s="501"/>
    </row>
    <row r="7" spans="1:28">
      <c r="B7" s="503" t="s">
        <v>135</v>
      </c>
      <c r="C7" s="504"/>
      <c r="D7" s="504"/>
      <c r="E7" s="504"/>
      <c r="F7" s="504"/>
      <c r="G7" s="504"/>
      <c r="H7" s="504"/>
      <c r="I7" s="501"/>
      <c r="J7" s="501"/>
      <c r="K7" s="501"/>
      <c r="L7" s="501"/>
      <c r="M7" s="501"/>
      <c r="N7" s="501"/>
      <c r="O7" s="501"/>
      <c r="P7" s="501"/>
      <c r="Q7" s="501"/>
      <c r="R7" s="501"/>
    </row>
    <row r="8" spans="1:28">
      <c r="B8" s="503"/>
      <c r="C8" s="504"/>
      <c r="D8" s="504"/>
      <c r="E8" s="504"/>
      <c r="F8" s="504"/>
      <c r="G8" s="504"/>
      <c r="H8" s="504"/>
      <c r="I8" s="501"/>
      <c r="J8" s="501"/>
      <c r="K8" s="501"/>
      <c r="L8" s="501"/>
      <c r="M8" s="501"/>
      <c r="N8" s="501"/>
      <c r="O8" s="501"/>
      <c r="P8" s="501"/>
      <c r="Q8" s="501"/>
      <c r="R8" s="501"/>
    </row>
    <row r="9" spans="1:28">
      <c r="B9" s="503"/>
      <c r="C9" s="504"/>
      <c r="D9" s="504"/>
      <c r="E9" s="504"/>
      <c r="F9" s="504"/>
      <c r="G9" s="504"/>
      <c r="H9" s="504"/>
      <c r="I9" s="501"/>
      <c r="J9" s="501"/>
      <c r="K9" s="501"/>
      <c r="L9" s="501"/>
      <c r="M9" s="501"/>
      <c r="N9" s="501"/>
      <c r="O9" s="501"/>
      <c r="P9" s="501"/>
      <c r="Q9" s="501"/>
      <c r="R9" s="501"/>
    </row>
    <row r="10" spans="1:28">
      <c r="B10" s="503"/>
      <c r="C10" s="504"/>
      <c r="D10" s="504"/>
      <c r="E10" s="504"/>
      <c r="F10" s="504"/>
      <c r="G10" s="504"/>
      <c r="H10" s="504"/>
      <c r="I10" s="501"/>
      <c r="J10" s="501"/>
      <c r="K10" s="501"/>
      <c r="L10" s="501"/>
      <c r="M10" s="501"/>
      <c r="N10" s="501"/>
      <c r="O10" s="501"/>
      <c r="P10" s="501"/>
      <c r="Q10" s="501"/>
      <c r="R10" s="501"/>
    </row>
    <row r="11" spans="1:28">
      <c r="B11" s="503"/>
      <c r="C11" s="504"/>
      <c r="D11" s="504"/>
      <c r="E11" s="504"/>
      <c r="F11" s="504"/>
      <c r="G11" s="504"/>
      <c r="H11" s="504"/>
      <c r="I11" s="501"/>
      <c r="J11" s="501"/>
      <c r="K11" s="501"/>
      <c r="L11" s="501"/>
      <c r="M11" s="501"/>
      <c r="N11" s="501"/>
      <c r="O11" s="501"/>
      <c r="P11" s="501"/>
      <c r="Q11" s="501"/>
      <c r="R11" s="501"/>
    </row>
    <row r="12" spans="1:28">
      <c r="B12" s="496" t="s">
        <v>136</v>
      </c>
      <c r="C12" s="496"/>
    </row>
    <row r="13" spans="1:28">
      <c r="C13" s="499" t="s">
        <v>137</v>
      </c>
    </row>
    <row r="14" spans="1:28" ht="13.5" customHeight="1">
      <c r="B14" s="505"/>
      <c r="C14" s="506">
        <v>2</v>
      </c>
      <c r="D14" s="507"/>
      <c r="E14" s="507">
        <v>4</v>
      </c>
      <c r="F14" s="507"/>
      <c r="G14" s="507">
        <v>6</v>
      </c>
      <c r="H14" s="507"/>
      <c r="I14" s="507">
        <v>8</v>
      </c>
      <c r="J14" s="507"/>
      <c r="K14" s="507">
        <v>10</v>
      </c>
      <c r="L14" s="507"/>
      <c r="M14" s="507">
        <v>12</v>
      </c>
      <c r="N14" s="507"/>
      <c r="O14" s="507">
        <v>14</v>
      </c>
      <c r="P14" s="507"/>
      <c r="Q14" s="507">
        <v>16</v>
      </c>
      <c r="R14" s="507"/>
      <c r="S14" s="507">
        <v>18</v>
      </c>
      <c r="T14" s="507"/>
      <c r="U14" s="507">
        <v>20</v>
      </c>
      <c r="V14" s="507"/>
      <c r="W14" s="507">
        <v>22</v>
      </c>
      <c r="X14" s="507"/>
      <c r="Y14" s="508"/>
      <c r="Z14" s="509"/>
      <c r="AA14" s="510"/>
      <c r="AB14" s="511"/>
    </row>
    <row r="15" spans="1:28" ht="13.5" customHeight="1">
      <c r="B15" s="505"/>
      <c r="C15" s="512"/>
      <c r="D15" s="513"/>
      <c r="E15" s="513"/>
      <c r="F15" s="513"/>
      <c r="G15" s="513"/>
      <c r="H15" s="513"/>
      <c r="I15" s="513"/>
      <c r="J15" s="513"/>
      <c r="K15" s="513"/>
      <c r="L15" s="513"/>
      <c r="M15" s="513"/>
      <c r="N15" s="513"/>
      <c r="O15" s="513"/>
      <c r="P15" s="513"/>
      <c r="Q15" s="513"/>
      <c r="R15" s="513"/>
      <c r="S15" s="513"/>
      <c r="T15" s="513"/>
      <c r="U15" s="513"/>
      <c r="V15" s="513"/>
      <c r="W15" s="513"/>
      <c r="X15" s="513"/>
      <c r="Y15" s="514"/>
      <c r="Z15" s="515"/>
      <c r="AA15" s="510"/>
      <c r="AB15" s="516"/>
    </row>
    <row r="16" spans="1:28" ht="20.25" customHeight="1">
      <c r="B16" s="517"/>
      <c r="C16" s="518"/>
      <c r="D16" s="518"/>
      <c r="E16" s="519"/>
      <c r="F16" s="519"/>
      <c r="G16" s="519"/>
      <c r="H16" s="519"/>
      <c r="I16" s="519"/>
      <c r="J16" s="519"/>
      <c r="K16" s="519"/>
      <c r="L16" s="519"/>
      <c r="M16" s="519"/>
      <c r="N16" s="519"/>
      <c r="O16" s="519"/>
      <c r="P16" s="519"/>
      <c r="Q16" s="519"/>
      <c r="R16" s="519"/>
      <c r="S16" s="519"/>
      <c r="T16" s="519"/>
      <c r="U16" s="519"/>
      <c r="V16" s="519"/>
      <c r="W16" s="519"/>
      <c r="X16" s="519"/>
      <c r="Y16" s="520"/>
      <c r="Z16" s="521"/>
      <c r="AA16" s="511"/>
      <c r="AB16" s="511"/>
    </row>
    <row r="17" spans="2:28" ht="20.25" customHeight="1">
      <c r="B17" s="517"/>
      <c r="C17" s="518"/>
      <c r="D17" s="518"/>
      <c r="E17" s="519"/>
      <c r="F17" s="519"/>
      <c r="G17" s="519"/>
      <c r="H17" s="519"/>
      <c r="I17" s="519"/>
      <c r="J17" s="519"/>
      <c r="K17" s="519"/>
      <c r="L17" s="519"/>
      <c r="M17" s="519"/>
      <c r="N17" s="519"/>
      <c r="O17" s="519"/>
      <c r="P17" s="519"/>
      <c r="Q17" s="519"/>
      <c r="R17" s="519"/>
      <c r="S17" s="519"/>
      <c r="T17" s="519"/>
      <c r="U17" s="519"/>
      <c r="V17" s="519"/>
      <c r="W17" s="519"/>
      <c r="X17" s="519"/>
      <c r="Y17" s="520"/>
      <c r="Z17" s="521"/>
      <c r="AA17" s="511"/>
      <c r="AB17" s="511"/>
    </row>
    <row r="18" spans="2:28" ht="20.25" customHeight="1">
      <c r="B18" s="517"/>
      <c r="C18" s="518"/>
      <c r="D18" s="518"/>
      <c r="E18" s="519"/>
      <c r="F18" s="519"/>
      <c r="G18" s="519"/>
      <c r="H18" s="519"/>
      <c r="I18" s="519"/>
      <c r="J18" s="519"/>
      <c r="K18" s="519"/>
      <c r="L18" s="519"/>
      <c r="M18" s="519"/>
      <c r="N18" s="519"/>
      <c r="O18" s="519"/>
      <c r="P18" s="519"/>
      <c r="Q18" s="519"/>
      <c r="R18" s="519"/>
      <c r="S18" s="519"/>
      <c r="T18" s="519"/>
      <c r="U18" s="519"/>
      <c r="V18" s="519"/>
      <c r="W18" s="519"/>
      <c r="X18" s="519"/>
      <c r="Y18" s="520"/>
      <c r="Z18" s="521"/>
      <c r="AA18" s="511"/>
      <c r="AB18" s="511"/>
    </row>
    <row r="19" spans="2:28" ht="20.25" customHeight="1">
      <c r="B19" s="516"/>
      <c r="C19" s="518"/>
      <c r="D19" s="518"/>
      <c r="E19" s="519"/>
      <c r="F19" s="519"/>
      <c r="G19" s="519"/>
      <c r="H19" s="519"/>
      <c r="I19" s="519"/>
      <c r="J19" s="519"/>
      <c r="K19" s="519"/>
      <c r="L19" s="519"/>
      <c r="M19" s="519"/>
      <c r="N19" s="519"/>
      <c r="O19" s="519"/>
      <c r="P19" s="519"/>
      <c r="Q19" s="519"/>
      <c r="R19" s="519"/>
      <c r="S19" s="519"/>
      <c r="T19" s="519"/>
      <c r="U19" s="519"/>
      <c r="V19" s="519"/>
      <c r="W19" s="519"/>
      <c r="X19" s="519"/>
      <c r="Y19" s="519"/>
      <c r="Z19" s="511"/>
      <c r="AA19" s="511"/>
      <c r="AB19" s="511"/>
    </row>
    <row r="20" spans="2:28" ht="13.5" customHeight="1">
      <c r="B20" s="522"/>
      <c r="C20" s="522" t="s">
        <v>138</v>
      </c>
      <c r="D20" s="523"/>
      <c r="E20" s="511"/>
      <c r="F20" s="511"/>
      <c r="G20" s="511"/>
      <c r="H20" s="511"/>
      <c r="I20" s="511"/>
      <c r="J20" s="511"/>
      <c r="K20" s="511"/>
      <c r="L20" s="511"/>
      <c r="M20" s="511"/>
      <c r="N20" s="511"/>
      <c r="O20" s="511"/>
      <c r="P20" s="511"/>
      <c r="Q20" s="511"/>
      <c r="R20" s="511"/>
      <c r="S20" s="511"/>
      <c r="T20" s="511"/>
      <c r="U20" s="511"/>
      <c r="V20" s="511"/>
      <c r="W20" s="511"/>
      <c r="X20" s="511"/>
      <c r="Y20" s="511"/>
      <c r="Z20" s="511"/>
      <c r="AA20" s="511"/>
      <c r="AB20" s="511"/>
    </row>
    <row r="21" spans="2:28">
      <c r="B21" s="524"/>
      <c r="C21" s="524" t="s">
        <v>139</v>
      </c>
    </row>
    <row r="22" spans="2:28">
      <c r="B22" s="496"/>
      <c r="C22" s="496"/>
    </row>
    <row r="23" spans="2:28">
      <c r="B23" s="499" t="s">
        <v>140</v>
      </c>
    </row>
    <row r="24" spans="2:28">
      <c r="B24" s="500" t="s">
        <v>125</v>
      </c>
      <c r="C24" s="501" t="s">
        <v>126</v>
      </c>
      <c r="D24" s="501"/>
      <c r="E24" s="501"/>
      <c r="F24" s="501" t="s">
        <v>127</v>
      </c>
      <c r="G24" s="501"/>
      <c r="H24" s="501"/>
      <c r="I24" s="501" t="s">
        <v>128</v>
      </c>
      <c r="J24" s="501"/>
      <c r="K24" s="501"/>
      <c r="L24" s="501"/>
      <c r="M24" s="501"/>
      <c r="N24" s="501"/>
      <c r="O24" s="501" t="s">
        <v>129</v>
      </c>
      <c r="P24" s="501"/>
      <c r="Q24" s="501"/>
      <c r="R24" s="501"/>
    </row>
    <row r="25" spans="2:28">
      <c r="B25" s="502"/>
      <c r="C25" s="501"/>
      <c r="D25" s="501"/>
      <c r="E25" s="501"/>
      <c r="F25" s="501"/>
      <c r="G25" s="501"/>
      <c r="H25" s="501"/>
      <c r="I25" s="501" t="s">
        <v>130</v>
      </c>
      <c r="J25" s="501"/>
      <c r="K25" s="501" t="s">
        <v>131</v>
      </c>
      <c r="L25" s="501"/>
      <c r="M25" s="501" t="s">
        <v>132</v>
      </c>
      <c r="N25" s="501"/>
      <c r="O25" s="501"/>
      <c r="P25" s="501"/>
      <c r="Q25" s="501"/>
      <c r="R25" s="501"/>
    </row>
    <row r="26" spans="2:28">
      <c r="B26" s="503" t="s">
        <v>133</v>
      </c>
      <c r="C26" s="504">
        <v>0.29166666666666669</v>
      </c>
      <c r="D26" s="504"/>
      <c r="E26" s="504"/>
      <c r="F26" s="504">
        <v>0.625</v>
      </c>
      <c r="G26" s="504"/>
      <c r="H26" s="504"/>
      <c r="I26" s="501">
        <v>7</v>
      </c>
      <c r="J26" s="501"/>
      <c r="K26" s="501">
        <v>1</v>
      </c>
      <c r="L26" s="501"/>
      <c r="M26" s="501">
        <v>8</v>
      </c>
      <c r="N26" s="501"/>
      <c r="O26" s="501"/>
      <c r="P26" s="501"/>
      <c r="Q26" s="501"/>
      <c r="R26" s="501"/>
    </row>
    <row r="27" spans="2:28">
      <c r="B27" s="503" t="s">
        <v>134</v>
      </c>
      <c r="C27" s="504">
        <v>0.375</v>
      </c>
      <c r="D27" s="504"/>
      <c r="E27" s="504"/>
      <c r="F27" s="504">
        <v>0.70833333333333337</v>
      </c>
      <c r="G27" s="504"/>
      <c r="H27" s="504"/>
      <c r="I27" s="501">
        <v>7</v>
      </c>
      <c r="J27" s="501"/>
      <c r="K27" s="501">
        <v>1</v>
      </c>
      <c r="L27" s="501"/>
      <c r="M27" s="501">
        <v>8</v>
      </c>
      <c r="N27" s="501"/>
      <c r="O27" s="501"/>
      <c r="P27" s="501"/>
      <c r="Q27" s="501"/>
      <c r="R27" s="501"/>
    </row>
    <row r="28" spans="2:28">
      <c r="B28" s="503" t="s">
        <v>135</v>
      </c>
      <c r="C28" s="504">
        <v>0.58333333333333337</v>
      </c>
      <c r="D28" s="504"/>
      <c r="E28" s="504"/>
      <c r="F28" s="504">
        <v>0.91666666666666663</v>
      </c>
      <c r="G28" s="504"/>
      <c r="H28" s="504"/>
      <c r="I28" s="501">
        <v>7</v>
      </c>
      <c r="J28" s="501"/>
      <c r="K28" s="501">
        <v>1</v>
      </c>
      <c r="L28" s="501"/>
      <c r="M28" s="501">
        <v>8</v>
      </c>
      <c r="N28" s="501"/>
      <c r="O28" s="501"/>
      <c r="P28" s="501"/>
      <c r="Q28" s="501"/>
      <c r="R28" s="501"/>
    </row>
    <row r="29" spans="2:28">
      <c r="B29" s="503"/>
      <c r="C29" s="504"/>
      <c r="D29" s="504"/>
      <c r="E29" s="504"/>
      <c r="F29" s="504"/>
      <c r="G29" s="504"/>
      <c r="H29" s="504"/>
      <c r="I29" s="501"/>
      <c r="J29" s="501"/>
      <c r="K29" s="501"/>
      <c r="L29" s="501"/>
      <c r="M29" s="501"/>
      <c r="N29" s="501"/>
      <c r="O29" s="501"/>
      <c r="P29" s="501"/>
      <c r="Q29" s="501"/>
      <c r="R29" s="501"/>
    </row>
    <row r="30" spans="2:28">
      <c r="C30" s="499" t="s">
        <v>137</v>
      </c>
    </row>
    <row r="31" spans="2:28">
      <c r="B31" s="505"/>
      <c r="C31" s="506">
        <v>2</v>
      </c>
      <c r="D31" s="507"/>
      <c r="E31" s="507">
        <v>4</v>
      </c>
      <c r="F31" s="507"/>
      <c r="G31" s="507">
        <v>6</v>
      </c>
      <c r="H31" s="507"/>
      <c r="I31" s="507">
        <v>8</v>
      </c>
      <c r="J31" s="507"/>
      <c r="K31" s="507">
        <v>10</v>
      </c>
      <c r="L31" s="507"/>
      <c r="M31" s="507">
        <v>12</v>
      </c>
      <c r="N31" s="507"/>
      <c r="O31" s="507">
        <v>14</v>
      </c>
      <c r="P31" s="507"/>
      <c r="Q31" s="507">
        <v>16</v>
      </c>
      <c r="R31" s="507"/>
      <c r="S31" s="507">
        <v>18</v>
      </c>
      <c r="T31" s="507"/>
      <c r="U31" s="507">
        <v>20</v>
      </c>
      <c r="V31" s="507"/>
      <c r="W31" s="507">
        <v>22</v>
      </c>
      <c r="X31" s="507"/>
      <c r="Y31" s="525"/>
    </row>
    <row r="32" spans="2:28">
      <c r="B32" s="505"/>
      <c r="C32" s="512"/>
      <c r="D32" s="513"/>
      <c r="E32" s="513"/>
      <c r="F32" s="513"/>
      <c r="G32" s="513"/>
      <c r="H32" s="513"/>
      <c r="I32" s="513"/>
      <c r="J32" s="513"/>
      <c r="K32" s="513"/>
      <c r="L32" s="513"/>
      <c r="M32" s="513"/>
      <c r="N32" s="513"/>
      <c r="O32" s="513"/>
      <c r="P32" s="513"/>
      <c r="Q32" s="513"/>
      <c r="R32" s="513"/>
      <c r="S32" s="513"/>
      <c r="T32" s="513"/>
      <c r="U32" s="513"/>
      <c r="V32" s="513"/>
      <c r="W32" s="513"/>
      <c r="X32" s="513"/>
      <c r="Y32" s="526"/>
    </row>
    <row r="33" spans="2:25" ht="20.25" customHeight="1">
      <c r="B33" s="517"/>
      <c r="C33" s="518"/>
      <c r="D33" s="518"/>
      <c r="E33" s="519"/>
      <c r="F33" s="519"/>
      <c r="G33" s="519"/>
      <c r="H33" s="519"/>
      <c r="I33" s="519"/>
      <c r="J33" s="519"/>
      <c r="K33" s="519"/>
      <c r="L33" s="519"/>
      <c r="M33" s="519"/>
      <c r="N33" s="519"/>
      <c r="O33" s="519"/>
      <c r="P33" s="519"/>
      <c r="Q33" s="519"/>
      <c r="R33" s="519"/>
      <c r="S33" s="519"/>
      <c r="T33" s="519"/>
      <c r="U33" s="519"/>
      <c r="V33" s="519"/>
      <c r="W33" s="519"/>
      <c r="X33" s="519"/>
      <c r="Y33" s="519"/>
    </row>
    <row r="34" spans="2:25" ht="20.25" customHeight="1">
      <c r="B34" s="517"/>
      <c r="C34" s="518"/>
      <c r="D34" s="518"/>
      <c r="E34" s="519"/>
      <c r="F34" s="519"/>
      <c r="G34" s="519"/>
      <c r="H34" s="519"/>
      <c r="I34" s="519"/>
      <c r="J34" s="519"/>
      <c r="K34" s="519"/>
      <c r="L34" s="519"/>
      <c r="M34" s="519"/>
      <c r="N34" s="519"/>
      <c r="O34" s="519"/>
      <c r="P34" s="519"/>
      <c r="Q34" s="519"/>
      <c r="R34" s="519"/>
      <c r="S34" s="519"/>
      <c r="T34" s="519"/>
      <c r="U34" s="519"/>
      <c r="V34" s="519"/>
      <c r="W34" s="519"/>
      <c r="X34" s="519"/>
      <c r="Y34" s="519"/>
    </row>
    <row r="35" spans="2:25" ht="20.25" customHeight="1">
      <c r="B35" s="517"/>
      <c r="C35" s="518"/>
      <c r="D35" s="518"/>
      <c r="E35" s="519"/>
      <c r="F35" s="519"/>
      <c r="G35" s="519"/>
      <c r="H35" s="519"/>
      <c r="I35" s="519"/>
      <c r="J35" s="519"/>
      <c r="K35" s="519"/>
      <c r="L35" s="519"/>
      <c r="M35" s="519"/>
      <c r="N35" s="519"/>
      <c r="O35" s="519"/>
      <c r="P35" s="519"/>
      <c r="Q35" s="519"/>
      <c r="R35" s="519"/>
      <c r="S35" s="519"/>
      <c r="T35" s="519"/>
      <c r="U35" s="519"/>
      <c r="V35" s="519"/>
      <c r="W35" s="519"/>
      <c r="X35" s="519"/>
      <c r="Y35" s="519"/>
    </row>
    <row r="36" spans="2:25" ht="20.25" customHeight="1">
      <c r="B36" s="517"/>
      <c r="C36" s="518"/>
      <c r="D36" s="518"/>
      <c r="E36" s="519"/>
      <c r="F36" s="519"/>
      <c r="G36" s="519"/>
      <c r="H36" s="519"/>
      <c r="I36" s="519"/>
      <c r="J36" s="519"/>
      <c r="K36" s="519"/>
      <c r="L36" s="519"/>
      <c r="M36" s="519"/>
      <c r="N36" s="519"/>
      <c r="O36" s="519"/>
      <c r="P36" s="519"/>
      <c r="Q36" s="519"/>
      <c r="R36" s="519"/>
      <c r="S36" s="519"/>
      <c r="T36" s="519"/>
      <c r="U36" s="519"/>
      <c r="V36" s="519"/>
      <c r="W36" s="519"/>
      <c r="X36" s="519"/>
      <c r="Y36" s="519"/>
    </row>
  </sheetData>
  <mergeCells count="110">
    <mergeCell ref="Y31:Y32"/>
    <mergeCell ref="M31:N32"/>
    <mergeCell ref="O31:P32"/>
    <mergeCell ref="Q31:R32"/>
    <mergeCell ref="S31:T32"/>
    <mergeCell ref="U31:V32"/>
    <mergeCell ref="W31:X32"/>
    <mergeCell ref="B31:B32"/>
    <mergeCell ref="C31:D32"/>
    <mergeCell ref="E31:F32"/>
    <mergeCell ref="G31:H32"/>
    <mergeCell ref="I31:J32"/>
    <mergeCell ref="K31:L32"/>
    <mergeCell ref="C29:E29"/>
    <mergeCell ref="F29:H29"/>
    <mergeCell ref="I29:J29"/>
    <mergeCell ref="K29:L29"/>
    <mergeCell ref="M29:N29"/>
    <mergeCell ref="O29:R29"/>
    <mergeCell ref="C28:E28"/>
    <mergeCell ref="F28:H28"/>
    <mergeCell ref="I28:J28"/>
    <mergeCell ref="K28:L28"/>
    <mergeCell ref="M28:N28"/>
    <mergeCell ref="O28:R28"/>
    <mergeCell ref="C27:E27"/>
    <mergeCell ref="F27:H27"/>
    <mergeCell ref="I27:J27"/>
    <mergeCell ref="K27:L27"/>
    <mergeCell ref="M27:N27"/>
    <mergeCell ref="O27:R27"/>
    <mergeCell ref="C26:E26"/>
    <mergeCell ref="F26:H26"/>
    <mergeCell ref="I26:J26"/>
    <mergeCell ref="K26:L26"/>
    <mergeCell ref="M26:N26"/>
    <mergeCell ref="O26:R26"/>
    <mergeCell ref="Y14:Y15"/>
    <mergeCell ref="B24:B25"/>
    <mergeCell ref="C24:E25"/>
    <mergeCell ref="F24:H25"/>
    <mergeCell ref="I24:N24"/>
    <mergeCell ref="O24:R24"/>
    <mergeCell ref="I25:J25"/>
    <mergeCell ref="K25:L25"/>
    <mergeCell ref="M25:N25"/>
    <mergeCell ref="O25:R25"/>
    <mergeCell ref="M14:N15"/>
    <mergeCell ref="O14:P15"/>
    <mergeCell ref="Q14:R15"/>
    <mergeCell ref="S14:T15"/>
    <mergeCell ref="U14:V15"/>
    <mergeCell ref="W14:X15"/>
    <mergeCell ref="B14:B15"/>
    <mergeCell ref="C14:D15"/>
    <mergeCell ref="E14:F15"/>
    <mergeCell ref="G14:H15"/>
    <mergeCell ref="I14:J15"/>
    <mergeCell ref="K14:L15"/>
    <mergeCell ref="C11:E11"/>
    <mergeCell ref="F11:H11"/>
    <mergeCell ref="I11:J11"/>
    <mergeCell ref="K11:L11"/>
    <mergeCell ref="M11:N11"/>
    <mergeCell ref="O11:R11"/>
    <mergeCell ref="C10:E10"/>
    <mergeCell ref="F10:H10"/>
    <mergeCell ref="I10:J10"/>
    <mergeCell ref="K10:L10"/>
    <mergeCell ref="M10:N10"/>
    <mergeCell ref="O10:R10"/>
    <mergeCell ref="C9:E9"/>
    <mergeCell ref="F9:H9"/>
    <mergeCell ref="I9:J9"/>
    <mergeCell ref="K9:L9"/>
    <mergeCell ref="M9:N9"/>
    <mergeCell ref="O9:R9"/>
    <mergeCell ref="C8:E8"/>
    <mergeCell ref="F8:H8"/>
    <mergeCell ref="I8:J8"/>
    <mergeCell ref="K8:L8"/>
    <mergeCell ref="M8:N8"/>
    <mergeCell ref="O8:R8"/>
    <mergeCell ref="C7:E7"/>
    <mergeCell ref="F7:H7"/>
    <mergeCell ref="I7:J7"/>
    <mergeCell ref="K7:L7"/>
    <mergeCell ref="M7:N7"/>
    <mergeCell ref="O7:R7"/>
    <mergeCell ref="C6:E6"/>
    <mergeCell ref="F6:H6"/>
    <mergeCell ref="I6:J6"/>
    <mergeCell ref="K6:L6"/>
    <mergeCell ref="M6:N6"/>
    <mergeCell ref="O6:R6"/>
    <mergeCell ref="C5:E5"/>
    <mergeCell ref="F5:H5"/>
    <mergeCell ref="I5:J5"/>
    <mergeCell ref="K5:L5"/>
    <mergeCell ref="M5:N5"/>
    <mergeCell ref="O5:R5"/>
    <mergeCell ref="B3:B4"/>
    <mergeCell ref="C3:E4"/>
    <mergeCell ref="F3:H4"/>
    <mergeCell ref="I3:N3"/>
    <mergeCell ref="O3:R3"/>
    <mergeCell ref="I4:J4"/>
    <mergeCell ref="K4:L4"/>
    <mergeCell ref="M4:N4"/>
    <mergeCell ref="O4:R4"/>
  </mergeCells>
  <phoneticPr fontId="3"/>
  <pageMargins left="0.62992125984251968" right="0.47244094488188981" top="0.74803149606299213" bottom="0.74803149606299213" header="0.51181102362204722" footer="0.51181102362204722"/>
  <pageSetup paperSize="9" scale="90" orientation="landscape" r:id="rId1"/>
  <headerFooter alignWithMargins="0">
    <oddHeader>&amp;L(添付資料）</oddHeader>
    <oddFooter>&amp;C共同生活援助-&amp;A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26"/>
  <sheetViews>
    <sheetView view="pageBreakPreview" zoomScaleNormal="100" zoomScaleSheetLayoutView="100" workbookViewId="0">
      <selection activeCell="I4" sqref="I4:I6"/>
    </sheetView>
  </sheetViews>
  <sheetFormatPr defaultRowHeight="13.5"/>
  <cols>
    <col min="1" max="2" width="3.125" style="499" customWidth="1"/>
    <col min="3" max="3" width="19.125" style="499" customWidth="1"/>
    <col min="4" max="4" width="13.625" style="499" customWidth="1"/>
    <col min="5" max="6" width="3.125" style="499" bestFit="1" customWidth="1"/>
    <col min="7" max="34" width="3.125" style="499" customWidth="1"/>
    <col min="35" max="35" width="3.375" style="499" customWidth="1"/>
    <col min="36" max="36" width="8.625" style="499" customWidth="1"/>
    <col min="37" max="256" width="9" style="499"/>
    <col min="257" max="258" width="3.125" style="499" customWidth="1"/>
    <col min="259" max="259" width="19.125" style="499" customWidth="1"/>
    <col min="260" max="260" width="13.625" style="499" customWidth="1"/>
    <col min="261" max="262" width="3.125" style="499" bestFit="1" customWidth="1"/>
    <col min="263" max="290" width="3.125" style="499" customWidth="1"/>
    <col min="291" max="291" width="3.375" style="499" customWidth="1"/>
    <col min="292" max="292" width="8.625" style="499" customWidth="1"/>
    <col min="293" max="512" width="9" style="499"/>
    <col min="513" max="514" width="3.125" style="499" customWidth="1"/>
    <col min="515" max="515" width="19.125" style="499" customWidth="1"/>
    <col min="516" max="516" width="13.625" style="499" customWidth="1"/>
    <col min="517" max="518" width="3.125" style="499" bestFit="1" customWidth="1"/>
    <col min="519" max="546" width="3.125" style="499" customWidth="1"/>
    <col min="547" max="547" width="3.375" style="499" customWidth="1"/>
    <col min="548" max="548" width="8.625" style="499" customWidth="1"/>
    <col min="549" max="768" width="9" style="499"/>
    <col min="769" max="770" width="3.125" style="499" customWidth="1"/>
    <col min="771" max="771" width="19.125" style="499" customWidth="1"/>
    <col min="772" max="772" width="13.625" style="499" customWidth="1"/>
    <col min="773" max="774" width="3.125" style="499" bestFit="1" customWidth="1"/>
    <col min="775" max="802" width="3.125" style="499" customWidth="1"/>
    <col min="803" max="803" width="3.375" style="499" customWidth="1"/>
    <col min="804" max="804" width="8.625" style="499" customWidth="1"/>
    <col min="805" max="1024" width="9" style="499"/>
    <col min="1025" max="1026" width="3.125" style="499" customWidth="1"/>
    <col min="1027" max="1027" width="19.125" style="499" customWidth="1"/>
    <col min="1028" max="1028" width="13.625" style="499" customWidth="1"/>
    <col min="1029" max="1030" width="3.125" style="499" bestFit="1" customWidth="1"/>
    <col min="1031" max="1058" width="3.125" style="499" customWidth="1"/>
    <col min="1059" max="1059" width="3.375" style="499" customWidth="1"/>
    <col min="1060" max="1060" width="8.625" style="499" customWidth="1"/>
    <col min="1061" max="1280" width="9" style="499"/>
    <col min="1281" max="1282" width="3.125" style="499" customWidth="1"/>
    <col min="1283" max="1283" width="19.125" style="499" customWidth="1"/>
    <col min="1284" max="1284" width="13.625" style="499" customWidth="1"/>
    <col min="1285" max="1286" width="3.125" style="499" bestFit="1" customWidth="1"/>
    <col min="1287" max="1314" width="3.125" style="499" customWidth="1"/>
    <col min="1315" max="1315" width="3.375" style="499" customWidth="1"/>
    <col min="1316" max="1316" width="8.625" style="499" customWidth="1"/>
    <col min="1317" max="1536" width="9" style="499"/>
    <col min="1537" max="1538" width="3.125" style="499" customWidth="1"/>
    <col min="1539" max="1539" width="19.125" style="499" customWidth="1"/>
    <col min="1540" max="1540" width="13.625" style="499" customWidth="1"/>
    <col min="1541" max="1542" width="3.125" style="499" bestFit="1" customWidth="1"/>
    <col min="1543" max="1570" width="3.125" style="499" customWidth="1"/>
    <col min="1571" max="1571" width="3.375" style="499" customWidth="1"/>
    <col min="1572" max="1572" width="8.625" style="499" customWidth="1"/>
    <col min="1573" max="1792" width="9" style="499"/>
    <col min="1793" max="1794" width="3.125" style="499" customWidth="1"/>
    <col min="1795" max="1795" width="19.125" style="499" customWidth="1"/>
    <col min="1796" max="1796" width="13.625" style="499" customWidth="1"/>
    <col min="1797" max="1798" width="3.125" style="499" bestFit="1" customWidth="1"/>
    <col min="1799" max="1826" width="3.125" style="499" customWidth="1"/>
    <col min="1827" max="1827" width="3.375" style="499" customWidth="1"/>
    <col min="1828" max="1828" width="8.625" style="499" customWidth="1"/>
    <col min="1829" max="2048" width="9" style="499"/>
    <col min="2049" max="2050" width="3.125" style="499" customWidth="1"/>
    <col min="2051" max="2051" width="19.125" style="499" customWidth="1"/>
    <col min="2052" max="2052" width="13.625" style="499" customWidth="1"/>
    <col min="2053" max="2054" width="3.125" style="499" bestFit="1" customWidth="1"/>
    <col min="2055" max="2082" width="3.125" style="499" customWidth="1"/>
    <col min="2083" max="2083" width="3.375" style="499" customWidth="1"/>
    <col min="2084" max="2084" width="8.625" style="499" customWidth="1"/>
    <col min="2085" max="2304" width="9" style="499"/>
    <col min="2305" max="2306" width="3.125" style="499" customWidth="1"/>
    <col min="2307" max="2307" width="19.125" style="499" customWidth="1"/>
    <col min="2308" max="2308" width="13.625" style="499" customWidth="1"/>
    <col min="2309" max="2310" width="3.125" style="499" bestFit="1" customWidth="1"/>
    <col min="2311" max="2338" width="3.125" style="499" customWidth="1"/>
    <col min="2339" max="2339" width="3.375" style="499" customWidth="1"/>
    <col min="2340" max="2340" width="8.625" style="499" customWidth="1"/>
    <col min="2341" max="2560" width="9" style="499"/>
    <col min="2561" max="2562" width="3.125" style="499" customWidth="1"/>
    <col min="2563" max="2563" width="19.125" style="499" customWidth="1"/>
    <col min="2564" max="2564" width="13.625" style="499" customWidth="1"/>
    <col min="2565" max="2566" width="3.125" style="499" bestFit="1" customWidth="1"/>
    <col min="2567" max="2594" width="3.125" style="499" customWidth="1"/>
    <col min="2595" max="2595" width="3.375" style="499" customWidth="1"/>
    <col min="2596" max="2596" width="8.625" style="499" customWidth="1"/>
    <col min="2597" max="2816" width="9" style="499"/>
    <col min="2817" max="2818" width="3.125" style="499" customWidth="1"/>
    <col min="2819" max="2819" width="19.125" style="499" customWidth="1"/>
    <col min="2820" max="2820" width="13.625" style="499" customWidth="1"/>
    <col min="2821" max="2822" width="3.125" style="499" bestFit="1" customWidth="1"/>
    <col min="2823" max="2850" width="3.125" style="499" customWidth="1"/>
    <col min="2851" max="2851" width="3.375" style="499" customWidth="1"/>
    <col min="2852" max="2852" width="8.625" style="499" customWidth="1"/>
    <col min="2853" max="3072" width="9" style="499"/>
    <col min="3073" max="3074" width="3.125" style="499" customWidth="1"/>
    <col min="3075" max="3075" width="19.125" style="499" customWidth="1"/>
    <col min="3076" max="3076" width="13.625" style="499" customWidth="1"/>
    <col min="3077" max="3078" width="3.125" style="499" bestFit="1" customWidth="1"/>
    <col min="3079" max="3106" width="3.125" style="499" customWidth="1"/>
    <col min="3107" max="3107" width="3.375" style="499" customWidth="1"/>
    <col min="3108" max="3108" width="8.625" style="499" customWidth="1"/>
    <col min="3109" max="3328" width="9" style="499"/>
    <col min="3329" max="3330" width="3.125" style="499" customWidth="1"/>
    <col min="3331" max="3331" width="19.125" style="499" customWidth="1"/>
    <col min="3332" max="3332" width="13.625" style="499" customWidth="1"/>
    <col min="3333" max="3334" width="3.125" style="499" bestFit="1" customWidth="1"/>
    <col min="3335" max="3362" width="3.125" style="499" customWidth="1"/>
    <col min="3363" max="3363" width="3.375" style="499" customWidth="1"/>
    <col min="3364" max="3364" width="8.625" style="499" customWidth="1"/>
    <col min="3365" max="3584" width="9" style="499"/>
    <col min="3585" max="3586" width="3.125" style="499" customWidth="1"/>
    <col min="3587" max="3587" width="19.125" style="499" customWidth="1"/>
    <col min="3588" max="3588" width="13.625" style="499" customWidth="1"/>
    <col min="3589" max="3590" width="3.125" style="499" bestFit="1" customWidth="1"/>
    <col min="3591" max="3618" width="3.125" style="499" customWidth="1"/>
    <col min="3619" max="3619" width="3.375" style="499" customWidth="1"/>
    <col min="3620" max="3620" width="8.625" style="499" customWidth="1"/>
    <col min="3621" max="3840" width="9" style="499"/>
    <col min="3841" max="3842" width="3.125" style="499" customWidth="1"/>
    <col min="3843" max="3843" width="19.125" style="499" customWidth="1"/>
    <col min="3844" max="3844" width="13.625" style="499" customWidth="1"/>
    <col min="3845" max="3846" width="3.125" style="499" bestFit="1" customWidth="1"/>
    <col min="3847" max="3874" width="3.125" style="499" customWidth="1"/>
    <col min="3875" max="3875" width="3.375" style="499" customWidth="1"/>
    <col min="3876" max="3876" width="8.625" style="499" customWidth="1"/>
    <col min="3877" max="4096" width="9" style="499"/>
    <col min="4097" max="4098" width="3.125" style="499" customWidth="1"/>
    <col min="4099" max="4099" width="19.125" style="499" customWidth="1"/>
    <col min="4100" max="4100" width="13.625" style="499" customWidth="1"/>
    <col min="4101" max="4102" width="3.125" style="499" bestFit="1" customWidth="1"/>
    <col min="4103" max="4130" width="3.125" style="499" customWidth="1"/>
    <col min="4131" max="4131" width="3.375" style="499" customWidth="1"/>
    <col min="4132" max="4132" width="8.625" style="499" customWidth="1"/>
    <col min="4133" max="4352" width="9" style="499"/>
    <col min="4353" max="4354" width="3.125" style="499" customWidth="1"/>
    <col min="4355" max="4355" width="19.125" style="499" customWidth="1"/>
    <col min="4356" max="4356" width="13.625" style="499" customWidth="1"/>
    <col min="4357" max="4358" width="3.125" style="499" bestFit="1" customWidth="1"/>
    <col min="4359" max="4386" width="3.125" style="499" customWidth="1"/>
    <col min="4387" max="4387" width="3.375" style="499" customWidth="1"/>
    <col min="4388" max="4388" width="8.625" style="499" customWidth="1"/>
    <col min="4389" max="4608" width="9" style="499"/>
    <col min="4609" max="4610" width="3.125" style="499" customWidth="1"/>
    <col min="4611" max="4611" width="19.125" style="499" customWidth="1"/>
    <col min="4612" max="4612" width="13.625" style="499" customWidth="1"/>
    <col min="4613" max="4614" width="3.125" style="499" bestFit="1" customWidth="1"/>
    <col min="4615" max="4642" width="3.125" style="499" customWidth="1"/>
    <col min="4643" max="4643" width="3.375" style="499" customWidth="1"/>
    <col min="4644" max="4644" width="8.625" style="499" customWidth="1"/>
    <col min="4645" max="4864" width="9" style="499"/>
    <col min="4865" max="4866" width="3.125" style="499" customWidth="1"/>
    <col min="4867" max="4867" width="19.125" style="499" customWidth="1"/>
    <col min="4868" max="4868" width="13.625" style="499" customWidth="1"/>
    <col min="4869" max="4870" width="3.125" style="499" bestFit="1" customWidth="1"/>
    <col min="4871" max="4898" width="3.125" style="499" customWidth="1"/>
    <col min="4899" max="4899" width="3.375" style="499" customWidth="1"/>
    <col min="4900" max="4900" width="8.625" style="499" customWidth="1"/>
    <col min="4901" max="5120" width="9" style="499"/>
    <col min="5121" max="5122" width="3.125" style="499" customWidth="1"/>
    <col min="5123" max="5123" width="19.125" style="499" customWidth="1"/>
    <col min="5124" max="5124" width="13.625" style="499" customWidth="1"/>
    <col min="5125" max="5126" width="3.125" style="499" bestFit="1" customWidth="1"/>
    <col min="5127" max="5154" width="3.125" style="499" customWidth="1"/>
    <col min="5155" max="5155" width="3.375" style="499" customWidth="1"/>
    <col min="5156" max="5156" width="8.625" style="499" customWidth="1"/>
    <col min="5157" max="5376" width="9" style="499"/>
    <col min="5377" max="5378" width="3.125" style="499" customWidth="1"/>
    <col min="5379" max="5379" width="19.125" style="499" customWidth="1"/>
    <col min="5380" max="5380" width="13.625" style="499" customWidth="1"/>
    <col min="5381" max="5382" width="3.125" style="499" bestFit="1" customWidth="1"/>
    <col min="5383" max="5410" width="3.125" style="499" customWidth="1"/>
    <col min="5411" max="5411" width="3.375" style="499" customWidth="1"/>
    <col min="5412" max="5412" width="8.625" style="499" customWidth="1"/>
    <col min="5413" max="5632" width="9" style="499"/>
    <col min="5633" max="5634" width="3.125" style="499" customWidth="1"/>
    <col min="5635" max="5635" width="19.125" style="499" customWidth="1"/>
    <col min="5636" max="5636" width="13.625" style="499" customWidth="1"/>
    <col min="5637" max="5638" width="3.125" style="499" bestFit="1" customWidth="1"/>
    <col min="5639" max="5666" width="3.125" style="499" customWidth="1"/>
    <col min="5667" max="5667" width="3.375" style="499" customWidth="1"/>
    <col min="5668" max="5668" width="8.625" style="499" customWidth="1"/>
    <col min="5669" max="5888" width="9" style="499"/>
    <col min="5889" max="5890" width="3.125" style="499" customWidth="1"/>
    <col min="5891" max="5891" width="19.125" style="499" customWidth="1"/>
    <col min="5892" max="5892" width="13.625" style="499" customWidth="1"/>
    <col min="5893" max="5894" width="3.125" style="499" bestFit="1" customWidth="1"/>
    <col min="5895" max="5922" width="3.125" style="499" customWidth="1"/>
    <col min="5923" max="5923" width="3.375" style="499" customWidth="1"/>
    <col min="5924" max="5924" width="8.625" style="499" customWidth="1"/>
    <col min="5925" max="6144" width="9" style="499"/>
    <col min="6145" max="6146" width="3.125" style="499" customWidth="1"/>
    <col min="6147" max="6147" width="19.125" style="499" customWidth="1"/>
    <col min="6148" max="6148" width="13.625" style="499" customWidth="1"/>
    <col min="6149" max="6150" width="3.125" style="499" bestFit="1" customWidth="1"/>
    <col min="6151" max="6178" width="3.125" style="499" customWidth="1"/>
    <col min="6179" max="6179" width="3.375" style="499" customWidth="1"/>
    <col min="6180" max="6180" width="8.625" style="499" customWidth="1"/>
    <col min="6181" max="6400" width="9" style="499"/>
    <col min="6401" max="6402" width="3.125" style="499" customWidth="1"/>
    <col min="6403" max="6403" width="19.125" style="499" customWidth="1"/>
    <col min="6404" max="6404" width="13.625" style="499" customWidth="1"/>
    <col min="6405" max="6406" width="3.125" style="499" bestFit="1" customWidth="1"/>
    <col min="6407" max="6434" width="3.125" style="499" customWidth="1"/>
    <col min="6435" max="6435" width="3.375" style="499" customWidth="1"/>
    <col min="6436" max="6436" width="8.625" style="499" customWidth="1"/>
    <col min="6437" max="6656" width="9" style="499"/>
    <col min="6657" max="6658" width="3.125" style="499" customWidth="1"/>
    <col min="6659" max="6659" width="19.125" style="499" customWidth="1"/>
    <col min="6660" max="6660" width="13.625" style="499" customWidth="1"/>
    <col min="6661" max="6662" width="3.125" style="499" bestFit="1" customWidth="1"/>
    <col min="6663" max="6690" width="3.125" style="499" customWidth="1"/>
    <col min="6691" max="6691" width="3.375" style="499" customWidth="1"/>
    <col min="6692" max="6692" width="8.625" style="499" customWidth="1"/>
    <col min="6693" max="6912" width="9" style="499"/>
    <col min="6913" max="6914" width="3.125" style="499" customWidth="1"/>
    <col min="6915" max="6915" width="19.125" style="499" customWidth="1"/>
    <col min="6916" max="6916" width="13.625" style="499" customWidth="1"/>
    <col min="6917" max="6918" width="3.125" style="499" bestFit="1" customWidth="1"/>
    <col min="6919" max="6946" width="3.125" style="499" customWidth="1"/>
    <col min="6947" max="6947" width="3.375" style="499" customWidth="1"/>
    <col min="6948" max="6948" width="8.625" style="499" customWidth="1"/>
    <col min="6949" max="7168" width="9" style="499"/>
    <col min="7169" max="7170" width="3.125" style="499" customWidth="1"/>
    <col min="7171" max="7171" width="19.125" style="499" customWidth="1"/>
    <col min="7172" max="7172" width="13.625" style="499" customWidth="1"/>
    <col min="7173" max="7174" width="3.125" style="499" bestFit="1" customWidth="1"/>
    <col min="7175" max="7202" width="3.125" style="499" customWidth="1"/>
    <col min="7203" max="7203" width="3.375" style="499" customWidth="1"/>
    <col min="7204" max="7204" width="8.625" style="499" customWidth="1"/>
    <col min="7205" max="7424" width="9" style="499"/>
    <col min="7425" max="7426" width="3.125" style="499" customWidth="1"/>
    <col min="7427" max="7427" width="19.125" style="499" customWidth="1"/>
    <col min="7428" max="7428" width="13.625" style="499" customWidth="1"/>
    <col min="7429" max="7430" width="3.125" style="499" bestFit="1" customWidth="1"/>
    <col min="7431" max="7458" width="3.125" style="499" customWidth="1"/>
    <col min="7459" max="7459" width="3.375" style="499" customWidth="1"/>
    <col min="7460" max="7460" width="8.625" style="499" customWidth="1"/>
    <col min="7461" max="7680" width="9" style="499"/>
    <col min="7681" max="7682" width="3.125" style="499" customWidth="1"/>
    <col min="7683" max="7683" width="19.125" style="499" customWidth="1"/>
    <col min="7684" max="7684" width="13.625" style="499" customWidth="1"/>
    <col min="7685" max="7686" width="3.125" style="499" bestFit="1" customWidth="1"/>
    <col min="7687" max="7714" width="3.125" style="499" customWidth="1"/>
    <col min="7715" max="7715" width="3.375" style="499" customWidth="1"/>
    <col min="7716" max="7716" width="8.625" style="499" customWidth="1"/>
    <col min="7717" max="7936" width="9" style="499"/>
    <col min="7937" max="7938" width="3.125" style="499" customWidth="1"/>
    <col min="7939" max="7939" width="19.125" style="499" customWidth="1"/>
    <col min="7940" max="7940" width="13.625" style="499" customWidth="1"/>
    <col min="7941" max="7942" width="3.125" style="499" bestFit="1" customWidth="1"/>
    <col min="7943" max="7970" width="3.125" style="499" customWidth="1"/>
    <col min="7971" max="7971" width="3.375" style="499" customWidth="1"/>
    <col min="7972" max="7972" width="8.625" style="499" customWidth="1"/>
    <col min="7973" max="8192" width="9" style="499"/>
    <col min="8193" max="8194" width="3.125" style="499" customWidth="1"/>
    <col min="8195" max="8195" width="19.125" style="499" customWidth="1"/>
    <col min="8196" max="8196" width="13.625" style="499" customWidth="1"/>
    <col min="8197" max="8198" width="3.125" style="499" bestFit="1" customWidth="1"/>
    <col min="8199" max="8226" width="3.125" style="499" customWidth="1"/>
    <col min="8227" max="8227" width="3.375" style="499" customWidth="1"/>
    <col min="8228" max="8228" width="8.625" style="499" customWidth="1"/>
    <col min="8229" max="8448" width="9" style="499"/>
    <col min="8449" max="8450" width="3.125" style="499" customWidth="1"/>
    <col min="8451" max="8451" width="19.125" style="499" customWidth="1"/>
    <col min="8452" max="8452" width="13.625" style="499" customWidth="1"/>
    <col min="8453" max="8454" width="3.125" style="499" bestFit="1" customWidth="1"/>
    <col min="8455" max="8482" width="3.125" style="499" customWidth="1"/>
    <col min="8483" max="8483" width="3.375" style="499" customWidth="1"/>
    <col min="8484" max="8484" width="8.625" style="499" customWidth="1"/>
    <col min="8485" max="8704" width="9" style="499"/>
    <col min="8705" max="8706" width="3.125" style="499" customWidth="1"/>
    <col min="8707" max="8707" width="19.125" style="499" customWidth="1"/>
    <col min="8708" max="8708" width="13.625" style="499" customWidth="1"/>
    <col min="8709" max="8710" width="3.125" style="499" bestFit="1" customWidth="1"/>
    <col min="8711" max="8738" width="3.125" style="499" customWidth="1"/>
    <col min="8739" max="8739" width="3.375" style="499" customWidth="1"/>
    <col min="8740" max="8740" width="8.625" style="499" customWidth="1"/>
    <col min="8741" max="8960" width="9" style="499"/>
    <col min="8961" max="8962" width="3.125" style="499" customWidth="1"/>
    <col min="8963" max="8963" width="19.125" style="499" customWidth="1"/>
    <col min="8964" max="8964" width="13.625" style="499" customWidth="1"/>
    <col min="8965" max="8966" width="3.125" style="499" bestFit="1" customWidth="1"/>
    <col min="8967" max="8994" width="3.125" style="499" customWidth="1"/>
    <col min="8995" max="8995" width="3.375" style="499" customWidth="1"/>
    <col min="8996" max="8996" width="8.625" style="499" customWidth="1"/>
    <col min="8997" max="9216" width="9" style="499"/>
    <col min="9217" max="9218" width="3.125" style="499" customWidth="1"/>
    <col min="9219" max="9219" width="19.125" style="499" customWidth="1"/>
    <col min="9220" max="9220" width="13.625" style="499" customWidth="1"/>
    <col min="9221" max="9222" width="3.125" style="499" bestFit="1" customWidth="1"/>
    <col min="9223" max="9250" width="3.125" style="499" customWidth="1"/>
    <col min="9251" max="9251" width="3.375" style="499" customWidth="1"/>
    <col min="9252" max="9252" width="8.625" style="499" customWidth="1"/>
    <col min="9253" max="9472" width="9" style="499"/>
    <col min="9473" max="9474" width="3.125" style="499" customWidth="1"/>
    <col min="9475" max="9475" width="19.125" style="499" customWidth="1"/>
    <col min="9476" max="9476" width="13.625" style="499" customWidth="1"/>
    <col min="9477" max="9478" width="3.125" style="499" bestFit="1" customWidth="1"/>
    <col min="9479" max="9506" width="3.125" style="499" customWidth="1"/>
    <col min="9507" max="9507" width="3.375" style="499" customWidth="1"/>
    <col min="9508" max="9508" width="8.625" style="499" customWidth="1"/>
    <col min="9509" max="9728" width="9" style="499"/>
    <col min="9729" max="9730" width="3.125" style="499" customWidth="1"/>
    <col min="9731" max="9731" width="19.125" style="499" customWidth="1"/>
    <col min="9732" max="9732" width="13.625" style="499" customWidth="1"/>
    <col min="9733" max="9734" width="3.125" style="499" bestFit="1" customWidth="1"/>
    <col min="9735" max="9762" width="3.125" style="499" customWidth="1"/>
    <col min="9763" max="9763" width="3.375" style="499" customWidth="1"/>
    <col min="9764" max="9764" width="8.625" style="499" customWidth="1"/>
    <col min="9765" max="9984" width="9" style="499"/>
    <col min="9985" max="9986" width="3.125" style="499" customWidth="1"/>
    <col min="9987" max="9987" width="19.125" style="499" customWidth="1"/>
    <col min="9988" max="9988" width="13.625" style="499" customWidth="1"/>
    <col min="9989" max="9990" width="3.125" style="499" bestFit="1" customWidth="1"/>
    <col min="9991" max="10018" width="3.125" style="499" customWidth="1"/>
    <col min="10019" max="10019" width="3.375" style="499" customWidth="1"/>
    <col min="10020" max="10020" width="8.625" style="499" customWidth="1"/>
    <col min="10021" max="10240" width="9" style="499"/>
    <col min="10241" max="10242" width="3.125" style="499" customWidth="1"/>
    <col min="10243" max="10243" width="19.125" style="499" customWidth="1"/>
    <col min="10244" max="10244" width="13.625" style="499" customWidth="1"/>
    <col min="10245" max="10246" width="3.125" style="499" bestFit="1" customWidth="1"/>
    <col min="10247" max="10274" width="3.125" style="499" customWidth="1"/>
    <col min="10275" max="10275" width="3.375" style="499" customWidth="1"/>
    <col min="10276" max="10276" width="8.625" style="499" customWidth="1"/>
    <col min="10277" max="10496" width="9" style="499"/>
    <col min="10497" max="10498" width="3.125" style="499" customWidth="1"/>
    <col min="10499" max="10499" width="19.125" style="499" customWidth="1"/>
    <col min="10500" max="10500" width="13.625" style="499" customWidth="1"/>
    <col min="10501" max="10502" width="3.125" style="499" bestFit="1" customWidth="1"/>
    <col min="10503" max="10530" width="3.125" style="499" customWidth="1"/>
    <col min="10531" max="10531" width="3.375" style="499" customWidth="1"/>
    <col min="10532" max="10532" width="8.625" style="499" customWidth="1"/>
    <col min="10533" max="10752" width="9" style="499"/>
    <col min="10753" max="10754" width="3.125" style="499" customWidth="1"/>
    <col min="10755" max="10755" width="19.125" style="499" customWidth="1"/>
    <col min="10756" max="10756" width="13.625" style="499" customWidth="1"/>
    <col min="10757" max="10758" width="3.125" style="499" bestFit="1" customWidth="1"/>
    <col min="10759" max="10786" width="3.125" style="499" customWidth="1"/>
    <col min="10787" max="10787" width="3.375" style="499" customWidth="1"/>
    <col min="10788" max="10788" width="8.625" style="499" customWidth="1"/>
    <col min="10789" max="11008" width="9" style="499"/>
    <col min="11009" max="11010" width="3.125" style="499" customWidth="1"/>
    <col min="11011" max="11011" width="19.125" style="499" customWidth="1"/>
    <col min="11012" max="11012" width="13.625" style="499" customWidth="1"/>
    <col min="11013" max="11014" width="3.125" style="499" bestFit="1" customWidth="1"/>
    <col min="11015" max="11042" width="3.125" style="499" customWidth="1"/>
    <col min="11043" max="11043" width="3.375" style="499" customWidth="1"/>
    <col min="11044" max="11044" width="8.625" style="499" customWidth="1"/>
    <col min="11045" max="11264" width="9" style="499"/>
    <col min="11265" max="11266" width="3.125" style="499" customWidth="1"/>
    <col min="11267" max="11267" width="19.125" style="499" customWidth="1"/>
    <col min="11268" max="11268" width="13.625" style="499" customWidth="1"/>
    <col min="11269" max="11270" width="3.125" style="499" bestFit="1" customWidth="1"/>
    <col min="11271" max="11298" width="3.125" style="499" customWidth="1"/>
    <col min="11299" max="11299" width="3.375" style="499" customWidth="1"/>
    <col min="11300" max="11300" width="8.625" style="499" customWidth="1"/>
    <col min="11301" max="11520" width="9" style="499"/>
    <col min="11521" max="11522" width="3.125" style="499" customWidth="1"/>
    <col min="11523" max="11523" width="19.125" style="499" customWidth="1"/>
    <col min="11524" max="11524" width="13.625" style="499" customWidth="1"/>
    <col min="11525" max="11526" width="3.125" style="499" bestFit="1" customWidth="1"/>
    <col min="11527" max="11554" width="3.125" style="499" customWidth="1"/>
    <col min="11555" max="11555" width="3.375" style="499" customWidth="1"/>
    <col min="11556" max="11556" width="8.625" style="499" customWidth="1"/>
    <col min="11557" max="11776" width="9" style="499"/>
    <col min="11777" max="11778" width="3.125" style="499" customWidth="1"/>
    <col min="11779" max="11779" width="19.125" style="499" customWidth="1"/>
    <col min="11780" max="11780" width="13.625" style="499" customWidth="1"/>
    <col min="11781" max="11782" width="3.125" style="499" bestFit="1" customWidth="1"/>
    <col min="11783" max="11810" width="3.125" style="499" customWidth="1"/>
    <col min="11811" max="11811" width="3.375" style="499" customWidth="1"/>
    <col min="11812" max="11812" width="8.625" style="499" customWidth="1"/>
    <col min="11813" max="12032" width="9" style="499"/>
    <col min="12033" max="12034" width="3.125" style="499" customWidth="1"/>
    <col min="12035" max="12035" width="19.125" style="499" customWidth="1"/>
    <col min="12036" max="12036" width="13.625" style="499" customWidth="1"/>
    <col min="12037" max="12038" width="3.125" style="499" bestFit="1" customWidth="1"/>
    <col min="12039" max="12066" width="3.125" style="499" customWidth="1"/>
    <col min="12067" max="12067" width="3.375" style="499" customWidth="1"/>
    <col min="12068" max="12068" width="8.625" style="499" customWidth="1"/>
    <col min="12069" max="12288" width="9" style="499"/>
    <col min="12289" max="12290" width="3.125" style="499" customWidth="1"/>
    <col min="12291" max="12291" width="19.125" style="499" customWidth="1"/>
    <col min="12292" max="12292" width="13.625" style="499" customWidth="1"/>
    <col min="12293" max="12294" width="3.125" style="499" bestFit="1" customWidth="1"/>
    <col min="12295" max="12322" width="3.125" style="499" customWidth="1"/>
    <col min="12323" max="12323" width="3.375" style="499" customWidth="1"/>
    <col min="12324" max="12324" width="8.625" style="499" customWidth="1"/>
    <col min="12325" max="12544" width="9" style="499"/>
    <col min="12545" max="12546" width="3.125" style="499" customWidth="1"/>
    <col min="12547" max="12547" width="19.125" style="499" customWidth="1"/>
    <col min="12548" max="12548" width="13.625" style="499" customWidth="1"/>
    <col min="12549" max="12550" width="3.125" style="499" bestFit="1" customWidth="1"/>
    <col min="12551" max="12578" width="3.125" style="499" customWidth="1"/>
    <col min="12579" max="12579" width="3.375" style="499" customWidth="1"/>
    <col min="12580" max="12580" width="8.625" style="499" customWidth="1"/>
    <col min="12581" max="12800" width="9" style="499"/>
    <col min="12801" max="12802" width="3.125" style="499" customWidth="1"/>
    <col min="12803" max="12803" width="19.125" style="499" customWidth="1"/>
    <col min="12804" max="12804" width="13.625" style="499" customWidth="1"/>
    <col min="12805" max="12806" width="3.125" style="499" bestFit="1" customWidth="1"/>
    <col min="12807" max="12834" width="3.125" style="499" customWidth="1"/>
    <col min="12835" max="12835" width="3.375" style="499" customWidth="1"/>
    <col min="12836" max="12836" width="8.625" style="499" customWidth="1"/>
    <col min="12837" max="13056" width="9" style="499"/>
    <col min="13057" max="13058" width="3.125" style="499" customWidth="1"/>
    <col min="13059" max="13059" width="19.125" style="499" customWidth="1"/>
    <col min="13060" max="13060" width="13.625" style="499" customWidth="1"/>
    <col min="13061" max="13062" width="3.125" style="499" bestFit="1" customWidth="1"/>
    <col min="13063" max="13090" width="3.125" style="499" customWidth="1"/>
    <col min="13091" max="13091" width="3.375" style="499" customWidth="1"/>
    <col min="13092" max="13092" width="8.625" style="499" customWidth="1"/>
    <col min="13093" max="13312" width="9" style="499"/>
    <col min="13313" max="13314" width="3.125" style="499" customWidth="1"/>
    <col min="13315" max="13315" width="19.125" style="499" customWidth="1"/>
    <col min="13316" max="13316" width="13.625" style="499" customWidth="1"/>
    <col min="13317" max="13318" width="3.125" style="499" bestFit="1" customWidth="1"/>
    <col min="13319" max="13346" width="3.125" style="499" customWidth="1"/>
    <col min="13347" max="13347" width="3.375" style="499" customWidth="1"/>
    <col min="13348" max="13348" width="8.625" style="499" customWidth="1"/>
    <col min="13349" max="13568" width="9" style="499"/>
    <col min="13569" max="13570" width="3.125" style="499" customWidth="1"/>
    <col min="13571" max="13571" width="19.125" style="499" customWidth="1"/>
    <col min="13572" max="13572" width="13.625" style="499" customWidth="1"/>
    <col min="13573" max="13574" width="3.125" style="499" bestFit="1" customWidth="1"/>
    <col min="13575" max="13602" width="3.125" style="499" customWidth="1"/>
    <col min="13603" max="13603" width="3.375" style="499" customWidth="1"/>
    <col min="13604" max="13604" width="8.625" style="499" customWidth="1"/>
    <col min="13605" max="13824" width="9" style="499"/>
    <col min="13825" max="13826" width="3.125" style="499" customWidth="1"/>
    <col min="13827" max="13827" width="19.125" style="499" customWidth="1"/>
    <col min="13828" max="13828" width="13.625" style="499" customWidth="1"/>
    <col min="13829" max="13830" width="3.125" style="499" bestFit="1" customWidth="1"/>
    <col min="13831" max="13858" width="3.125" style="499" customWidth="1"/>
    <col min="13859" max="13859" width="3.375" style="499" customWidth="1"/>
    <col min="13860" max="13860" width="8.625" style="499" customWidth="1"/>
    <col min="13861" max="14080" width="9" style="499"/>
    <col min="14081" max="14082" width="3.125" style="499" customWidth="1"/>
    <col min="14083" max="14083" width="19.125" style="499" customWidth="1"/>
    <col min="14084" max="14084" width="13.625" style="499" customWidth="1"/>
    <col min="14085" max="14086" width="3.125" style="499" bestFit="1" customWidth="1"/>
    <col min="14087" max="14114" width="3.125" style="499" customWidth="1"/>
    <col min="14115" max="14115" width="3.375" style="499" customWidth="1"/>
    <col min="14116" max="14116" width="8.625" style="499" customWidth="1"/>
    <col min="14117" max="14336" width="9" style="499"/>
    <col min="14337" max="14338" width="3.125" style="499" customWidth="1"/>
    <col min="14339" max="14339" width="19.125" style="499" customWidth="1"/>
    <col min="14340" max="14340" width="13.625" style="499" customWidth="1"/>
    <col min="14341" max="14342" width="3.125" style="499" bestFit="1" customWidth="1"/>
    <col min="14343" max="14370" width="3.125" style="499" customWidth="1"/>
    <col min="14371" max="14371" width="3.375" style="499" customWidth="1"/>
    <col min="14372" max="14372" width="8.625" style="499" customWidth="1"/>
    <col min="14373" max="14592" width="9" style="499"/>
    <col min="14593" max="14594" width="3.125" style="499" customWidth="1"/>
    <col min="14595" max="14595" width="19.125" style="499" customWidth="1"/>
    <col min="14596" max="14596" width="13.625" style="499" customWidth="1"/>
    <col min="14597" max="14598" width="3.125" style="499" bestFit="1" customWidth="1"/>
    <col min="14599" max="14626" width="3.125" style="499" customWidth="1"/>
    <col min="14627" max="14627" width="3.375" style="499" customWidth="1"/>
    <col min="14628" max="14628" width="8.625" style="499" customWidth="1"/>
    <col min="14629" max="14848" width="9" style="499"/>
    <col min="14849" max="14850" width="3.125" style="499" customWidth="1"/>
    <col min="14851" max="14851" width="19.125" style="499" customWidth="1"/>
    <col min="14852" max="14852" width="13.625" style="499" customWidth="1"/>
    <col min="14853" max="14854" width="3.125" style="499" bestFit="1" customWidth="1"/>
    <col min="14855" max="14882" width="3.125" style="499" customWidth="1"/>
    <col min="14883" max="14883" width="3.375" style="499" customWidth="1"/>
    <col min="14884" max="14884" width="8.625" style="499" customWidth="1"/>
    <col min="14885" max="15104" width="9" style="499"/>
    <col min="15105" max="15106" width="3.125" style="499" customWidth="1"/>
    <col min="15107" max="15107" width="19.125" style="499" customWidth="1"/>
    <col min="15108" max="15108" width="13.625" style="499" customWidth="1"/>
    <col min="15109" max="15110" width="3.125" style="499" bestFit="1" customWidth="1"/>
    <col min="15111" max="15138" width="3.125" style="499" customWidth="1"/>
    <col min="15139" max="15139" width="3.375" style="499" customWidth="1"/>
    <col min="15140" max="15140" width="8.625" style="499" customWidth="1"/>
    <col min="15141" max="15360" width="9" style="499"/>
    <col min="15361" max="15362" width="3.125" style="499" customWidth="1"/>
    <col min="15363" max="15363" width="19.125" style="499" customWidth="1"/>
    <col min="15364" max="15364" width="13.625" style="499" customWidth="1"/>
    <col min="15365" max="15366" width="3.125" style="499" bestFit="1" customWidth="1"/>
    <col min="15367" max="15394" width="3.125" style="499" customWidth="1"/>
    <col min="15395" max="15395" width="3.375" style="499" customWidth="1"/>
    <col min="15396" max="15396" width="8.625" style="499" customWidth="1"/>
    <col min="15397" max="15616" width="9" style="499"/>
    <col min="15617" max="15618" width="3.125" style="499" customWidth="1"/>
    <col min="15619" max="15619" width="19.125" style="499" customWidth="1"/>
    <col min="15620" max="15620" width="13.625" style="499" customWidth="1"/>
    <col min="15621" max="15622" width="3.125" style="499" bestFit="1" customWidth="1"/>
    <col min="15623" max="15650" width="3.125" style="499" customWidth="1"/>
    <col min="15651" max="15651" width="3.375" style="499" customWidth="1"/>
    <col min="15652" max="15652" width="8.625" style="499" customWidth="1"/>
    <col min="15653" max="15872" width="9" style="499"/>
    <col min="15873" max="15874" width="3.125" style="499" customWidth="1"/>
    <col min="15875" max="15875" width="19.125" style="499" customWidth="1"/>
    <col min="15876" max="15876" width="13.625" style="499" customWidth="1"/>
    <col min="15877" max="15878" width="3.125" style="499" bestFit="1" customWidth="1"/>
    <col min="15879" max="15906" width="3.125" style="499" customWidth="1"/>
    <col min="15907" max="15907" width="3.375" style="499" customWidth="1"/>
    <col min="15908" max="15908" width="8.625" style="499" customWidth="1"/>
    <col min="15909" max="16128" width="9" style="499"/>
    <col min="16129" max="16130" width="3.125" style="499" customWidth="1"/>
    <col min="16131" max="16131" width="19.125" style="499" customWidth="1"/>
    <col min="16132" max="16132" width="13.625" style="499" customWidth="1"/>
    <col min="16133" max="16134" width="3.125" style="499" bestFit="1" customWidth="1"/>
    <col min="16135" max="16162" width="3.125" style="499" customWidth="1"/>
    <col min="16163" max="16163" width="3.375" style="499" customWidth="1"/>
    <col min="16164" max="16164" width="8.625" style="499" customWidth="1"/>
    <col min="16165" max="16384" width="9" style="499"/>
  </cols>
  <sheetData>
    <row r="1" spans="2:38">
      <c r="B1" s="499" t="s">
        <v>141</v>
      </c>
      <c r="AF1" s="527">
        <v>2025</v>
      </c>
      <c r="AG1" s="527"/>
      <c r="AH1" s="499" t="s">
        <v>142</v>
      </c>
      <c r="AI1" s="528">
        <v>7</v>
      </c>
      <c r="AJ1" s="524" t="s">
        <v>143</v>
      </c>
    </row>
    <row r="2" spans="2:38" s="532" customFormat="1" ht="15" customHeight="1">
      <c r="B2" s="529"/>
      <c r="C2" s="530" t="s">
        <v>144</v>
      </c>
      <c r="D2" s="530" t="s">
        <v>145</v>
      </c>
      <c r="E2" s="531">
        <f>DATE($AF$1,$AI$1,1)</f>
        <v>45839</v>
      </c>
      <c r="F2" s="531">
        <f t="shared" ref="F2:AI2" si="0">E2+1</f>
        <v>45840</v>
      </c>
      <c r="G2" s="531">
        <f t="shared" si="0"/>
        <v>45841</v>
      </c>
      <c r="H2" s="531">
        <f t="shared" si="0"/>
        <v>45842</v>
      </c>
      <c r="I2" s="531">
        <f t="shared" si="0"/>
        <v>45843</v>
      </c>
      <c r="J2" s="531">
        <f t="shared" si="0"/>
        <v>45844</v>
      </c>
      <c r="K2" s="531">
        <f t="shared" si="0"/>
        <v>45845</v>
      </c>
      <c r="L2" s="531">
        <f t="shared" si="0"/>
        <v>45846</v>
      </c>
      <c r="M2" s="531">
        <f t="shared" si="0"/>
        <v>45847</v>
      </c>
      <c r="N2" s="531">
        <f t="shared" si="0"/>
        <v>45848</v>
      </c>
      <c r="O2" s="531">
        <f t="shared" si="0"/>
        <v>45849</v>
      </c>
      <c r="P2" s="531">
        <f t="shared" si="0"/>
        <v>45850</v>
      </c>
      <c r="Q2" s="531">
        <f t="shared" si="0"/>
        <v>45851</v>
      </c>
      <c r="R2" s="531">
        <f t="shared" si="0"/>
        <v>45852</v>
      </c>
      <c r="S2" s="531">
        <f t="shared" si="0"/>
        <v>45853</v>
      </c>
      <c r="T2" s="531">
        <f t="shared" si="0"/>
        <v>45854</v>
      </c>
      <c r="U2" s="531">
        <f t="shared" si="0"/>
        <v>45855</v>
      </c>
      <c r="V2" s="531">
        <f t="shared" si="0"/>
        <v>45856</v>
      </c>
      <c r="W2" s="531">
        <f t="shared" si="0"/>
        <v>45857</v>
      </c>
      <c r="X2" s="531">
        <f t="shared" si="0"/>
        <v>45858</v>
      </c>
      <c r="Y2" s="531">
        <f t="shared" si="0"/>
        <v>45859</v>
      </c>
      <c r="Z2" s="531">
        <f t="shared" si="0"/>
        <v>45860</v>
      </c>
      <c r="AA2" s="531">
        <f t="shared" si="0"/>
        <v>45861</v>
      </c>
      <c r="AB2" s="531">
        <f t="shared" si="0"/>
        <v>45862</v>
      </c>
      <c r="AC2" s="531">
        <f t="shared" si="0"/>
        <v>45863</v>
      </c>
      <c r="AD2" s="531">
        <f t="shared" si="0"/>
        <v>45864</v>
      </c>
      <c r="AE2" s="531">
        <f t="shared" si="0"/>
        <v>45865</v>
      </c>
      <c r="AF2" s="531">
        <f t="shared" si="0"/>
        <v>45866</v>
      </c>
      <c r="AG2" s="531">
        <f t="shared" si="0"/>
        <v>45867</v>
      </c>
      <c r="AH2" s="531">
        <f t="shared" si="0"/>
        <v>45868</v>
      </c>
      <c r="AI2" s="531">
        <f t="shared" si="0"/>
        <v>45869</v>
      </c>
      <c r="AJ2" s="529" t="s">
        <v>146</v>
      </c>
    </row>
    <row r="3" spans="2:38" s="532" customFormat="1" ht="15" customHeight="1">
      <c r="B3" s="533"/>
      <c r="C3" s="534"/>
      <c r="D3" s="534"/>
      <c r="E3" s="871">
        <f>E2</f>
        <v>45839</v>
      </c>
      <c r="F3" s="871">
        <f t="shared" ref="F3:AI3" si="1">F2</f>
        <v>45840</v>
      </c>
      <c r="G3" s="871">
        <f t="shared" si="1"/>
        <v>45841</v>
      </c>
      <c r="H3" s="871">
        <f t="shared" si="1"/>
        <v>45842</v>
      </c>
      <c r="I3" s="871">
        <f t="shared" si="1"/>
        <v>45843</v>
      </c>
      <c r="J3" s="871">
        <f t="shared" si="1"/>
        <v>45844</v>
      </c>
      <c r="K3" s="871">
        <f t="shared" si="1"/>
        <v>45845</v>
      </c>
      <c r="L3" s="871">
        <f t="shared" si="1"/>
        <v>45846</v>
      </c>
      <c r="M3" s="871">
        <f t="shared" si="1"/>
        <v>45847</v>
      </c>
      <c r="N3" s="871">
        <f t="shared" si="1"/>
        <v>45848</v>
      </c>
      <c r="O3" s="871">
        <f t="shared" si="1"/>
        <v>45849</v>
      </c>
      <c r="P3" s="871">
        <f t="shared" si="1"/>
        <v>45850</v>
      </c>
      <c r="Q3" s="871">
        <f t="shared" si="1"/>
        <v>45851</v>
      </c>
      <c r="R3" s="871">
        <f t="shared" si="1"/>
        <v>45852</v>
      </c>
      <c r="S3" s="871">
        <f t="shared" si="1"/>
        <v>45853</v>
      </c>
      <c r="T3" s="871">
        <f t="shared" si="1"/>
        <v>45854</v>
      </c>
      <c r="U3" s="871">
        <f t="shared" si="1"/>
        <v>45855</v>
      </c>
      <c r="V3" s="871">
        <f t="shared" si="1"/>
        <v>45856</v>
      </c>
      <c r="W3" s="871">
        <f t="shared" si="1"/>
        <v>45857</v>
      </c>
      <c r="X3" s="871">
        <f t="shared" si="1"/>
        <v>45858</v>
      </c>
      <c r="Y3" s="871">
        <f t="shared" si="1"/>
        <v>45859</v>
      </c>
      <c r="Z3" s="871">
        <f t="shared" si="1"/>
        <v>45860</v>
      </c>
      <c r="AA3" s="871">
        <f t="shared" si="1"/>
        <v>45861</v>
      </c>
      <c r="AB3" s="871">
        <f t="shared" si="1"/>
        <v>45862</v>
      </c>
      <c r="AC3" s="871">
        <f t="shared" si="1"/>
        <v>45863</v>
      </c>
      <c r="AD3" s="871">
        <f t="shared" si="1"/>
        <v>45864</v>
      </c>
      <c r="AE3" s="871">
        <f t="shared" si="1"/>
        <v>45865</v>
      </c>
      <c r="AF3" s="871">
        <f t="shared" si="1"/>
        <v>45866</v>
      </c>
      <c r="AG3" s="871">
        <f t="shared" si="1"/>
        <v>45867</v>
      </c>
      <c r="AH3" s="871">
        <f t="shared" si="1"/>
        <v>45868</v>
      </c>
      <c r="AI3" s="871">
        <f t="shared" si="1"/>
        <v>45869</v>
      </c>
      <c r="AJ3" s="533" t="s">
        <v>147</v>
      </c>
    </row>
    <row r="4" spans="2:38" ht="31.5" customHeight="1">
      <c r="B4" s="488" t="s">
        <v>100</v>
      </c>
      <c r="C4" s="487" t="s">
        <v>101</v>
      </c>
      <c r="D4" s="489" t="s">
        <v>102</v>
      </c>
      <c r="E4" s="535" t="s">
        <v>104</v>
      </c>
      <c r="F4" s="535" t="s">
        <v>104</v>
      </c>
      <c r="G4" s="535" t="s">
        <v>104</v>
      </c>
      <c r="H4" s="535" t="s">
        <v>104</v>
      </c>
      <c r="I4" s="535"/>
      <c r="J4" s="518"/>
      <c r="K4" s="535" t="s">
        <v>104</v>
      </c>
      <c r="L4" s="535" t="s">
        <v>104</v>
      </c>
      <c r="M4" s="535" t="s">
        <v>104</v>
      </c>
      <c r="N4" s="535" t="s">
        <v>104</v>
      </c>
      <c r="O4" s="535" t="s">
        <v>104</v>
      </c>
      <c r="P4" s="535"/>
      <c r="Q4" s="518"/>
      <c r="R4" s="535" t="s">
        <v>104</v>
      </c>
      <c r="S4" s="535" t="s">
        <v>104</v>
      </c>
      <c r="T4" s="535" t="s">
        <v>104</v>
      </c>
      <c r="U4" s="535" t="s">
        <v>104</v>
      </c>
      <c r="V4" s="535" t="s">
        <v>104</v>
      </c>
      <c r="W4" s="535"/>
      <c r="X4" s="518"/>
      <c r="Y4" s="535" t="s">
        <v>104</v>
      </c>
      <c r="Z4" s="535" t="s">
        <v>104</v>
      </c>
      <c r="AA4" s="535" t="s">
        <v>104</v>
      </c>
      <c r="AB4" s="535" t="s">
        <v>104</v>
      </c>
      <c r="AC4" s="535" t="s">
        <v>104</v>
      </c>
      <c r="AD4" s="535"/>
      <c r="AE4" s="518"/>
      <c r="AF4" s="535" t="s">
        <v>104</v>
      </c>
      <c r="AG4" s="535" t="s">
        <v>104</v>
      </c>
      <c r="AH4" s="535" t="s">
        <v>104</v>
      </c>
      <c r="AI4" s="535" t="s">
        <v>104</v>
      </c>
      <c r="AJ4" s="536">
        <v>160</v>
      </c>
      <c r="AK4" s="537">
        <v>1</v>
      </c>
      <c r="AL4" s="537" t="s">
        <v>148</v>
      </c>
    </row>
    <row r="5" spans="2:38" ht="31.5" customHeight="1">
      <c r="B5" s="488" t="s">
        <v>100</v>
      </c>
      <c r="C5" s="487" t="s">
        <v>149</v>
      </c>
      <c r="D5" s="489" t="s">
        <v>109</v>
      </c>
      <c r="E5" s="535" t="s">
        <v>104</v>
      </c>
      <c r="F5" s="535" t="s">
        <v>104</v>
      </c>
      <c r="G5" s="535" t="s">
        <v>104</v>
      </c>
      <c r="H5" s="535" t="s">
        <v>104</v>
      </c>
      <c r="I5" s="535"/>
      <c r="J5" s="518"/>
      <c r="K5" s="535" t="s">
        <v>104</v>
      </c>
      <c r="L5" s="535" t="s">
        <v>104</v>
      </c>
      <c r="M5" s="535" t="s">
        <v>104</v>
      </c>
      <c r="N5" s="535" t="s">
        <v>104</v>
      </c>
      <c r="O5" s="535" t="s">
        <v>104</v>
      </c>
      <c r="P5" s="535"/>
      <c r="Q5" s="518"/>
      <c r="R5" s="535" t="s">
        <v>104</v>
      </c>
      <c r="S5" s="535" t="s">
        <v>104</v>
      </c>
      <c r="T5" s="535" t="s">
        <v>104</v>
      </c>
      <c r="U5" s="535" t="s">
        <v>104</v>
      </c>
      <c r="V5" s="535" t="s">
        <v>104</v>
      </c>
      <c r="W5" s="535"/>
      <c r="X5" s="518"/>
      <c r="Y5" s="535" t="s">
        <v>104</v>
      </c>
      <c r="Z5" s="535" t="s">
        <v>104</v>
      </c>
      <c r="AA5" s="535" t="s">
        <v>104</v>
      </c>
      <c r="AB5" s="535" t="s">
        <v>104</v>
      </c>
      <c r="AC5" s="535" t="s">
        <v>104</v>
      </c>
      <c r="AD5" s="535"/>
      <c r="AE5" s="518"/>
      <c r="AF5" s="535" t="s">
        <v>104</v>
      </c>
      <c r="AG5" s="535" t="s">
        <v>104</v>
      </c>
      <c r="AH5" s="535" t="s">
        <v>104</v>
      </c>
      <c r="AI5" s="535" t="s">
        <v>104</v>
      </c>
      <c r="AJ5" s="536">
        <v>160</v>
      </c>
      <c r="AK5" s="537">
        <v>2</v>
      </c>
      <c r="AL5" s="537" t="s">
        <v>150</v>
      </c>
    </row>
    <row r="6" spans="2:38" ht="31.5" customHeight="1">
      <c r="B6" s="488" t="s">
        <v>100</v>
      </c>
      <c r="C6" s="487" t="s">
        <v>113</v>
      </c>
      <c r="D6" s="489" t="s">
        <v>114</v>
      </c>
      <c r="E6" s="535" t="s">
        <v>111</v>
      </c>
      <c r="F6" s="535"/>
      <c r="G6" s="535"/>
      <c r="H6" s="535"/>
      <c r="I6" s="535"/>
      <c r="J6" s="518"/>
      <c r="K6" s="535" t="s">
        <v>111</v>
      </c>
      <c r="L6" s="535" t="s">
        <v>104</v>
      </c>
      <c r="M6" s="535"/>
      <c r="N6" s="535"/>
      <c r="O6" s="535"/>
      <c r="P6" s="535"/>
      <c r="Q6" s="518"/>
      <c r="R6" s="535" t="s">
        <v>104</v>
      </c>
      <c r="S6" s="535" t="s">
        <v>111</v>
      </c>
      <c r="T6" s="535"/>
      <c r="U6" s="535"/>
      <c r="V6" s="535"/>
      <c r="W6" s="535"/>
      <c r="X6" s="518"/>
      <c r="Y6" s="535" t="s">
        <v>111</v>
      </c>
      <c r="Z6" s="535" t="s">
        <v>151</v>
      </c>
      <c r="AA6" s="535"/>
      <c r="AB6" s="535"/>
      <c r="AC6" s="535"/>
      <c r="AD6" s="535"/>
      <c r="AE6" s="518"/>
      <c r="AF6" s="535" t="s">
        <v>151</v>
      </c>
      <c r="AG6" s="535" t="s">
        <v>111</v>
      </c>
      <c r="AH6" s="535"/>
      <c r="AI6" s="535"/>
      <c r="AJ6" s="536">
        <v>72</v>
      </c>
      <c r="AK6" s="537">
        <v>3</v>
      </c>
      <c r="AL6" s="537" t="s">
        <v>152</v>
      </c>
    </row>
    <row r="7" spans="2:38" ht="31.5" customHeight="1">
      <c r="B7" s="487">
        <v>1</v>
      </c>
      <c r="C7" s="487"/>
      <c r="D7" s="495"/>
      <c r="E7" s="518"/>
      <c r="F7" s="518"/>
      <c r="G7" s="518"/>
      <c r="H7" s="518"/>
      <c r="I7" s="518"/>
      <c r="J7" s="518"/>
      <c r="K7" s="518"/>
      <c r="L7" s="518"/>
      <c r="M7" s="518"/>
      <c r="N7" s="518"/>
      <c r="O7" s="518"/>
      <c r="P7" s="518"/>
      <c r="Q7" s="518"/>
      <c r="R7" s="518"/>
      <c r="S7" s="518"/>
      <c r="T7" s="518"/>
      <c r="U7" s="518"/>
      <c r="V7" s="518"/>
      <c r="W7" s="518"/>
      <c r="X7" s="518"/>
      <c r="Y7" s="518"/>
      <c r="Z7" s="518"/>
      <c r="AA7" s="518"/>
      <c r="AB7" s="518"/>
      <c r="AC7" s="518"/>
      <c r="AD7" s="518"/>
      <c r="AE7" s="518"/>
      <c r="AF7" s="518"/>
      <c r="AG7" s="518"/>
      <c r="AH7" s="518"/>
      <c r="AI7" s="518"/>
      <c r="AJ7" s="538">
        <f t="shared" ref="AJ7:AJ18" si="2">SUM(E7:AI7)</f>
        <v>0</v>
      </c>
      <c r="AK7" s="537">
        <v>4</v>
      </c>
      <c r="AL7" s="537" t="s">
        <v>153</v>
      </c>
    </row>
    <row r="8" spans="2:38" ht="31.5" customHeight="1">
      <c r="B8" s="487">
        <v>2</v>
      </c>
      <c r="C8" s="487"/>
      <c r="D8" s="495"/>
      <c r="E8" s="518"/>
      <c r="F8" s="518"/>
      <c r="G8" s="518"/>
      <c r="H8" s="518"/>
      <c r="I8" s="518"/>
      <c r="J8" s="518"/>
      <c r="K8" s="518"/>
      <c r="L8" s="518"/>
      <c r="M8" s="518"/>
      <c r="N8" s="518"/>
      <c r="O8" s="518"/>
      <c r="P8" s="518"/>
      <c r="Q8" s="518"/>
      <c r="R8" s="518"/>
      <c r="S8" s="518"/>
      <c r="T8" s="518"/>
      <c r="U8" s="518"/>
      <c r="V8" s="518"/>
      <c r="W8" s="518"/>
      <c r="X8" s="518"/>
      <c r="Y8" s="518"/>
      <c r="Z8" s="518"/>
      <c r="AA8" s="518"/>
      <c r="AB8" s="518"/>
      <c r="AC8" s="518"/>
      <c r="AD8" s="518"/>
      <c r="AE8" s="518"/>
      <c r="AF8" s="518"/>
      <c r="AG8" s="518"/>
      <c r="AH8" s="518"/>
      <c r="AI8" s="518"/>
      <c r="AJ8" s="538">
        <f t="shared" si="2"/>
        <v>0</v>
      </c>
      <c r="AK8" s="537">
        <v>5</v>
      </c>
      <c r="AL8" s="537" t="s">
        <v>154</v>
      </c>
    </row>
    <row r="9" spans="2:38" ht="31.5" customHeight="1">
      <c r="B9" s="487">
        <v>3</v>
      </c>
      <c r="C9" s="487"/>
      <c r="D9" s="495"/>
      <c r="E9" s="518"/>
      <c r="F9" s="518"/>
      <c r="G9" s="518"/>
      <c r="H9" s="518"/>
      <c r="I9" s="518"/>
      <c r="J9" s="518"/>
      <c r="K9" s="518"/>
      <c r="L9" s="518"/>
      <c r="M9" s="518"/>
      <c r="N9" s="518"/>
      <c r="O9" s="518"/>
      <c r="P9" s="518"/>
      <c r="Q9" s="518"/>
      <c r="R9" s="518"/>
      <c r="S9" s="518"/>
      <c r="T9" s="518"/>
      <c r="U9" s="518"/>
      <c r="V9" s="518"/>
      <c r="W9" s="518"/>
      <c r="X9" s="518"/>
      <c r="Y9" s="518"/>
      <c r="Z9" s="518"/>
      <c r="AA9" s="518"/>
      <c r="AB9" s="518"/>
      <c r="AC9" s="518"/>
      <c r="AD9" s="518"/>
      <c r="AE9" s="518"/>
      <c r="AF9" s="518"/>
      <c r="AG9" s="518"/>
      <c r="AH9" s="518"/>
      <c r="AI9" s="518"/>
      <c r="AJ9" s="538">
        <f t="shared" si="2"/>
        <v>0</v>
      </c>
      <c r="AK9" s="537">
        <v>6</v>
      </c>
      <c r="AL9" s="537" t="s">
        <v>155</v>
      </c>
    </row>
    <row r="10" spans="2:38" ht="31.5" customHeight="1">
      <c r="B10" s="487">
        <v>4</v>
      </c>
      <c r="C10" s="487"/>
      <c r="D10" s="495"/>
      <c r="E10" s="518"/>
      <c r="F10" s="518"/>
      <c r="G10" s="518"/>
      <c r="H10" s="518"/>
      <c r="I10" s="518"/>
      <c r="J10" s="518"/>
      <c r="K10" s="518"/>
      <c r="L10" s="518"/>
      <c r="M10" s="518"/>
      <c r="N10" s="518"/>
      <c r="O10" s="518"/>
      <c r="P10" s="518"/>
      <c r="Q10" s="518"/>
      <c r="R10" s="518"/>
      <c r="S10" s="518"/>
      <c r="T10" s="518"/>
      <c r="U10" s="518"/>
      <c r="V10" s="518"/>
      <c r="W10" s="518"/>
      <c r="X10" s="518"/>
      <c r="Y10" s="518"/>
      <c r="Z10" s="518"/>
      <c r="AA10" s="518"/>
      <c r="AB10" s="518"/>
      <c r="AC10" s="518"/>
      <c r="AD10" s="518"/>
      <c r="AE10" s="518"/>
      <c r="AF10" s="518"/>
      <c r="AG10" s="518"/>
      <c r="AH10" s="518"/>
      <c r="AI10" s="518"/>
      <c r="AJ10" s="538">
        <f t="shared" si="2"/>
        <v>0</v>
      </c>
      <c r="AK10" s="537">
        <v>7</v>
      </c>
      <c r="AL10" s="537" t="s">
        <v>156</v>
      </c>
    </row>
    <row r="11" spans="2:38" ht="31.5" customHeight="1">
      <c r="B11" s="487">
        <v>5</v>
      </c>
      <c r="C11" s="487"/>
      <c r="D11" s="495"/>
      <c r="E11" s="518"/>
      <c r="F11" s="518"/>
      <c r="G11" s="518"/>
      <c r="H11" s="518"/>
      <c r="I11" s="518"/>
      <c r="J11" s="518"/>
      <c r="K11" s="518"/>
      <c r="L11" s="518"/>
      <c r="M11" s="518"/>
      <c r="N11" s="518"/>
      <c r="O11" s="518"/>
      <c r="P11" s="518"/>
      <c r="Q11" s="518"/>
      <c r="R11" s="518"/>
      <c r="S11" s="518"/>
      <c r="T11" s="518"/>
      <c r="U11" s="518"/>
      <c r="V11" s="518"/>
      <c r="W11" s="518"/>
      <c r="X11" s="518"/>
      <c r="Y11" s="518"/>
      <c r="Z11" s="518"/>
      <c r="AA11" s="518"/>
      <c r="AB11" s="518"/>
      <c r="AC11" s="518"/>
      <c r="AD11" s="518"/>
      <c r="AE11" s="518"/>
      <c r="AF11" s="518"/>
      <c r="AG11" s="518"/>
      <c r="AH11" s="518"/>
      <c r="AI11" s="518"/>
      <c r="AJ11" s="538">
        <f t="shared" si="2"/>
        <v>0</v>
      </c>
    </row>
    <row r="12" spans="2:38" ht="31.5" customHeight="1">
      <c r="B12" s="487">
        <v>6</v>
      </c>
      <c r="C12" s="487"/>
      <c r="D12" s="495"/>
      <c r="E12" s="518"/>
      <c r="F12" s="518"/>
      <c r="G12" s="518"/>
      <c r="H12" s="518"/>
      <c r="I12" s="518"/>
      <c r="J12" s="518"/>
      <c r="K12" s="518"/>
      <c r="L12" s="518"/>
      <c r="M12" s="518"/>
      <c r="N12" s="518"/>
      <c r="O12" s="518"/>
      <c r="P12" s="518"/>
      <c r="Q12" s="518"/>
      <c r="R12" s="518"/>
      <c r="S12" s="518"/>
      <c r="T12" s="518"/>
      <c r="U12" s="518"/>
      <c r="V12" s="518"/>
      <c r="W12" s="518"/>
      <c r="X12" s="518"/>
      <c r="Y12" s="518"/>
      <c r="Z12" s="518"/>
      <c r="AA12" s="518"/>
      <c r="AB12" s="518"/>
      <c r="AC12" s="518"/>
      <c r="AD12" s="518"/>
      <c r="AE12" s="518"/>
      <c r="AF12" s="518"/>
      <c r="AG12" s="518"/>
      <c r="AH12" s="518"/>
      <c r="AI12" s="518"/>
      <c r="AJ12" s="538">
        <f t="shared" si="2"/>
        <v>0</v>
      </c>
    </row>
    <row r="13" spans="2:38" ht="31.5" customHeight="1">
      <c r="B13" s="487">
        <v>7</v>
      </c>
      <c r="C13" s="487"/>
      <c r="D13" s="495"/>
      <c r="E13" s="518"/>
      <c r="F13" s="518"/>
      <c r="G13" s="518"/>
      <c r="H13" s="518"/>
      <c r="I13" s="518"/>
      <c r="J13" s="518"/>
      <c r="K13" s="518"/>
      <c r="L13" s="518"/>
      <c r="M13" s="518"/>
      <c r="N13" s="518"/>
      <c r="O13" s="518"/>
      <c r="P13" s="518"/>
      <c r="Q13" s="518"/>
      <c r="R13" s="518"/>
      <c r="S13" s="518"/>
      <c r="T13" s="518"/>
      <c r="U13" s="518"/>
      <c r="V13" s="518"/>
      <c r="W13" s="518"/>
      <c r="X13" s="518"/>
      <c r="Y13" s="518"/>
      <c r="Z13" s="518"/>
      <c r="AA13" s="518"/>
      <c r="AB13" s="518"/>
      <c r="AC13" s="518"/>
      <c r="AD13" s="518"/>
      <c r="AE13" s="518"/>
      <c r="AF13" s="518"/>
      <c r="AG13" s="518"/>
      <c r="AH13" s="518"/>
      <c r="AI13" s="518"/>
      <c r="AJ13" s="538">
        <f t="shared" si="2"/>
        <v>0</v>
      </c>
    </row>
    <row r="14" spans="2:38" ht="31.5" customHeight="1">
      <c r="B14" s="487">
        <v>8</v>
      </c>
      <c r="C14" s="487"/>
      <c r="D14" s="495"/>
      <c r="E14" s="518"/>
      <c r="F14" s="518"/>
      <c r="G14" s="518"/>
      <c r="H14" s="518"/>
      <c r="I14" s="518"/>
      <c r="J14" s="518"/>
      <c r="K14" s="518"/>
      <c r="L14" s="518"/>
      <c r="M14" s="518"/>
      <c r="N14" s="518"/>
      <c r="O14" s="518"/>
      <c r="P14" s="518"/>
      <c r="Q14" s="518"/>
      <c r="R14" s="518"/>
      <c r="S14" s="518"/>
      <c r="T14" s="518"/>
      <c r="U14" s="518"/>
      <c r="V14" s="518"/>
      <c r="W14" s="518"/>
      <c r="X14" s="518"/>
      <c r="Y14" s="518"/>
      <c r="Z14" s="518"/>
      <c r="AA14" s="518"/>
      <c r="AB14" s="518"/>
      <c r="AC14" s="518"/>
      <c r="AD14" s="518"/>
      <c r="AE14" s="518"/>
      <c r="AF14" s="518"/>
      <c r="AG14" s="518"/>
      <c r="AH14" s="518"/>
      <c r="AI14" s="518"/>
      <c r="AJ14" s="538">
        <f t="shared" si="2"/>
        <v>0</v>
      </c>
    </row>
    <row r="15" spans="2:38" ht="31.5" customHeight="1">
      <c r="B15" s="487">
        <v>9</v>
      </c>
      <c r="C15" s="487"/>
      <c r="D15" s="495"/>
      <c r="E15" s="518"/>
      <c r="F15" s="518"/>
      <c r="G15" s="518"/>
      <c r="H15" s="518"/>
      <c r="I15" s="518"/>
      <c r="J15" s="518"/>
      <c r="K15" s="518"/>
      <c r="L15" s="518"/>
      <c r="M15" s="518"/>
      <c r="N15" s="518"/>
      <c r="O15" s="518"/>
      <c r="P15" s="518"/>
      <c r="Q15" s="518"/>
      <c r="R15" s="518"/>
      <c r="S15" s="518"/>
      <c r="T15" s="518"/>
      <c r="U15" s="518"/>
      <c r="V15" s="518"/>
      <c r="W15" s="518"/>
      <c r="X15" s="518"/>
      <c r="Y15" s="518"/>
      <c r="Z15" s="518"/>
      <c r="AA15" s="518"/>
      <c r="AB15" s="518"/>
      <c r="AC15" s="518"/>
      <c r="AD15" s="518"/>
      <c r="AE15" s="518"/>
      <c r="AF15" s="518"/>
      <c r="AG15" s="518"/>
      <c r="AH15" s="518"/>
      <c r="AI15" s="518"/>
      <c r="AJ15" s="538">
        <f t="shared" si="2"/>
        <v>0</v>
      </c>
    </row>
    <row r="16" spans="2:38" ht="31.5" customHeight="1">
      <c r="B16" s="487">
        <v>10</v>
      </c>
      <c r="C16" s="487"/>
      <c r="D16" s="495"/>
      <c r="E16" s="518"/>
      <c r="F16" s="518"/>
      <c r="G16" s="518"/>
      <c r="H16" s="518"/>
      <c r="I16" s="518"/>
      <c r="J16" s="518"/>
      <c r="K16" s="518"/>
      <c r="L16" s="518"/>
      <c r="M16" s="518"/>
      <c r="N16" s="518"/>
      <c r="O16" s="518"/>
      <c r="P16" s="518"/>
      <c r="Q16" s="518"/>
      <c r="R16" s="518"/>
      <c r="S16" s="518"/>
      <c r="T16" s="518"/>
      <c r="U16" s="518"/>
      <c r="V16" s="518"/>
      <c r="W16" s="518"/>
      <c r="X16" s="518"/>
      <c r="Y16" s="518"/>
      <c r="Z16" s="518"/>
      <c r="AA16" s="518"/>
      <c r="AB16" s="518"/>
      <c r="AC16" s="518"/>
      <c r="AD16" s="518"/>
      <c r="AE16" s="518"/>
      <c r="AF16" s="518"/>
      <c r="AG16" s="518"/>
      <c r="AH16" s="518"/>
      <c r="AI16" s="518"/>
      <c r="AJ16" s="538">
        <f t="shared" si="2"/>
        <v>0</v>
      </c>
    </row>
    <row r="17" spans="2:36" ht="31.5" customHeight="1">
      <c r="B17" s="487">
        <v>11</v>
      </c>
      <c r="C17" s="487"/>
      <c r="D17" s="495"/>
      <c r="E17" s="518"/>
      <c r="F17" s="518"/>
      <c r="G17" s="518"/>
      <c r="H17" s="518"/>
      <c r="I17" s="518"/>
      <c r="J17" s="518"/>
      <c r="K17" s="518"/>
      <c r="L17" s="518"/>
      <c r="M17" s="518"/>
      <c r="N17" s="518"/>
      <c r="O17" s="518"/>
      <c r="P17" s="518"/>
      <c r="Q17" s="518"/>
      <c r="R17" s="518"/>
      <c r="S17" s="518"/>
      <c r="T17" s="518"/>
      <c r="U17" s="518"/>
      <c r="V17" s="518"/>
      <c r="W17" s="518"/>
      <c r="X17" s="518"/>
      <c r="Y17" s="518"/>
      <c r="Z17" s="518"/>
      <c r="AA17" s="518"/>
      <c r="AB17" s="518"/>
      <c r="AC17" s="518"/>
      <c r="AD17" s="518"/>
      <c r="AE17" s="518"/>
      <c r="AF17" s="518"/>
      <c r="AG17" s="518"/>
      <c r="AH17" s="518"/>
      <c r="AI17" s="518"/>
      <c r="AJ17" s="538">
        <f t="shared" si="2"/>
        <v>0</v>
      </c>
    </row>
    <row r="18" spans="2:36" ht="31.5" customHeight="1">
      <c r="B18" s="487">
        <v>12</v>
      </c>
      <c r="C18" s="487"/>
      <c r="D18" s="495"/>
      <c r="E18" s="518"/>
      <c r="F18" s="518"/>
      <c r="G18" s="518"/>
      <c r="H18" s="518"/>
      <c r="I18" s="518"/>
      <c r="J18" s="518"/>
      <c r="K18" s="518"/>
      <c r="L18" s="518"/>
      <c r="M18" s="518"/>
      <c r="N18" s="518"/>
      <c r="O18" s="518"/>
      <c r="P18" s="518"/>
      <c r="Q18" s="518"/>
      <c r="R18" s="518"/>
      <c r="S18" s="518"/>
      <c r="T18" s="518"/>
      <c r="U18" s="518"/>
      <c r="V18" s="518"/>
      <c r="W18" s="518"/>
      <c r="X18" s="518"/>
      <c r="Y18" s="518"/>
      <c r="Z18" s="518"/>
      <c r="AA18" s="518"/>
      <c r="AB18" s="518"/>
      <c r="AC18" s="518"/>
      <c r="AD18" s="518"/>
      <c r="AE18" s="518"/>
      <c r="AF18" s="518"/>
      <c r="AG18" s="518"/>
      <c r="AH18" s="518"/>
      <c r="AI18" s="518"/>
      <c r="AJ18" s="538">
        <f t="shared" si="2"/>
        <v>0</v>
      </c>
    </row>
    <row r="19" spans="2:36" ht="30.75" customHeight="1">
      <c r="B19" s="516"/>
      <c r="C19" s="539" t="s">
        <v>157</v>
      </c>
      <c r="D19" s="516"/>
      <c r="E19" s="511"/>
      <c r="F19" s="511"/>
      <c r="G19" s="511"/>
      <c r="H19" s="511"/>
      <c r="I19" s="511"/>
      <c r="J19" s="511"/>
      <c r="K19" s="511"/>
      <c r="L19" s="511"/>
      <c r="M19" s="511"/>
      <c r="N19" s="511"/>
      <c r="O19" s="511"/>
      <c r="P19" s="511"/>
      <c r="Q19" s="511"/>
      <c r="R19" s="511"/>
      <c r="S19" s="511"/>
      <c r="T19" s="511"/>
      <c r="U19" s="511"/>
      <c r="V19" s="511"/>
      <c r="W19" s="511"/>
      <c r="X19" s="511"/>
      <c r="Y19" s="511"/>
      <c r="Z19" s="511"/>
      <c r="AA19" s="511"/>
      <c r="AB19" s="511"/>
      <c r="AC19" s="511"/>
      <c r="AD19" s="511"/>
      <c r="AE19" s="511"/>
      <c r="AF19" s="511"/>
      <c r="AG19" s="511"/>
      <c r="AH19" s="511"/>
      <c r="AI19" s="511"/>
      <c r="AJ19" s="511"/>
    </row>
    <row r="20" spans="2:36" s="496" customFormat="1" ht="39" customHeight="1">
      <c r="C20" s="540"/>
      <c r="D20" s="541"/>
    </row>
    <row r="21" spans="2:36" s="496" customFormat="1" ht="12">
      <c r="C21" s="540"/>
      <c r="D21" s="541"/>
    </row>
    <row r="22" spans="2:36" s="496" customFormat="1" ht="12">
      <c r="D22" s="541"/>
    </row>
    <row r="23" spans="2:36" s="496" customFormat="1" ht="12">
      <c r="D23" s="541"/>
    </row>
    <row r="24" spans="2:36" s="496" customFormat="1" ht="42" customHeight="1">
      <c r="C24" s="542"/>
      <c r="D24" s="543"/>
      <c r="E24" s="544"/>
      <c r="F24" s="544"/>
      <c r="G24" s="544"/>
      <c r="H24" s="544"/>
      <c r="I24" s="544"/>
      <c r="J24" s="544"/>
      <c r="K24" s="544"/>
      <c r="L24" s="544"/>
      <c r="M24" s="544"/>
      <c r="N24" s="544"/>
      <c r="O24" s="544"/>
      <c r="P24" s="544"/>
      <c r="Q24" s="544"/>
      <c r="R24" s="544"/>
      <c r="S24" s="544"/>
      <c r="T24" s="544"/>
      <c r="U24" s="544"/>
      <c r="V24" s="544"/>
      <c r="W24" s="544"/>
      <c r="X24" s="544"/>
      <c r="Y24" s="544"/>
      <c r="Z24" s="544"/>
      <c r="AA24" s="544"/>
      <c r="AB24" s="544"/>
      <c r="AC24" s="544"/>
      <c r="AD24" s="544"/>
      <c r="AE24" s="544"/>
      <c r="AF24" s="544"/>
      <c r="AG24" s="544"/>
      <c r="AH24" s="544"/>
      <c r="AI24" s="544"/>
      <c r="AJ24" s="544"/>
    </row>
    <row r="25" spans="2:36" s="496" customFormat="1" ht="12">
      <c r="D25" s="541"/>
    </row>
    <row r="26" spans="2:36">
      <c r="Q26" s="545"/>
    </row>
  </sheetData>
  <mergeCells count="4">
    <mergeCell ref="AF1:AG1"/>
    <mergeCell ref="C2:C3"/>
    <mergeCell ref="D2:D3"/>
    <mergeCell ref="D24:AJ24"/>
  </mergeCells>
  <phoneticPr fontId="3"/>
  <conditionalFormatting sqref="AG2:AI2 AG7:AI18">
    <cfRule type="expression" dxfId="5" priority="2" stopIfTrue="1">
      <formula>MONTH(AG$2)&lt;&gt;$AI$1</formula>
    </cfRule>
    <cfRule type="expression" dxfId="4" priority="3" stopIfTrue="1">
      <formula>MONTH(AG$2)&lt;&gt;$AI$1</formula>
    </cfRule>
    <cfRule type="expression" dxfId="3" priority="4" stopIfTrue="1">
      <formula>WEEKDAY(AG$2,2)&gt;5</formula>
    </cfRule>
  </conditionalFormatting>
  <conditionalFormatting sqref="E2:AF2 L7:AF18 E3:AI3 E4:K18 L4:Q6 S4:AI6">
    <cfRule type="expression" dxfId="2" priority="5" stopIfTrue="1">
      <formula>WEEKDAY(E$2,2)&gt;5</formula>
    </cfRule>
  </conditionalFormatting>
  <conditionalFormatting sqref="AJ4:AJ18">
    <cfRule type="cellIs" dxfId="1" priority="6" stopIfTrue="1" operator="equal">
      <formula>0</formula>
    </cfRule>
  </conditionalFormatting>
  <conditionalFormatting sqref="R4:R6">
    <cfRule type="expression" dxfId="0" priority="1" stopIfTrue="1">
      <formula>WEEKDAY(R$2,2)&gt;5</formula>
    </cfRule>
  </conditionalFormatting>
  <pageMargins left="0.62992125984251968" right="0.47244094488188981" top="0.74803149606299213" bottom="0.74803149606299213" header="0.51181102362204722" footer="0.51181102362204722"/>
  <pageSetup paperSize="9" scale="71" orientation="landscape" r:id="rId1"/>
  <headerFooter alignWithMargins="0">
    <oddHeader>&amp;L(添付資料）</oddHeader>
    <oddFooter>&amp;C共同生活援助-&amp;A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D56"/>
  <sheetViews>
    <sheetView view="pageBreakPreview" zoomScaleNormal="100" zoomScaleSheetLayoutView="100" workbookViewId="0">
      <selection activeCell="BD1" sqref="BD1"/>
    </sheetView>
  </sheetViews>
  <sheetFormatPr defaultRowHeight="21" customHeight="1"/>
  <cols>
    <col min="1" max="4" width="2.625" style="661" customWidth="1"/>
    <col min="5" max="18" width="2.625" style="548" customWidth="1"/>
    <col min="19" max="46" width="2.875" style="548" customWidth="1"/>
    <col min="47" max="70" width="2.625" style="548" customWidth="1"/>
    <col min="71" max="256" width="9" style="548"/>
    <col min="257" max="274" width="2.625" style="548" customWidth="1"/>
    <col min="275" max="302" width="2.875" style="548" customWidth="1"/>
    <col min="303" max="326" width="2.625" style="548" customWidth="1"/>
    <col min="327" max="512" width="9" style="548"/>
    <col min="513" max="530" width="2.625" style="548" customWidth="1"/>
    <col min="531" max="558" width="2.875" style="548" customWidth="1"/>
    <col min="559" max="582" width="2.625" style="548" customWidth="1"/>
    <col min="583" max="768" width="9" style="548"/>
    <col min="769" max="786" width="2.625" style="548" customWidth="1"/>
    <col min="787" max="814" width="2.875" style="548" customWidth="1"/>
    <col min="815" max="838" width="2.625" style="548" customWidth="1"/>
    <col min="839" max="1024" width="9" style="548"/>
    <col min="1025" max="1042" width="2.625" style="548" customWidth="1"/>
    <col min="1043" max="1070" width="2.875" style="548" customWidth="1"/>
    <col min="1071" max="1094" width="2.625" style="548" customWidth="1"/>
    <col min="1095" max="1280" width="9" style="548"/>
    <col min="1281" max="1298" width="2.625" style="548" customWidth="1"/>
    <col min="1299" max="1326" width="2.875" style="548" customWidth="1"/>
    <col min="1327" max="1350" width="2.625" style="548" customWidth="1"/>
    <col min="1351" max="1536" width="9" style="548"/>
    <col min="1537" max="1554" width="2.625" style="548" customWidth="1"/>
    <col min="1555" max="1582" width="2.875" style="548" customWidth="1"/>
    <col min="1583" max="1606" width="2.625" style="548" customWidth="1"/>
    <col min="1607" max="1792" width="9" style="548"/>
    <col min="1793" max="1810" width="2.625" style="548" customWidth="1"/>
    <col min="1811" max="1838" width="2.875" style="548" customWidth="1"/>
    <col min="1839" max="1862" width="2.625" style="548" customWidth="1"/>
    <col min="1863" max="2048" width="9" style="548"/>
    <col min="2049" max="2066" width="2.625" style="548" customWidth="1"/>
    <col min="2067" max="2094" width="2.875" style="548" customWidth="1"/>
    <col min="2095" max="2118" width="2.625" style="548" customWidth="1"/>
    <col min="2119" max="2304" width="9" style="548"/>
    <col min="2305" max="2322" width="2.625" style="548" customWidth="1"/>
    <col min="2323" max="2350" width="2.875" style="548" customWidth="1"/>
    <col min="2351" max="2374" width="2.625" style="548" customWidth="1"/>
    <col min="2375" max="2560" width="9" style="548"/>
    <col min="2561" max="2578" width="2.625" style="548" customWidth="1"/>
    <col min="2579" max="2606" width="2.875" style="548" customWidth="1"/>
    <col min="2607" max="2630" width="2.625" style="548" customWidth="1"/>
    <col min="2631" max="2816" width="9" style="548"/>
    <col min="2817" max="2834" width="2.625" style="548" customWidth="1"/>
    <col min="2835" max="2862" width="2.875" style="548" customWidth="1"/>
    <col min="2863" max="2886" width="2.625" style="548" customWidth="1"/>
    <col min="2887" max="3072" width="9" style="548"/>
    <col min="3073" max="3090" width="2.625" style="548" customWidth="1"/>
    <col min="3091" max="3118" width="2.875" style="548" customWidth="1"/>
    <col min="3119" max="3142" width="2.625" style="548" customWidth="1"/>
    <col min="3143" max="3328" width="9" style="548"/>
    <col min="3329" max="3346" width="2.625" style="548" customWidth="1"/>
    <col min="3347" max="3374" width="2.875" style="548" customWidth="1"/>
    <col min="3375" max="3398" width="2.625" style="548" customWidth="1"/>
    <col min="3399" max="3584" width="9" style="548"/>
    <col min="3585" max="3602" width="2.625" style="548" customWidth="1"/>
    <col min="3603" max="3630" width="2.875" style="548" customWidth="1"/>
    <col min="3631" max="3654" width="2.625" style="548" customWidth="1"/>
    <col min="3655" max="3840" width="9" style="548"/>
    <col min="3841" max="3858" width="2.625" style="548" customWidth="1"/>
    <col min="3859" max="3886" width="2.875" style="548" customWidth="1"/>
    <col min="3887" max="3910" width="2.625" style="548" customWidth="1"/>
    <col min="3911" max="4096" width="9" style="548"/>
    <col min="4097" max="4114" width="2.625" style="548" customWidth="1"/>
    <col min="4115" max="4142" width="2.875" style="548" customWidth="1"/>
    <col min="4143" max="4166" width="2.625" style="548" customWidth="1"/>
    <col min="4167" max="4352" width="9" style="548"/>
    <col min="4353" max="4370" width="2.625" style="548" customWidth="1"/>
    <col min="4371" max="4398" width="2.875" style="548" customWidth="1"/>
    <col min="4399" max="4422" width="2.625" style="548" customWidth="1"/>
    <col min="4423" max="4608" width="9" style="548"/>
    <col min="4609" max="4626" width="2.625" style="548" customWidth="1"/>
    <col min="4627" max="4654" width="2.875" style="548" customWidth="1"/>
    <col min="4655" max="4678" width="2.625" style="548" customWidth="1"/>
    <col min="4679" max="4864" width="9" style="548"/>
    <col min="4865" max="4882" width="2.625" style="548" customWidth="1"/>
    <col min="4883" max="4910" width="2.875" style="548" customWidth="1"/>
    <col min="4911" max="4934" width="2.625" style="548" customWidth="1"/>
    <col min="4935" max="5120" width="9" style="548"/>
    <col min="5121" max="5138" width="2.625" style="548" customWidth="1"/>
    <col min="5139" max="5166" width="2.875" style="548" customWidth="1"/>
    <col min="5167" max="5190" width="2.625" style="548" customWidth="1"/>
    <col min="5191" max="5376" width="9" style="548"/>
    <col min="5377" max="5394" width="2.625" style="548" customWidth="1"/>
    <col min="5395" max="5422" width="2.875" style="548" customWidth="1"/>
    <col min="5423" max="5446" width="2.625" style="548" customWidth="1"/>
    <col min="5447" max="5632" width="9" style="548"/>
    <col min="5633" max="5650" width="2.625" style="548" customWidth="1"/>
    <col min="5651" max="5678" width="2.875" style="548" customWidth="1"/>
    <col min="5679" max="5702" width="2.625" style="548" customWidth="1"/>
    <col min="5703" max="5888" width="9" style="548"/>
    <col min="5889" max="5906" width="2.625" style="548" customWidth="1"/>
    <col min="5907" max="5934" width="2.875" style="548" customWidth="1"/>
    <col min="5935" max="5958" width="2.625" style="548" customWidth="1"/>
    <col min="5959" max="6144" width="9" style="548"/>
    <col min="6145" max="6162" width="2.625" style="548" customWidth="1"/>
    <col min="6163" max="6190" width="2.875" style="548" customWidth="1"/>
    <col min="6191" max="6214" width="2.625" style="548" customWidth="1"/>
    <col min="6215" max="6400" width="9" style="548"/>
    <col min="6401" max="6418" width="2.625" style="548" customWidth="1"/>
    <col min="6419" max="6446" width="2.875" style="548" customWidth="1"/>
    <col min="6447" max="6470" width="2.625" style="548" customWidth="1"/>
    <col min="6471" max="6656" width="9" style="548"/>
    <col min="6657" max="6674" width="2.625" style="548" customWidth="1"/>
    <col min="6675" max="6702" width="2.875" style="548" customWidth="1"/>
    <col min="6703" max="6726" width="2.625" style="548" customWidth="1"/>
    <col min="6727" max="6912" width="9" style="548"/>
    <col min="6913" max="6930" width="2.625" style="548" customWidth="1"/>
    <col min="6931" max="6958" width="2.875" style="548" customWidth="1"/>
    <col min="6959" max="6982" width="2.625" style="548" customWidth="1"/>
    <col min="6983" max="7168" width="9" style="548"/>
    <col min="7169" max="7186" width="2.625" style="548" customWidth="1"/>
    <col min="7187" max="7214" width="2.875" style="548" customWidth="1"/>
    <col min="7215" max="7238" width="2.625" style="548" customWidth="1"/>
    <col min="7239" max="7424" width="9" style="548"/>
    <col min="7425" max="7442" width="2.625" style="548" customWidth="1"/>
    <col min="7443" max="7470" width="2.875" style="548" customWidth="1"/>
    <col min="7471" max="7494" width="2.625" style="548" customWidth="1"/>
    <col min="7495" max="7680" width="9" style="548"/>
    <col min="7681" max="7698" width="2.625" style="548" customWidth="1"/>
    <col min="7699" max="7726" width="2.875" style="548" customWidth="1"/>
    <col min="7727" max="7750" width="2.625" style="548" customWidth="1"/>
    <col min="7751" max="7936" width="9" style="548"/>
    <col min="7937" max="7954" width="2.625" style="548" customWidth="1"/>
    <col min="7955" max="7982" width="2.875" style="548" customWidth="1"/>
    <col min="7983" max="8006" width="2.625" style="548" customWidth="1"/>
    <col min="8007" max="8192" width="9" style="548"/>
    <col min="8193" max="8210" width="2.625" style="548" customWidth="1"/>
    <col min="8211" max="8238" width="2.875" style="548" customWidth="1"/>
    <col min="8239" max="8262" width="2.625" style="548" customWidth="1"/>
    <col min="8263" max="8448" width="9" style="548"/>
    <col min="8449" max="8466" width="2.625" style="548" customWidth="1"/>
    <col min="8467" max="8494" width="2.875" style="548" customWidth="1"/>
    <col min="8495" max="8518" width="2.625" style="548" customWidth="1"/>
    <col min="8519" max="8704" width="9" style="548"/>
    <col min="8705" max="8722" width="2.625" style="548" customWidth="1"/>
    <col min="8723" max="8750" width="2.875" style="548" customWidth="1"/>
    <col min="8751" max="8774" width="2.625" style="548" customWidth="1"/>
    <col min="8775" max="8960" width="9" style="548"/>
    <col min="8961" max="8978" width="2.625" style="548" customWidth="1"/>
    <col min="8979" max="9006" width="2.875" style="548" customWidth="1"/>
    <col min="9007" max="9030" width="2.625" style="548" customWidth="1"/>
    <col min="9031" max="9216" width="9" style="548"/>
    <col min="9217" max="9234" width="2.625" style="548" customWidth="1"/>
    <col min="9235" max="9262" width="2.875" style="548" customWidth="1"/>
    <col min="9263" max="9286" width="2.625" style="548" customWidth="1"/>
    <col min="9287" max="9472" width="9" style="548"/>
    <col min="9473" max="9490" width="2.625" style="548" customWidth="1"/>
    <col min="9491" max="9518" width="2.875" style="548" customWidth="1"/>
    <col min="9519" max="9542" width="2.625" style="548" customWidth="1"/>
    <col min="9543" max="9728" width="9" style="548"/>
    <col min="9729" max="9746" width="2.625" style="548" customWidth="1"/>
    <col min="9747" max="9774" width="2.875" style="548" customWidth="1"/>
    <col min="9775" max="9798" width="2.625" style="548" customWidth="1"/>
    <col min="9799" max="9984" width="9" style="548"/>
    <col min="9985" max="10002" width="2.625" style="548" customWidth="1"/>
    <col min="10003" max="10030" width="2.875" style="548" customWidth="1"/>
    <col min="10031" max="10054" width="2.625" style="548" customWidth="1"/>
    <col min="10055" max="10240" width="9" style="548"/>
    <col min="10241" max="10258" width="2.625" style="548" customWidth="1"/>
    <col min="10259" max="10286" width="2.875" style="548" customWidth="1"/>
    <col min="10287" max="10310" width="2.625" style="548" customWidth="1"/>
    <col min="10311" max="10496" width="9" style="548"/>
    <col min="10497" max="10514" width="2.625" style="548" customWidth="1"/>
    <col min="10515" max="10542" width="2.875" style="548" customWidth="1"/>
    <col min="10543" max="10566" width="2.625" style="548" customWidth="1"/>
    <col min="10567" max="10752" width="9" style="548"/>
    <col min="10753" max="10770" width="2.625" style="548" customWidth="1"/>
    <col min="10771" max="10798" width="2.875" style="548" customWidth="1"/>
    <col min="10799" max="10822" width="2.625" style="548" customWidth="1"/>
    <col min="10823" max="11008" width="9" style="548"/>
    <col min="11009" max="11026" width="2.625" style="548" customWidth="1"/>
    <col min="11027" max="11054" width="2.875" style="548" customWidth="1"/>
    <col min="11055" max="11078" width="2.625" style="548" customWidth="1"/>
    <col min="11079" max="11264" width="9" style="548"/>
    <col min="11265" max="11282" width="2.625" style="548" customWidth="1"/>
    <col min="11283" max="11310" width="2.875" style="548" customWidth="1"/>
    <col min="11311" max="11334" width="2.625" style="548" customWidth="1"/>
    <col min="11335" max="11520" width="9" style="548"/>
    <col min="11521" max="11538" width="2.625" style="548" customWidth="1"/>
    <col min="11539" max="11566" width="2.875" style="548" customWidth="1"/>
    <col min="11567" max="11590" width="2.625" style="548" customWidth="1"/>
    <col min="11591" max="11776" width="9" style="548"/>
    <col min="11777" max="11794" width="2.625" style="548" customWidth="1"/>
    <col min="11795" max="11822" width="2.875" style="548" customWidth="1"/>
    <col min="11823" max="11846" width="2.625" style="548" customWidth="1"/>
    <col min="11847" max="12032" width="9" style="548"/>
    <col min="12033" max="12050" width="2.625" style="548" customWidth="1"/>
    <col min="12051" max="12078" width="2.875" style="548" customWidth="1"/>
    <col min="12079" max="12102" width="2.625" style="548" customWidth="1"/>
    <col min="12103" max="12288" width="9" style="548"/>
    <col min="12289" max="12306" width="2.625" style="548" customWidth="1"/>
    <col min="12307" max="12334" width="2.875" style="548" customWidth="1"/>
    <col min="12335" max="12358" width="2.625" style="548" customWidth="1"/>
    <col min="12359" max="12544" width="9" style="548"/>
    <col min="12545" max="12562" width="2.625" style="548" customWidth="1"/>
    <col min="12563" max="12590" width="2.875" style="548" customWidth="1"/>
    <col min="12591" max="12614" width="2.625" style="548" customWidth="1"/>
    <col min="12615" max="12800" width="9" style="548"/>
    <col min="12801" max="12818" width="2.625" style="548" customWidth="1"/>
    <col min="12819" max="12846" width="2.875" style="548" customWidth="1"/>
    <col min="12847" max="12870" width="2.625" style="548" customWidth="1"/>
    <col min="12871" max="13056" width="9" style="548"/>
    <col min="13057" max="13074" width="2.625" style="548" customWidth="1"/>
    <col min="13075" max="13102" width="2.875" style="548" customWidth="1"/>
    <col min="13103" max="13126" width="2.625" style="548" customWidth="1"/>
    <col min="13127" max="13312" width="9" style="548"/>
    <col min="13313" max="13330" width="2.625" style="548" customWidth="1"/>
    <col min="13331" max="13358" width="2.875" style="548" customWidth="1"/>
    <col min="13359" max="13382" width="2.625" style="548" customWidth="1"/>
    <col min="13383" max="13568" width="9" style="548"/>
    <col min="13569" max="13586" width="2.625" style="548" customWidth="1"/>
    <col min="13587" max="13614" width="2.875" style="548" customWidth="1"/>
    <col min="13615" max="13638" width="2.625" style="548" customWidth="1"/>
    <col min="13639" max="13824" width="9" style="548"/>
    <col min="13825" max="13842" width="2.625" style="548" customWidth="1"/>
    <col min="13843" max="13870" width="2.875" style="548" customWidth="1"/>
    <col min="13871" max="13894" width="2.625" style="548" customWidth="1"/>
    <col min="13895" max="14080" width="9" style="548"/>
    <col min="14081" max="14098" width="2.625" style="548" customWidth="1"/>
    <col min="14099" max="14126" width="2.875" style="548" customWidth="1"/>
    <col min="14127" max="14150" width="2.625" style="548" customWidth="1"/>
    <col min="14151" max="14336" width="9" style="548"/>
    <col min="14337" max="14354" width="2.625" style="548" customWidth="1"/>
    <col min="14355" max="14382" width="2.875" style="548" customWidth="1"/>
    <col min="14383" max="14406" width="2.625" style="548" customWidth="1"/>
    <col min="14407" max="14592" width="9" style="548"/>
    <col min="14593" max="14610" width="2.625" style="548" customWidth="1"/>
    <col min="14611" max="14638" width="2.875" style="548" customWidth="1"/>
    <col min="14639" max="14662" width="2.625" style="548" customWidth="1"/>
    <col min="14663" max="14848" width="9" style="548"/>
    <col min="14849" max="14866" width="2.625" style="548" customWidth="1"/>
    <col min="14867" max="14894" width="2.875" style="548" customWidth="1"/>
    <col min="14895" max="14918" width="2.625" style="548" customWidth="1"/>
    <col min="14919" max="15104" width="9" style="548"/>
    <col min="15105" max="15122" width="2.625" style="548" customWidth="1"/>
    <col min="15123" max="15150" width="2.875" style="548" customWidth="1"/>
    <col min="15151" max="15174" width="2.625" style="548" customWidth="1"/>
    <col min="15175" max="15360" width="9" style="548"/>
    <col min="15361" max="15378" width="2.625" style="548" customWidth="1"/>
    <col min="15379" max="15406" width="2.875" style="548" customWidth="1"/>
    <col min="15407" max="15430" width="2.625" style="548" customWidth="1"/>
    <col min="15431" max="15616" width="9" style="548"/>
    <col min="15617" max="15634" width="2.625" style="548" customWidth="1"/>
    <col min="15635" max="15662" width="2.875" style="548" customWidth="1"/>
    <col min="15663" max="15686" width="2.625" style="548" customWidth="1"/>
    <col min="15687" max="15872" width="9" style="548"/>
    <col min="15873" max="15890" width="2.625" style="548" customWidth="1"/>
    <col min="15891" max="15918" width="2.875" style="548" customWidth="1"/>
    <col min="15919" max="15942" width="2.625" style="548" customWidth="1"/>
    <col min="15943" max="16128" width="9" style="548"/>
    <col min="16129" max="16146" width="2.625" style="548" customWidth="1"/>
    <col min="16147" max="16174" width="2.875" style="548" customWidth="1"/>
    <col min="16175" max="16198" width="2.625" style="548" customWidth="1"/>
    <col min="16199" max="16384" width="9" style="548"/>
  </cols>
  <sheetData>
    <row r="1" spans="1:55" ht="21" customHeight="1">
      <c r="A1" s="546"/>
      <c r="B1" s="546" t="s">
        <v>158</v>
      </c>
      <c r="C1" s="547"/>
      <c r="D1" s="547"/>
      <c r="E1" s="547"/>
      <c r="F1" s="547"/>
      <c r="G1" s="547"/>
      <c r="H1" s="547"/>
      <c r="I1" s="547"/>
      <c r="J1" s="547"/>
      <c r="K1" s="547"/>
      <c r="L1" s="547"/>
      <c r="M1" s="547"/>
      <c r="N1" s="547"/>
      <c r="O1" s="547"/>
      <c r="P1" s="547"/>
      <c r="Q1" s="547"/>
      <c r="R1" s="547"/>
      <c r="S1" s="547"/>
      <c r="T1" s="547"/>
      <c r="U1" s="547"/>
      <c r="V1" s="547"/>
      <c r="W1" s="547"/>
      <c r="X1" s="547"/>
      <c r="Y1" s="547"/>
      <c r="Z1" s="547"/>
      <c r="AA1" s="547"/>
      <c r="AB1" s="547"/>
      <c r="AC1" s="547"/>
      <c r="AD1" s="547"/>
      <c r="AE1" s="547"/>
      <c r="AF1" s="547"/>
      <c r="AG1" s="547"/>
      <c r="AH1" s="547"/>
      <c r="AI1" s="547"/>
      <c r="AJ1" s="547"/>
      <c r="AK1" s="547"/>
      <c r="AL1" s="547"/>
      <c r="AM1" s="547"/>
      <c r="AN1" s="547"/>
      <c r="AO1" s="547"/>
      <c r="AP1" s="547"/>
      <c r="AQ1" s="547"/>
      <c r="AR1" s="547"/>
      <c r="AS1" s="547"/>
      <c r="AT1" s="547"/>
      <c r="AU1" s="547"/>
      <c r="AV1" s="547"/>
      <c r="AW1" s="547"/>
    </row>
    <row r="2" spans="1:55" ht="21" customHeight="1">
      <c r="A2" s="549" t="s">
        <v>159</v>
      </c>
      <c r="B2" s="549"/>
      <c r="C2" s="549"/>
      <c r="D2" s="549"/>
      <c r="E2" s="549"/>
      <c r="F2" s="549"/>
      <c r="G2" s="549"/>
      <c r="H2" s="549"/>
      <c r="I2" s="549"/>
      <c r="J2" s="549"/>
      <c r="K2" s="549"/>
      <c r="L2" s="549"/>
      <c r="M2" s="549"/>
      <c r="N2" s="549"/>
      <c r="O2" s="549"/>
      <c r="P2" s="549"/>
      <c r="Q2" s="549"/>
      <c r="R2" s="549"/>
      <c r="S2" s="549"/>
      <c r="T2" s="549"/>
      <c r="U2" s="549"/>
      <c r="V2" s="549"/>
      <c r="W2" s="549"/>
      <c r="X2" s="549"/>
      <c r="Y2" s="549"/>
      <c r="Z2" s="549"/>
      <c r="AA2" s="549"/>
      <c r="AB2" s="549"/>
      <c r="AC2" s="549"/>
      <c r="AD2" s="549"/>
      <c r="AE2" s="549"/>
      <c r="AF2" s="549"/>
      <c r="AG2" s="549"/>
      <c r="AH2" s="549"/>
      <c r="AI2" s="549"/>
      <c r="AJ2" s="549"/>
      <c r="AK2" s="549"/>
      <c r="AL2" s="549"/>
      <c r="AM2" s="549"/>
      <c r="AN2" s="549"/>
      <c r="AO2" s="549"/>
      <c r="AP2" s="549"/>
      <c r="AQ2" s="549"/>
      <c r="AR2" s="549"/>
      <c r="AS2" s="549"/>
      <c r="AT2" s="549"/>
      <c r="AU2" s="549"/>
      <c r="AV2" s="549"/>
      <c r="AW2" s="549"/>
      <c r="AX2" s="549"/>
      <c r="AY2" s="549"/>
      <c r="AZ2" s="549"/>
      <c r="BA2" s="549"/>
      <c r="BB2" s="549"/>
      <c r="BC2" s="549"/>
    </row>
    <row r="3" spans="1:55" s="550" customFormat="1" ht="21" customHeight="1" thickBot="1">
      <c r="A3" s="499"/>
    </row>
    <row r="4" spans="1:55" s="550" customFormat="1" ht="21" customHeight="1" thickBot="1">
      <c r="A4" s="551" t="s">
        <v>160</v>
      </c>
      <c r="B4" s="552"/>
      <c r="C4" s="552"/>
      <c r="D4" s="552"/>
      <c r="E4" s="552"/>
      <c r="F4" s="552"/>
      <c r="G4" s="552"/>
      <c r="H4" s="552"/>
      <c r="I4" s="552"/>
      <c r="J4" s="552"/>
      <c r="K4" s="552"/>
      <c r="L4" s="552"/>
      <c r="M4" s="552"/>
      <c r="N4" s="552"/>
      <c r="O4" s="552"/>
      <c r="P4" s="552"/>
      <c r="Q4" s="552"/>
      <c r="R4" s="552"/>
      <c r="S4" s="553"/>
      <c r="T4" s="554"/>
      <c r="U4" s="554"/>
      <c r="V4" s="554"/>
      <c r="W4" s="554"/>
      <c r="X4" s="554"/>
      <c r="Y4" s="554"/>
      <c r="Z4" s="554"/>
      <c r="AA4" s="554"/>
      <c r="AB4" s="554"/>
      <c r="AC4" s="554"/>
      <c r="AD4" s="554"/>
      <c r="AE4" s="554"/>
      <c r="AF4" s="554"/>
      <c r="AG4" s="554"/>
      <c r="AH4" s="554"/>
      <c r="AI4" s="554"/>
      <c r="AJ4" s="554"/>
      <c r="AK4" s="554"/>
      <c r="AL4" s="554"/>
      <c r="AM4" s="554"/>
      <c r="AN4" s="554"/>
      <c r="AO4" s="554"/>
      <c r="AP4" s="554"/>
      <c r="AQ4" s="554"/>
      <c r="AR4" s="554"/>
      <c r="AS4" s="554"/>
      <c r="AT4" s="554"/>
      <c r="AU4" s="554"/>
      <c r="AV4" s="554"/>
      <c r="AW4" s="554"/>
      <c r="AX4" s="554"/>
      <c r="AY4" s="554"/>
      <c r="AZ4" s="554"/>
      <c r="BA4" s="554"/>
      <c r="BB4" s="554"/>
      <c r="BC4" s="555"/>
    </row>
    <row r="5" spans="1:55" s="550" customFormat="1" ht="21" customHeight="1" thickBot="1">
      <c r="A5" s="556" t="s">
        <v>161</v>
      </c>
      <c r="B5" s="557"/>
      <c r="C5" s="557"/>
      <c r="D5" s="557"/>
      <c r="E5" s="557"/>
      <c r="F5" s="557"/>
      <c r="G5" s="557"/>
      <c r="H5" s="553"/>
      <c r="I5" s="554"/>
      <c r="J5" s="554"/>
      <c r="K5" s="554"/>
      <c r="L5" s="554"/>
      <c r="M5" s="554"/>
      <c r="N5" s="554"/>
      <c r="O5" s="554"/>
      <c r="P5" s="554"/>
      <c r="Q5" s="554"/>
      <c r="R5" s="554"/>
      <c r="S5" s="554"/>
      <c r="T5" s="554"/>
      <c r="U5" s="554"/>
      <c r="V5" s="554"/>
      <c r="W5" s="554"/>
      <c r="X5" s="554"/>
      <c r="Y5" s="554"/>
      <c r="Z5" s="558"/>
      <c r="AA5" s="553" t="s">
        <v>162</v>
      </c>
      <c r="AB5" s="554"/>
      <c r="AC5" s="554"/>
      <c r="AD5" s="554"/>
      <c r="AE5" s="554"/>
      <c r="AF5" s="554"/>
      <c r="AG5" s="554"/>
      <c r="AH5" s="554"/>
      <c r="AI5" s="554"/>
      <c r="AJ5" s="554"/>
      <c r="AK5" s="559"/>
      <c r="AL5" s="554"/>
      <c r="AM5" s="554"/>
      <c r="AN5" s="554"/>
      <c r="AO5" s="554"/>
      <c r="AP5" s="554"/>
      <c r="AQ5" s="554"/>
      <c r="AR5" s="554"/>
      <c r="AS5" s="554"/>
      <c r="AT5" s="554"/>
      <c r="AU5" s="554"/>
      <c r="AV5" s="554"/>
      <c r="AW5" s="554"/>
      <c r="AX5" s="554"/>
      <c r="AY5" s="554"/>
      <c r="AZ5" s="554"/>
      <c r="BA5" s="554"/>
      <c r="BB5" s="554"/>
      <c r="BC5" s="555"/>
    </row>
    <row r="6" spans="1:55" s="550" customFormat="1" ht="21" customHeight="1" thickBot="1">
      <c r="A6" s="556" t="s">
        <v>163</v>
      </c>
      <c r="B6" s="557"/>
      <c r="C6" s="557"/>
      <c r="D6" s="557"/>
      <c r="E6" s="557"/>
      <c r="F6" s="557"/>
      <c r="G6" s="557"/>
      <c r="H6" s="553"/>
      <c r="I6" s="554"/>
      <c r="J6" s="554"/>
      <c r="K6" s="554"/>
      <c r="L6" s="554"/>
      <c r="M6" s="554"/>
      <c r="N6" s="554"/>
      <c r="O6" s="554"/>
      <c r="P6" s="554"/>
      <c r="Q6" s="554"/>
      <c r="R6" s="554"/>
      <c r="S6" s="554"/>
      <c r="T6" s="554"/>
      <c r="U6" s="554"/>
      <c r="V6" s="554"/>
      <c r="W6" s="554"/>
      <c r="X6" s="554"/>
      <c r="Y6" s="554"/>
      <c r="Z6" s="558"/>
      <c r="AA6" s="553" t="s">
        <v>164</v>
      </c>
      <c r="AB6" s="554"/>
      <c r="AC6" s="554"/>
      <c r="AD6" s="554"/>
      <c r="AE6" s="554"/>
      <c r="AF6" s="554"/>
      <c r="AG6" s="554"/>
      <c r="AH6" s="554"/>
      <c r="AI6" s="554"/>
      <c r="AJ6" s="554"/>
      <c r="AK6" s="559"/>
      <c r="AL6" s="554"/>
      <c r="AM6" s="554"/>
      <c r="AN6" s="554"/>
      <c r="AO6" s="554"/>
      <c r="AP6" s="554"/>
      <c r="AQ6" s="554"/>
      <c r="AR6" s="554"/>
      <c r="AS6" s="554"/>
      <c r="AT6" s="554"/>
      <c r="AU6" s="554"/>
      <c r="AV6" s="554"/>
      <c r="AW6" s="554"/>
      <c r="AX6" s="554"/>
      <c r="AY6" s="554"/>
      <c r="AZ6" s="554"/>
      <c r="BA6" s="554"/>
      <c r="BB6" s="554"/>
      <c r="BC6" s="555"/>
    </row>
    <row r="7" spans="1:55" s="550" customFormat="1" ht="21" customHeight="1" thickBot="1">
      <c r="A7" s="560" t="s">
        <v>165</v>
      </c>
      <c r="B7" s="561"/>
      <c r="C7" s="561"/>
      <c r="D7" s="561"/>
      <c r="E7" s="561"/>
      <c r="F7" s="561"/>
      <c r="G7" s="562" t="s">
        <v>166</v>
      </c>
      <c r="H7" s="562"/>
      <c r="I7" s="562"/>
      <c r="J7" s="562"/>
      <c r="K7" s="562"/>
      <c r="L7" s="563" t="s">
        <v>167</v>
      </c>
      <c r="M7" s="564"/>
      <c r="N7" s="564"/>
      <c r="O7" s="564"/>
      <c r="P7" s="564"/>
      <c r="Q7" s="565"/>
      <c r="R7" s="566"/>
      <c r="S7" s="560" t="s">
        <v>168</v>
      </c>
      <c r="T7" s="561"/>
      <c r="U7" s="561"/>
      <c r="V7" s="561"/>
      <c r="W7" s="561"/>
      <c r="X7" s="561"/>
      <c r="Y7" s="567"/>
      <c r="Z7" s="560" t="s">
        <v>169</v>
      </c>
      <c r="AA7" s="561"/>
      <c r="AB7" s="561"/>
      <c r="AC7" s="561"/>
      <c r="AD7" s="561"/>
      <c r="AE7" s="561"/>
      <c r="AF7" s="567"/>
      <c r="AG7" s="560" t="s">
        <v>170</v>
      </c>
      <c r="AH7" s="561"/>
      <c r="AI7" s="561"/>
      <c r="AJ7" s="561"/>
      <c r="AK7" s="561"/>
      <c r="AL7" s="561"/>
      <c r="AM7" s="567"/>
      <c r="AN7" s="568" t="s">
        <v>171</v>
      </c>
      <c r="AO7" s="561"/>
      <c r="AP7" s="561"/>
      <c r="AQ7" s="561"/>
      <c r="AR7" s="561"/>
      <c r="AS7" s="561"/>
      <c r="AT7" s="567"/>
      <c r="AU7" s="569" t="s">
        <v>172</v>
      </c>
      <c r="AV7" s="562"/>
      <c r="AW7" s="562"/>
      <c r="AX7" s="562" t="s">
        <v>173</v>
      </c>
      <c r="AY7" s="562"/>
      <c r="AZ7" s="562"/>
      <c r="BA7" s="562" t="s">
        <v>174</v>
      </c>
      <c r="BB7" s="562"/>
      <c r="BC7" s="570"/>
    </row>
    <row r="8" spans="1:55" s="550" customFormat="1" ht="21" customHeight="1">
      <c r="A8" s="571"/>
      <c r="B8" s="572"/>
      <c r="C8" s="572"/>
      <c r="D8" s="572"/>
      <c r="E8" s="572"/>
      <c r="F8" s="572"/>
      <c r="G8" s="573"/>
      <c r="H8" s="573"/>
      <c r="I8" s="573"/>
      <c r="J8" s="573"/>
      <c r="K8" s="573"/>
      <c r="L8" s="574"/>
      <c r="M8" s="575"/>
      <c r="N8" s="575"/>
      <c r="O8" s="575"/>
      <c r="P8" s="575"/>
      <c r="Q8" s="560" t="s">
        <v>175</v>
      </c>
      <c r="R8" s="561"/>
      <c r="S8" s="576">
        <v>1</v>
      </c>
      <c r="T8" s="577">
        <v>2</v>
      </c>
      <c r="U8" s="577">
        <v>3</v>
      </c>
      <c r="V8" s="577">
        <v>4</v>
      </c>
      <c r="W8" s="577">
        <v>5</v>
      </c>
      <c r="X8" s="577">
        <v>6</v>
      </c>
      <c r="Y8" s="578">
        <v>7</v>
      </c>
      <c r="Z8" s="579">
        <v>8</v>
      </c>
      <c r="AA8" s="577">
        <v>9</v>
      </c>
      <c r="AB8" s="577">
        <v>10</v>
      </c>
      <c r="AC8" s="577">
        <v>11</v>
      </c>
      <c r="AD8" s="577">
        <v>12</v>
      </c>
      <c r="AE8" s="577">
        <v>13</v>
      </c>
      <c r="AF8" s="578">
        <v>14</v>
      </c>
      <c r="AG8" s="579">
        <v>15</v>
      </c>
      <c r="AH8" s="577">
        <v>16</v>
      </c>
      <c r="AI8" s="577">
        <v>17</v>
      </c>
      <c r="AJ8" s="577">
        <v>18</v>
      </c>
      <c r="AK8" s="577">
        <v>19</v>
      </c>
      <c r="AL8" s="577">
        <v>20</v>
      </c>
      <c r="AM8" s="578">
        <v>21</v>
      </c>
      <c r="AN8" s="576">
        <v>22</v>
      </c>
      <c r="AO8" s="577">
        <v>23</v>
      </c>
      <c r="AP8" s="577">
        <v>24</v>
      </c>
      <c r="AQ8" s="577">
        <v>25</v>
      </c>
      <c r="AR8" s="577">
        <v>26</v>
      </c>
      <c r="AS8" s="577">
        <v>27</v>
      </c>
      <c r="AT8" s="578">
        <v>28</v>
      </c>
      <c r="AU8" s="580"/>
      <c r="AV8" s="573"/>
      <c r="AW8" s="573"/>
      <c r="AX8" s="573"/>
      <c r="AY8" s="573"/>
      <c r="AZ8" s="573"/>
      <c r="BA8" s="573"/>
      <c r="BB8" s="573"/>
      <c r="BC8" s="581"/>
    </row>
    <row r="9" spans="1:55" s="550" customFormat="1" ht="21" customHeight="1" thickBot="1">
      <c r="A9" s="571"/>
      <c r="B9" s="572"/>
      <c r="C9" s="572"/>
      <c r="D9" s="572"/>
      <c r="E9" s="572"/>
      <c r="F9" s="572"/>
      <c r="G9" s="573"/>
      <c r="H9" s="573"/>
      <c r="I9" s="573"/>
      <c r="J9" s="573"/>
      <c r="K9" s="573"/>
      <c r="L9" s="582"/>
      <c r="M9" s="583"/>
      <c r="N9" s="583"/>
      <c r="O9" s="583"/>
      <c r="P9" s="583"/>
      <c r="Q9" s="584" t="s">
        <v>176</v>
      </c>
      <c r="R9" s="585"/>
      <c r="S9" s="576"/>
      <c r="T9" s="577"/>
      <c r="U9" s="577"/>
      <c r="V9" s="577"/>
      <c r="W9" s="577"/>
      <c r="X9" s="577"/>
      <c r="Y9" s="578"/>
      <c r="Z9" s="579"/>
      <c r="AA9" s="577"/>
      <c r="AB9" s="577"/>
      <c r="AC9" s="577"/>
      <c r="AD9" s="577"/>
      <c r="AE9" s="577"/>
      <c r="AF9" s="578"/>
      <c r="AG9" s="579"/>
      <c r="AH9" s="577"/>
      <c r="AI9" s="577"/>
      <c r="AJ9" s="577"/>
      <c r="AK9" s="577"/>
      <c r="AL9" s="577"/>
      <c r="AM9" s="578"/>
      <c r="AN9" s="576"/>
      <c r="AO9" s="577"/>
      <c r="AP9" s="577"/>
      <c r="AQ9" s="577"/>
      <c r="AR9" s="577"/>
      <c r="AS9" s="577"/>
      <c r="AT9" s="578"/>
      <c r="AU9" s="580"/>
      <c r="AV9" s="573"/>
      <c r="AW9" s="573"/>
      <c r="AX9" s="573"/>
      <c r="AY9" s="573"/>
      <c r="AZ9" s="573"/>
      <c r="BA9" s="573"/>
      <c r="BB9" s="573"/>
      <c r="BC9" s="581"/>
    </row>
    <row r="10" spans="1:55" s="550" customFormat="1" ht="21" customHeight="1">
      <c r="A10" s="586" t="s">
        <v>101</v>
      </c>
      <c r="B10" s="587"/>
      <c r="C10" s="587"/>
      <c r="D10" s="587"/>
      <c r="E10" s="587"/>
      <c r="F10" s="588"/>
      <c r="G10" s="589"/>
      <c r="H10" s="589"/>
      <c r="I10" s="589"/>
      <c r="J10" s="589"/>
      <c r="K10" s="589"/>
      <c r="L10" s="572"/>
      <c r="M10" s="572"/>
      <c r="N10" s="572"/>
      <c r="O10" s="572"/>
      <c r="P10" s="572"/>
      <c r="Q10" s="590"/>
      <c r="R10" s="591"/>
      <c r="S10" s="579"/>
      <c r="T10" s="577"/>
      <c r="U10" s="577"/>
      <c r="V10" s="577"/>
      <c r="W10" s="577"/>
      <c r="X10" s="577"/>
      <c r="Y10" s="578"/>
      <c r="Z10" s="579"/>
      <c r="AA10" s="577"/>
      <c r="AB10" s="577"/>
      <c r="AC10" s="577"/>
      <c r="AD10" s="577"/>
      <c r="AE10" s="577"/>
      <c r="AF10" s="578"/>
      <c r="AG10" s="579"/>
      <c r="AH10" s="577"/>
      <c r="AI10" s="577"/>
      <c r="AJ10" s="577"/>
      <c r="AK10" s="577"/>
      <c r="AL10" s="577"/>
      <c r="AM10" s="578"/>
      <c r="AN10" s="576"/>
      <c r="AO10" s="577"/>
      <c r="AP10" s="577"/>
      <c r="AQ10" s="577"/>
      <c r="AR10" s="577"/>
      <c r="AS10" s="577"/>
      <c r="AT10" s="578"/>
      <c r="AU10" s="583">
        <f>SUM(S10:AT10)</f>
        <v>0</v>
      </c>
      <c r="AV10" s="583"/>
      <c r="AW10" s="592"/>
      <c r="AX10" s="593">
        <f>ROUNDDOWN(AU10/4,1)</f>
        <v>0</v>
      </c>
      <c r="AY10" s="594"/>
      <c r="AZ10" s="595"/>
      <c r="BA10" s="593" t="e">
        <f>ROUNDDOWN(AX10/AU24,1)</f>
        <v>#DIV/0!</v>
      </c>
      <c r="BB10" s="594"/>
      <c r="BC10" s="596"/>
    </row>
    <row r="11" spans="1:55" s="550" customFormat="1" ht="21" customHeight="1">
      <c r="A11" s="597" t="s">
        <v>108</v>
      </c>
      <c r="B11" s="598"/>
      <c r="C11" s="598"/>
      <c r="D11" s="598"/>
      <c r="E11" s="598"/>
      <c r="F11" s="599"/>
      <c r="G11" s="600"/>
      <c r="H11" s="600"/>
      <c r="I11" s="600"/>
      <c r="J11" s="600"/>
      <c r="K11" s="600"/>
      <c r="L11" s="590"/>
      <c r="M11" s="590"/>
      <c r="N11" s="590"/>
      <c r="O11" s="590"/>
      <c r="P11" s="590"/>
      <c r="Q11" s="590"/>
      <c r="R11" s="582"/>
      <c r="S11" s="579"/>
      <c r="T11" s="601"/>
      <c r="U11" s="601"/>
      <c r="V11" s="601"/>
      <c r="W11" s="601"/>
      <c r="X11" s="577"/>
      <c r="Y11" s="578"/>
      <c r="Z11" s="579"/>
      <c r="AA11" s="601"/>
      <c r="AB11" s="601"/>
      <c r="AC11" s="601"/>
      <c r="AD11" s="601"/>
      <c r="AE11" s="577"/>
      <c r="AF11" s="578"/>
      <c r="AG11" s="579"/>
      <c r="AH11" s="601"/>
      <c r="AI11" s="601"/>
      <c r="AJ11" s="601"/>
      <c r="AK11" s="601"/>
      <c r="AL11" s="577"/>
      <c r="AM11" s="578"/>
      <c r="AN11" s="576"/>
      <c r="AO11" s="601"/>
      <c r="AP11" s="601"/>
      <c r="AQ11" s="601"/>
      <c r="AR11" s="601"/>
      <c r="AS11" s="577"/>
      <c r="AT11" s="578"/>
      <c r="AU11" s="583">
        <f>SUM(S11:AT11)</f>
        <v>0</v>
      </c>
      <c r="AV11" s="583"/>
      <c r="AW11" s="592"/>
      <c r="AX11" s="602">
        <f>ROUNDDOWN(AU11/4,1)</f>
        <v>0</v>
      </c>
      <c r="AY11" s="603"/>
      <c r="AZ11" s="604"/>
      <c r="BA11" s="602" t="e">
        <f>ROUNDDOWN(AX11/AU24,1)</f>
        <v>#DIV/0!</v>
      </c>
      <c r="BB11" s="603"/>
      <c r="BC11" s="605"/>
    </row>
    <row r="12" spans="1:55" s="550" customFormat="1" ht="12" customHeight="1" thickBot="1">
      <c r="A12" s="606"/>
      <c r="B12" s="606"/>
      <c r="C12" s="606"/>
      <c r="D12" s="606"/>
      <c r="E12" s="606"/>
      <c r="F12" s="606"/>
      <c r="G12" s="607"/>
      <c r="H12" s="607"/>
      <c r="I12" s="607"/>
      <c r="J12" s="607"/>
      <c r="K12" s="607"/>
      <c r="L12" s="606"/>
      <c r="M12" s="606"/>
      <c r="N12" s="606"/>
      <c r="O12" s="606"/>
      <c r="P12" s="606"/>
      <c r="Q12" s="606"/>
      <c r="R12" s="606"/>
      <c r="S12" s="608"/>
      <c r="T12" s="608"/>
      <c r="U12" s="608"/>
      <c r="V12" s="608"/>
      <c r="W12" s="608"/>
      <c r="X12" s="608"/>
      <c r="Y12" s="608"/>
      <c r="Z12" s="608"/>
      <c r="AA12" s="608"/>
      <c r="AB12" s="608"/>
      <c r="AC12" s="608"/>
      <c r="AD12" s="608"/>
      <c r="AE12" s="608"/>
      <c r="AF12" s="608"/>
      <c r="AG12" s="608"/>
      <c r="AH12" s="608"/>
      <c r="AI12" s="608"/>
      <c r="AJ12" s="608"/>
      <c r="AK12" s="608"/>
      <c r="AL12" s="608"/>
      <c r="AM12" s="608"/>
      <c r="AN12" s="608"/>
      <c r="AO12" s="608"/>
      <c r="AP12" s="608"/>
      <c r="AQ12" s="608"/>
      <c r="AR12" s="608"/>
      <c r="AS12" s="608"/>
      <c r="AT12" s="608"/>
      <c r="AU12" s="609"/>
      <c r="AV12" s="609"/>
      <c r="AW12" s="609"/>
      <c r="AX12" s="609"/>
      <c r="AY12" s="609"/>
      <c r="AZ12" s="609"/>
      <c r="BA12" s="609"/>
      <c r="BB12" s="609"/>
      <c r="BC12" s="609"/>
    </row>
    <row r="13" spans="1:55" s="550" customFormat="1" ht="21" customHeight="1">
      <c r="A13" s="610"/>
      <c r="B13" s="611"/>
      <c r="C13" s="611"/>
      <c r="D13" s="611"/>
      <c r="E13" s="611"/>
      <c r="F13" s="568"/>
      <c r="G13" s="612"/>
      <c r="H13" s="613"/>
      <c r="I13" s="613"/>
      <c r="J13" s="613"/>
      <c r="K13" s="614"/>
      <c r="L13" s="615"/>
      <c r="M13" s="611"/>
      <c r="N13" s="611"/>
      <c r="O13" s="611"/>
      <c r="P13" s="611"/>
      <c r="Q13" s="611"/>
      <c r="R13" s="616"/>
      <c r="S13" s="617"/>
      <c r="T13" s="618"/>
      <c r="U13" s="618"/>
      <c r="V13" s="618"/>
      <c r="W13" s="618"/>
      <c r="X13" s="618"/>
      <c r="Y13" s="619"/>
      <c r="Z13" s="617"/>
      <c r="AA13" s="618"/>
      <c r="AB13" s="618"/>
      <c r="AC13" s="618"/>
      <c r="AD13" s="618"/>
      <c r="AE13" s="618"/>
      <c r="AF13" s="619"/>
      <c r="AG13" s="617"/>
      <c r="AH13" s="618"/>
      <c r="AI13" s="618"/>
      <c r="AJ13" s="618"/>
      <c r="AK13" s="618"/>
      <c r="AL13" s="618"/>
      <c r="AM13" s="619"/>
      <c r="AN13" s="617"/>
      <c r="AO13" s="618"/>
      <c r="AP13" s="618"/>
      <c r="AQ13" s="618"/>
      <c r="AR13" s="618"/>
      <c r="AS13" s="618"/>
      <c r="AT13" s="619"/>
      <c r="AU13" s="611">
        <f t="shared" ref="AU13:AU22" si="0">SUM(S13:AT13)</f>
        <v>0</v>
      </c>
      <c r="AV13" s="611"/>
      <c r="AW13" s="568"/>
      <c r="AX13" s="620">
        <f>ROUNDDOWN(AU13/4,1)</f>
        <v>0</v>
      </c>
      <c r="AY13" s="621"/>
      <c r="AZ13" s="622"/>
      <c r="BA13" s="623"/>
      <c r="BB13" s="624"/>
      <c r="BC13" s="625"/>
    </row>
    <row r="14" spans="1:55" s="550" customFormat="1" ht="21" customHeight="1">
      <c r="A14" s="586"/>
      <c r="B14" s="587"/>
      <c r="C14" s="587"/>
      <c r="D14" s="587"/>
      <c r="E14" s="587"/>
      <c r="F14" s="588"/>
      <c r="G14" s="626"/>
      <c r="H14" s="598"/>
      <c r="I14" s="598"/>
      <c r="J14" s="598"/>
      <c r="K14" s="599"/>
      <c r="L14" s="627"/>
      <c r="M14" s="587"/>
      <c r="N14" s="587"/>
      <c r="O14" s="587"/>
      <c r="P14" s="587"/>
      <c r="Q14" s="587"/>
      <c r="R14" s="628"/>
      <c r="S14" s="629"/>
      <c r="T14" s="630"/>
      <c r="U14" s="630"/>
      <c r="V14" s="630"/>
      <c r="W14" s="630"/>
      <c r="X14" s="631"/>
      <c r="Y14" s="632"/>
      <c r="Z14" s="629"/>
      <c r="AA14" s="631"/>
      <c r="AB14" s="631"/>
      <c r="AC14" s="631"/>
      <c r="AD14" s="631"/>
      <c r="AE14" s="631"/>
      <c r="AF14" s="632"/>
      <c r="AG14" s="629"/>
      <c r="AH14" s="631"/>
      <c r="AI14" s="631"/>
      <c r="AJ14" s="631"/>
      <c r="AK14" s="631"/>
      <c r="AL14" s="631"/>
      <c r="AM14" s="632"/>
      <c r="AN14" s="633"/>
      <c r="AO14" s="631"/>
      <c r="AP14" s="631"/>
      <c r="AQ14" s="631"/>
      <c r="AR14" s="631"/>
      <c r="AS14" s="631"/>
      <c r="AT14" s="632"/>
      <c r="AU14" s="587">
        <f t="shared" si="0"/>
        <v>0</v>
      </c>
      <c r="AV14" s="587"/>
      <c r="AW14" s="588"/>
      <c r="AX14" s="593">
        <f t="shared" ref="AX14:AX22" si="1">ROUND(AU14/4,1)</f>
        <v>0</v>
      </c>
      <c r="AY14" s="594"/>
      <c r="AZ14" s="595"/>
      <c r="BA14" s="634"/>
      <c r="BB14" s="635"/>
      <c r="BC14" s="636"/>
    </row>
    <row r="15" spans="1:55" s="550" customFormat="1" ht="21" customHeight="1">
      <c r="A15" s="586"/>
      <c r="B15" s="587"/>
      <c r="C15" s="587"/>
      <c r="D15" s="587"/>
      <c r="E15" s="587"/>
      <c r="F15" s="588"/>
      <c r="G15" s="626"/>
      <c r="H15" s="598"/>
      <c r="I15" s="598"/>
      <c r="J15" s="598"/>
      <c r="K15" s="599"/>
      <c r="L15" s="627"/>
      <c r="M15" s="587"/>
      <c r="N15" s="587"/>
      <c r="O15" s="587"/>
      <c r="P15" s="587"/>
      <c r="Q15" s="587"/>
      <c r="R15" s="628"/>
      <c r="S15" s="629"/>
      <c r="T15" s="630"/>
      <c r="U15" s="630"/>
      <c r="V15" s="630"/>
      <c r="W15" s="630"/>
      <c r="X15" s="631"/>
      <c r="Y15" s="632"/>
      <c r="Z15" s="629"/>
      <c r="AA15" s="631"/>
      <c r="AB15" s="631"/>
      <c r="AC15" s="631"/>
      <c r="AD15" s="631"/>
      <c r="AE15" s="631"/>
      <c r="AF15" s="632"/>
      <c r="AG15" s="629"/>
      <c r="AH15" s="631"/>
      <c r="AI15" s="631"/>
      <c r="AJ15" s="631"/>
      <c r="AK15" s="631"/>
      <c r="AL15" s="631"/>
      <c r="AM15" s="632"/>
      <c r="AN15" s="633"/>
      <c r="AO15" s="631"/>
      <c r="AP15" s="631"/>
      <c r="AQ15" s="631"/>
      <c r="AR15" s="631"/>
      <c r="AS15" s="631"/>
      <c r="AT15" s="632"/>
      <c r="AU15" s="587">
        <f t="shared" si="0"/>
        <v>0</v>
      </c>
      <c r="AV15" s="587"/>
      <c r="AW15" s="588"/>
      <c r="AX15" s="593">
        <f t="shared" si="1"/>
        <v>0</v>
      </c>
      <c r="AY15" s="594"/>
      <c r="AZ15" s="595"/>
      <c r="BA15" s="634"/>
      <c r="BB15" s="635"/>
      <c r="BC15" s="636"/>
    </row>
    <row r="16" spans="1:55" s="550" customFormat="1" ht="21" customHeight="1">
      <c r="A16" s="586"/>
      <c r="B16" s="587"/>
      <c r="C16" s="587"/>
      <c r="D16" s="587"/>
      <c r="E16" s="587"/>
      <c r="F16" s="588"/>
      <c r="G16" s="626"/>
      <c r="H16" s="598"/>
      <c r="I16" s="598"/>
      <c r="J16" s="598"/>
      <c r="K16" s="599"/>
      <c r="L16" s="627"/>
      <c r="M16" s="587"/>
      <c r="N16" s="587"/>
      <c r="O16" s="587"/>
      <c r="P16" s="587"/>
      <c r="Q16" s="587"/>
      <c r="R16" s="628"/>
      <c r="S16" s="629"/>
      <c r="T16" s="630"/>
      <c r="U16" s="630"/>
      <c r="V16" s="630"/>
      <c r="W16" s="630"/>
      <c r="X16" s="631"/>
      <c r="Y16" s="632"/>
      <c r="Z16" s="629"/>
      <c r="AA16" s="631"/>
      <c r="AB16" s="631"/>
      <c r="AC16" s="631"/>
      <c r="AD16" s="631"/>
      <c r="AE16" s="631"/>
      <c r="AF16" s="632"/>
      <c r="AG16" s="629"/>
      <c r="AH16" s="631"/>
      <c r="AI16" s="631"/>
      <c r="AJ16" s="631"/>
      <c r="AK16" s="631"/>
      <c r="AL16" s="631"/>
      <c r="AM16" s="632"/>
      <c r="AN16" s="633"/>
      <c r="AO16" s="631"/>
      <c r="AP16" s="631"/>
      <c r="AQ16" s="631"/>
      <c r="AR16" s="631"/>
      <c r="AS16" s="631"/>
      <c r="AT16" s="632"/>
      <c r="AU16" s="587">
        <f t="shared" si="0"/>
        <v>0</v>
      </c>
      <c r="AV16" s="587"/>
      <c r="AW16" s="588"/>
      <c r="AX16" s="593">
        <f t="shared" si="1"/>
        <v>0</v>
      </c>
      <c r="AY16" s="594"/>
      <c r="AZ16" s="595"/>
      <c r="BA16" s="634"/>
      <c r="BB16" s="635"/>
      <c r="BC16" s="636"/>
    </row>
    <row r="17" spans="1:56" s="550" customFormat="1" ht="21" customHeight="1">
      <c r="A17" s="586"/>
      <c r="B17" s="587"/>
      <c r="C17" s="587"/>
      <c r="D17" s="587"/>
      <c r="E17" s="587"/>
      <c r="F17" s="588"/>
      <c r="G17" s="626"/>
      <c r="H17" s="598"/>
      <c r="I17" s="598"/>
      <c r="J17" s="598"/>
      <c r="K17" s="599"/>
      <c r="L17" s="627"/>
      <c r="M17" s="587"/>
      <c r="N17" s="587"/>
      <c r="O17" s="587"/>
      <c r="P17" s="587"/>
      <c r="Q17" s="587"/>
      <c r="R17" s="628"/>
      <c r="S17" s="629"/>
      <c r="T17" s="631"/>
      <c r="U17" s="631"/>
      <c r="V17" s="631"/>
      <c r="W17" s="631"/>
      <c r="X17" s="631"/>
      <c r="Y17" s="632"/>
      <c r="Z17" s="629"/>
      <c r="AA17" s="631"/>
      <c r="AB17" s="631"/>
      <c r="AC17" s="631"/>
      <c r="AD17" s="631"/>
      <c r="AE17" s="631"/>
      <c r="AF17" s="632"/>
      <c r="AG17" s="629"/>
      <c r="AH17" s="631"/>
      <c r="AI17" s="631"/>
      <c r="AJ17" s="631"/>
      <c r="AK17" s="631"/>
      <c r="AL17" s="631"/>
      <c r="AM17" s="632"/>
      <c r="AN17" s="633"/>
      <c r="AO17" s="631"/>
      <c r="AP17" s="631"/>
      <c r="AQ17" s="631"/>
      <c r="AR17" s="631"/>
      <c r="AS17" s="631"/>
      <c r="AT17" s="632"/>
      <c r="AU17" s="587">
        <f t="shared" si="0"/>
        <v>0</v>
      </c>
      <c r="AV17" s="587"/>
      <c r="AW17" s="588"/>
      <c r="AX17" s="593">
        <f t="shared" si="1"/>
        <v>0</v>
      </c>
      <c r="AY17" s="594"/>
      <c r="AZ17" s="595"/>
      <c r="BA17" s="634"/>
      <c r="BB17" s="635"/>
      <c r="BC17" s="636"/>
    </row>
    <row r="18" spans="1:56" s="550" customFormat="1" ht="21" customHeight="1">
      <c r="A18" s="586"/>
      <c r="B18" s="587"/>
      <c r="C18" s="587"/>
      <c r="D18" s="587"/>
      <c r="E18" s="587"/>
      <c r="F18" s="588"/>
      <c r="G18" s="626"/>
      <c r="H18" s="598"/>
      <c r="I18" s="598"/>
      <c r="J18" s="598"/>
      <c r="K18" s="599"/>
      <c r="L18" s="627"/>
      <c r="M18" s="587"/>
      <c r="N18" s="587"/>
      <c r="O18" s="587"/>
      <c r="P18" s="587"/>
      <c r="Q18" s="587"/>
      <c r="R18" s="628"/>
      <c r="S18" s="629"/>
      <c r="T18" s="631"/>
      <c r="U18" s="631"/>
      <c r="V18" s="631"/>
      <c r="W18" s="631"/>
      <c r="X18" s="631"/>
      <c r="Y18" s="632"/>
      <c r="Z18" s="629"/>
      <c r="AA18" s="631"/>
      <c r="AB18" s="631"/>
      <c r="AC18" s="631"/>
      <c r="AD18" s="631"/>
      <c r="AE18" s="631"/>
      <c r="AF18" s="632"/>
      <c r="AG18" s="629"/>
      <c r="AH18" s="631"/>
      <c r="AI18" s="631"/>
      <c r="AJ18" s="631"/>
      <c r="AK18" s="631"/>
      <c r="AL18" s="631"/>
      <c r="AM18" s="632"/>
      <c r="AN18" s="633"/>
      <c r="AO18" s="631"/>
      <c r="AP18" s="631"/>
      <c r="AQ18" s="631"/>
      <c r="AR18" s="631"/>
      <c r="AS18" s="631"/>
      <c r="AT18" s="632"/>
      <c r="AU18" s="587">
        <f t="shared" si="0"/>
        <v>0</v>
      </c>
      <c r="AV18" s="587"/>
      <c r="AW18" s="588"/>
      <c r="AX18" s="593">
        <f t="shared" si="1"/>
        <v>0</v>
      </c>
      <c r="AY18" s="594"/>
      <c r="AZ18" s="595"/>
      <c r="BA18" s="634"/>
      <c r="BB18" s="635"/>
      <c r="BC18" s="636"/>
    </row>
    <row r="19" spans="1:56" s="550" customFormat="1" ht="21" customHeight="1">
      <c r="A19" s="586"/>
      <c r="B19" s="587"/>
      <c r="C19" s="587"/>
      <c r="D19" s="587"/>
      <c r="E19" s="587"/>
      <c r="F19" s="588"/>
      <c r="G19" s="627"/>
      <c r="H19" s="587"/>
      <c r="I19" s="587"/>
      <c r="J19" s="587"/>
      <c r="K19" s="588"/>
      <c r="L19" s="627"/>
      <c r="M19" s="587"/>
      <c r="N19" s="587"/>
      <c r="O19" s="587"/>
      <c r="P19" s="587"/>
      <c r="Q19" s="587"/>
      <c r="R19" s="628"/>
      <c r="S19" s="629"/>
      <c r="T19" s="631"/>
      <c r="U19" s="631"/>
      <c r="V19" s="631"/>
      <c r="W19" s="631"/>
      <c r="X19" s="631"/>
      <c r="Y19" s="632"/>
      <c r="Z19" s="629"/>
      <c r="AA19" s="631"/>
      <c r="AB19" s="631"/>
      <c r="AC19" s="631"/>
      <c r="AD19" s="631"/>
      <c r="AE19" s="631"/>
      <c r="AF19" s="632"/>
      <c r="AG19" s="629"/>
      <c r="AH19" s="631"/>
      <c r="AI19" s="631"/>
      <c r="AJ19" s="631"/>
      <c r="AK19" s="631"/>
      <c r="AL19" s="631"/>
      <c r="AM19" s="632"/>
      <c r="AN19" s="633"/>
      <c r="AO19" s="631"/>
      <c r="AP19" s="631"/>
      <c r="AQ19" s="631"/>
      <c r="AR19" s="631"/>
      <c r="AS19" s="631"/>
      <c r="AT19" s="632"/>
      <c r="AU19" s="587">
        <f t="shared" si="0"/>
        <v>0</v>
      </c>
      <c r="AV19" s="587"/>
      <c r="AW19" s="588"/>
      <c r="AX19" s="593">
        <f t="shared" si="1"/>
        <v>0</v>
      </c>
      <c r="AY19" s="594"/>
      <c r="AZ19" s="595"/>
      <c r="BA19" s="634"/>
      <c r="BB19" s="635"/>
      <c r="BC19" s="636"/>
    </row>
    <row r="20" spans="1:56" s="550" customFormat="1" ht="21" customHeight="1">
      <c r="A20" s="586"/>
      <c r="B20" s="587"/>
      <c r="C20" s="587"/>
      <c r="D20" s="587"/>
      <c r="E20" s="587"/>
      <c r="F20" s="588"/>
      <c r="G20" s="627"/>
      <c r="H20" s="587"/>
      <c r="I20" s="587"/>
      <c r="J20" s="587"/>
      <c r="K20" s="588"/>
      <c r="L20" s="627"/>
      <c r="M20" s="587"/>
      <c r="N20" s="587"/>
      <c r="O20" s="587"/>
      <c r="P20" s="587"/>
      <c r="Q20" s="587"/>
      <c r="R20" s="628"/>
      <c r="S20" s="629"/>
      <c r="T20" s="631"/>
      <c r="U20" s="631"/>
      <c r="V20" s="631"/>
      <c r="W20" s="631"/>
      <c r="X20" s="631"/>
      <c r="Y20" s="632"/>
      <c r="Z20" s="629"/>
      <c r="AA20" s="631"/>
      <c r="AB20" s="631"/>
      <c r="AC20" s="631"/>
      <c r="AD20" s="631"/>
      <c r="AE20" s="631"/>
      <c r="AF20" s="632"/>
      <c r="AG20" s="629"/>
      <c r="AH20" s="631"/>
      <c r="AI20" s="631"/>
      <c r="AJ20" s="631"/>
      <c r="AK20" s="631"/>
      <c r="AL20" s="631"/>
      <c r="AM20" s="632"/>
      <c r="AN20" s="633"/>
      <c r="AO20" s="631"/>
      <c r="AP20" s="631"/>
      <c r="AQ20" s="631"/>
      <c r="AR20" s="631"/>
      <c r="AS20" s="631"/>
      <c r="AT20" s="632"/>
      <c r="AU20" s="587">
        <f t="shared" si="0"/>
        <v>0</v>
      </c>
      <c r="AV20" s="587"/>
      <c r="AW20" s="588"/>
      <c r="AX20" s="593">
        <f t="shared" si="1"/>
        <v>0</v>
      </c>
      <c r="AY20" s="594"/>
      <c r="AZ20" s="595"/>
      <c r="BA20" s="634"/>
      <c r="BB20" s="635"/>
      <c r="BC20" s="636"/>
    </row>
    <row r="21" spans="1:56" s="550" customFormat="1" ht="21" customHeight="1">
      <c r="A21" s="571"/>
      <c r="B21" s="572"/>
      <c r="C21" s="572"/>
      <c r="D21" s="572"/>
      <c r="E21" s="572"/>
      <c r="F21" s="572"/>
      <c r="G21" s="589"/>
      <c r="H21" s="589"/>
      <c r="I21" s="589"/>
      <c r="J21" s="589"/>
      <c r="K21" s="589"/>
      <c r="L21" s="572"/>
      <c r="M21" s="572"/>
      <c r="N21" s="572"/>
      <c r="O21" s="572"/>
      <c r="P21" s="572"/>
      <c r="Q21" s="572"/>
      <c r="R21" s="627"/>
      <c r="S21" s="629"/>
      <c r="T21" s="630"/>
      <c r="U21" s="630"/>
      <c r="V21" s="630"/>
      <c r="W21" s="630"/>
      <c r="X21" s="631"/>
      <c r="Y21" s="632"/>
      <c r="Z21" s="629"/>
      <c r="AA21" s="631"/>
      <c r="AB21" s="631"/>
      <c r="AC21" s="631"/>
      <c r="AD21" s="631"/>
      <c r="AE21" s="631"/>
      <c r="AF21" s="632"/>
      <c r="AG21" s="629"/>
      <c r="AH21" s="631"/>
      <c r="AI21" s="631"/>
      <c r="AJ21" s="631"/>
      <c r="AK21" s="631"/>
      <c r="AL21" s="631"/>
      <c r="AM21" s="632"/>
      <c r="AN21" s="633"/>
      <c r="AO21" s="631"/>
      <c r="AP21" s="631"/>
      <c r="AQ21" s="631"/>
      <c r="AR21" s="631"/>
      <c r="AS21" s="631"/>
      <c r="AT21" s="632"/>
      <c r="AU21" s="587">
        <f t="shared" si="0"/>
        <v>0</v>
      </c>
      <c r="AV21" s="587"/>
      <c r="AW21" s="588"/>
      <c r="AX21" s="593">
        <f t="shared" si="1"/>
        <v>0</v>
      </c>
      <c r="AY21" s="594"/>
      <c r="AZ21" s="595"/>
      <c r="BA21" s="634"/>
      <c r="BB21" s="635"/>
      <c r="BC21" s="636"/>
    </row>
    <row r="22" spans="1:56" s="550" customFormat="1" ht="21" customHeight="1" thickBot="1">
      <c r="A22" s="571"/>
      <c r="B22" s="572"/>
      <c r="C22" s="572"/>
      <c r="D22" s="572"/>
      <c r="E22" s="572"/>
      <c r="F22" s="572"/>
      <c r="G22" s="572"/>
      <c r="H22" s="572"/>
      <c r="I22" s="572"/>
      <c r="J22" s="572"/>
      <c r="K22" s="572"/>
      <c r="L22" s="572"/>
      <c r="M22" s="572"/>
      <c r="N22" s="572"/>
      <c r="O22" s="572"/>
      <c r="P22" s="572"/>
      <c r="Q22" s="572"/>
      <c r="R22" s="627"/>
      <c r="S22" s="629"/>
      <c r="T22" s="631"/>
      <c r="U22" s="631"/>
      <c r="V22" s="631"/>
      <c r="W22" s="631"/>
      <c r="X22" s="631"/>
      <c r="Y22" s="632"/>
      <c r="Z22" s="629"/>
      <c r="AA22" s="631"/>
      <c r="AB22" s="631"/>
      <c r="AC22" s="631"/>
      <c r="AD22" s="631"/>
      <c r="AE22" s="631"/>
      <c r="AF22" s="632"/>
      <c r="AG22" s="629"/>
      <c r="AH22" s="631"/>
      <c r="AI22" s="631"/>
      <c r="AJ22" s="631"/>
      <c r="AK22" s="631"/>
      <c r="AL22" s="631"/>
      <c r="AM22" s="632"/>
      <c r="AN22" s="633"/>
      <c r="AO22" s="631"/>
      <c r="AP22" s="631"/>
      <c r="AQ22" s="631"/>
      <c r="AR22" s="631"/>
      <c r="AS22" s="631"/>
      <c r="AT22" s="632"/>
      <c r="AU22" s="637">
        <f t="shared" si="0"/>
        <v>0</v>
      </c>
      <c r="AV22" s="637"/>
      <c r="AW22" s="638"/>
      <c r="AX22" s="639">
        <f t="shared" si="1"/>
        <v>0</v>
      </c>
      <c r="AY22" s="640"/>
      <c r="AZ22" s="641"/>
      <c r="BA22" s="642"/>
      <c r="BB22" s="643"/>
      <c r="BC22" s="644"/>
    </row>
    <row r="23" spans="1:56" s="550" customFormat="1" ht="21" customHeight="1" thickBot="1">
      <c r="A23" s="559" t="s">
        <v>177</v>
      </c>
      <c r="B23" s="554"/>
      <c r="C23" s="554"/>
      <c r="D23" s="554"/>
      <c r="E23" s="554"/>
      <c r="F23" s="554"/>
      <c r="G23" s="554"/>
      <c r="H23" s="554"/>
      <c r="I23" s="554"/>
      <c r="J23" s="554"/>
      <c r="K23" s="554"/>
      <c r="L23" s="554"/>
      <c r="M23" s="554"/>
      <c r="N23" s="554"/>
      <c r="O23" s="554"/>
      <c r="P23" s="554"/>
      <c r="Q23" s="554"/>
      <c r="R23" s="555"/>
      <c r="S23" s="645">
        <f t="shared" ref="S23:AT23" si="2">SUM(S13:S22)</f>
        <v>0</v>
      </c>
      <c r="T23" s="646">
        <f t="shared" si="2"/>
        <v>0</v>
      </c>
      <c r="U23" s="646">
        <f t="shared" si="2"/>
        <v>0</v>
      </c>
      <c r="V23" s="646">
        <f t="shared" si="2"/>
        <v>0</v>
      </c>
      <c r="W23" s="646">
        <f t="shared" si="2"/>
        <v>0</v>
      </c>
      <c r="X23" s="646">
        <f t="shared" si="2"/>
        <v>0</v>
      </c>
      <c r="Y23" s="647">
        <f t="shared" si="2"/>
        <v>0</v>
      </c>
      <c r="Z23" s="645">
        <f t="shared" si="2"/>
        <v>0</v>
      </c>
      <c r="AA23" s="646">
        <f t="shared" si="2"/>
        <v>0</v>
      </c>
      <c r="AB23" s="646">
        <f t="shared" si="2"/>
        <v>0</v>
      </c>
      <c r="AC23" s="646">
        <f t="shared" si="2"/>
        <v>0</v>
      </c>
      <c r="AD23" s="646">
        <f t="shared" si="2"/>
        <v>0</v>
      </c>
      <c r="AE23" s="646">
        <f t="shared" si="2"/>
        <v>0</v>
      </c>
      <c r="AF23" s="647">
        <f t="shared" si="2"/>
        <v>0</v>
      </c>
      <c r="AG23" s="645">
        <f t="shared" si="2"/>
        <v>0</v>
      </c>
      <c r="AH23" s="646">
        <f t="shared" si="2"/>
        <v>0</v>
      </c>
      <c r="AI23" s="646">
        <f t="shared" si="2"/>
        <v>0</v>
      </c>
      <c r="AJ23" s="646">
        <f t="shared" si="2"/>
        <v>0</v>
      </c>
      <c r="AK23" s="646">
        <f t="shared" si="2"/>
        <v>0</v>
      </c>
      <c r="AL23" s="646">
        <f t="shared" si="2"/>
        <v>0</v>
      </c>
      <c r="AM23" s="647">
        <f t="shared" si="2"/>
        <v>0</v>
      </c>
      <c r="AN23" s="645">
        <f t="shared" si="2"/>
        <v>0</v>
      </c>
      <c r="AO23" s="646">
        <f t="shared" si="2"/>
        <v>0</v>
      </c>
      <c r="AP23" s="646">
        <f t="shared" si="2"/>
        <v>0</v>
      </c>
      <c r="AQ23" s="646">
        <f t="shared" si="2"/>
        <v>0</v>
      </c>
      <c r="AR23" s="646">
        <f t="shared" si="2"/>
        <v>0</v>
      </c>
      <c r="AS23" s="646">
        <f t="shared" si="2"/>
        <v>0</v>
      </c>
      <c r="AT23" s="647">
        <f t="shared" si="2"/>
        <v>0</v>
      </c>
      <c r="AU23" s="648">
        <f>SUM(AU13:AW22)</f>
        <v>0</v>
      </c>
      <c r="AV23" s="649"/>
      <c r="AW23" s="650"/>
      <c r="AX23" s="651">
        <f>ROUNDDOWN(AU23/4,1)</f>
        <v>0</v>
      </c>
      <c r="AY23" s="652"/>
      <c r="AZ23" s="653"/>
      <c r="BA23" s="651" t="e">
        <f>ROUNDDOWN(AX23/AU24,1)</f>
        <v>#DIV/0!</v>
      </c>
      <c r="BB23" s="652"/>
      <c r="BC23" s="654"/>
    </row>
    <row r="24" spans="1:56" s="550" customFormat="1" ht="21" customHeight="1" thickBot="1">
      <c r="A24" s="559" t="s">
        <v>178</v>
      </c>
      <c r="B24" s="554"/>
      <c r="C24" s="554"/>
      <c r="D24" s="554"/>
      <c r="E24" s="554"/>
      <c r="F24" s="554"/>
      <c r="G24" s="554"/>
      <c r="H24" s="554"/>
      <c r="I24" s="554"/>
      <c r="J24" s="554"/>
      <c r="K24" s="554"/>
      <c r="L24" s="554"/>
      <c r="M24" s="554"/>
      <c r="N24" s="554"/>
      <c r="O24" s="554"/>
      <c r="P24" s="554"/>
      <c r="Q24" s="554"/>
      <c r="R24" s="554"/>
      <c r="S24" s="606"/>
      <c r="T24" s="606"/>
      <c r="U24" s="606"/>
      <c r="V24" s="606"/>
      <c r="W24" s="606"/>
      <c r="X24" s="606"/>
      <c r="Y24" s="606"/>
      <c r="Z24" s="606"/>
      <c r="AA24" s="606"/>
      <c r="AB24" s="606"/>
      <c r="AC24" s="606"/>
      <c r="AD24" s="606"/>
      <c r="AE24" s="606"/>
      <c r="AF24" s="606"/>
      <c r="AG24" s="606"/>
      <c r="AH24" s="606"/>
      <c r="AI24" s="606"/>
      <c r="AJ24" s="606"/>
      <c r="AK24" s="606"/>
      <c r="AL24" s="606"/>
      <c r="AM24" s="606"/>
      <c r="AN24" s="606"/>
      <c r="AO24" s="606"/>
      <c r="AP24" s="606"/>
      <c r="AQ24" s="606"/>
      <c r="AR24" s="606"/>
      <c r="AS24" s="606"/>
      <c r="AT24" s="655"/>
      <c r="AU24" s="559"/>
      <c r="AV24" s="554"/>
      <c r="AW24" s="554"/>
      <c r="AX24" s="554"/>
      <c r="AY24" s="554"/>
      <c r="AZ24" s="554"/>
      <c r="BA24" s="554"/>
      <c r="BB24" s="554"/>
      <c r="BC24" s="555"/>
    </row>
    <row r="25" spans="1:56" ht="21" customHeight="1">
      <c r="A25" s="656" t="s">
        <v>179</v>
      </c>
      <c r="B25" s="656"/>
      <c r="C25" s="656"/>
      <c r="D25" s="656"/>
      <c r="E25" s="656"/>
      <c r="F25" s="656"/>
      <c r="G25" s="656"/>
      <c r="H25" s="656"/>
      <c r="I25" s="656"/>
      <c r="J25" s="656"/>
      <c r="K25" s="656"/>
      <c r="L25" s="656"/>
      <c r="M25" s="656"/>
      <c r="N25" s="656"/>
      <c r="O25" s="656"/>
      <c r="P25" s="656"/>
      <c r="Q25" s="656"/>
      <c r="R25" s="656"/>
      <c r="S25" s="656"/>
      <c r="T25" s="656"/>
      <c r="U25" s="656"/>
      <c r="V25" s="656"/>
      <c r="W25" s="656"/>
      <c r="X25" s="656"/>
      <c r="Y25" s="656"/>
      <c r="Z25" s="656"/>
      <c r="AA25" s="656"/>
      <c r="AB25" s="656"/>
      <c r="AC25" s="656"/>
      <c r="AD25" s="656"/>
      <c r="AE25" s="656"/>
      <c r="AF25" s="656"/>
      <c r="AG25" s="656"/>
      <c r="AH25" s="656"/>
      <c r="AI25" s="656"/>
      <c r="AJ25" s="656"/>
      <c r="AK25" s="656"/>
      <c r="AL25" s="656"/>
      <c r="AM25" s="656"/>
      <c r="AN25" s="656"/>
      <c r="AO25" s="656"/>
      <c r="AP25" s="656"/>
      <c r="AQ25" s="656"/>
      <c r="AR25" s="656"/>
      <c r="AS25" s="656"/>
      <c r="AT25" s="656"/>
      <c r="AU25" s="656"/>
      <c r="AV25" s="656"/>
      <c r="AW25" s="656"/>
      <c r="AX25" s="656"/>
      <c r="AY25" s="656"/>
      <c r="AZ25" s="656"/>
      <c r="BA25" s="656"/>
      <c r="BB25" s="656"/>
      <c r="BC25" s="656"/>
      <c r="BD25" s="656"/>
    </row>
    <row r="26" spans="1:56" ht="26.25" customHeight="1">
      <c r="A26" s="657" t="s">
        <v>332</v>
      </c>
      <c r="B26" s="657"/>
      <c r="C26" s="657"/>
      <c r="D26" s="657"/>
      <c r="E26" s="657"/>
      <c r="F26" s="657"/>
      <c r="G26" s="657"/>
      <c r="H26" s="657"/>
      <c r="I26" s="657"/>
      <c r="J26" s="657"/>
      <c r="K26" s="657"/>
      <c r="L26" s="657"/>
      <c r="M26" s="657"/>
      <c r="N26" s="657"/>
      <c r="O26" s="657"/>
      <c r="P26" s="657"/>
      <c r="Q26" s="657"/>
      <c r="R26" s="657"/>
      <c r="S26" s="657"/>
      <c r="T26" s="657"/>
      <c r="U26" s="657"/>
      <c r="V26" s="657"/>
      <c r="W26" s="657"/>
      <c r="X26" s="657"/>
      <c r="Y26" s="657"/>
      <c r="Z26" s="657"/>
      <c r="AA26" s="657"/>
      <c r="AB26" s="657"/>
      <c r="AC26" s="657"/>
      <c r="AD26" s="657"/>
      <c r="AE26" s="657"/>
      <c r="AF26" s="657"/>
      <c r="AG26" s="657"/>
      <c r="AH26" s="657"/>
      <c r="AI26" s="657"/>
      <c r="AJ26" s="657"/>
      <c r="AK26" s="657"/>
      <c r="AL26" s="657"/>
      <c r="AM26" s="657"/>
      <c r="AN26" s="657"/>
      <c r="AO26" s="657"/>
      <c r="AP26" s="657"/>
      <c r="AQ26" s="657"/>
      <c r="AR26" s="657"/>
      <c r="AS26" s="657"/>
      <c r="AT26" s="657"/>
      <c r="AU26" s="657"/>
      <c r="AV26" s="657"/>
      <c r="AW26" s="657"/>
      <c r="AX26" s="657"/>
      <c r="AY26" s="657"/>
      <c r="AZ26" s="657"/>
      <c r="BA26" s="657"/>
      <c r="BB26" s="657"/>
      <c r="BC26" s="657"/>
      <c r="BD26" s="657"/>
    </row>
    <row r="27" spans="1:56" ht="26.25" customHeight="1">
      <c r="A27" s="658" t="s">
        <v>180</v>
      </c>
      <c r="B27" s="656"/>
      <c r="C27" s="656"/>
      <c r="D27" s="656"/>
      <c r="E27" s="656"/>
      <c r="F27" s="656"/>
      <c r="G27" s="656"/>
      <c r="H27" s="656"/>
      <c r="I27" s="656"/>
      <c r="J27" s="656"/>
      <c r="K27" s="656"/>
      <c r="L27" s="656"/>
      <c r="M27" s="656"/>
      <c r="N27" s="656"/>
      <c r="O27" s="656"/>
      <c r="P27" s="656"/>
      <c r="Q27" s="656"/>
      <c r="R27" s="656"/>
      <c r="S27" s="656"/>
      <c r="T27" s="656"/>
      <c r="U27" s="656"/>
      <c r="V27" s="656"/>
      <c r="W27" s="656"/>
      <c r="X27" s="656"/>
      <c r="Y27" s="656"/>
      <c r="Z27" s="656"/>
      <c r="AA27" s="656"/>
      <c r="AB27" s="656"/>
      <c r="AC27" s="656"/>
      <c r="AD27" s="656"/>
      <c r="AE27" s="656"/>
      <c r="AF27" s="656"/>
      <c r="AG27" s="656"/>
      <c r="AH27" s="656"/>
      <c r="AI27" s="656"/>
      <c r="AJ27" s="656"/>
      <c r="AK27" s="656"/>
      <c r="AL27" s="656"/>
      <c r="AM27" s="656"/>
      <c r="AN27" s="656"/>
      <c r="AO27" s="656"/>
      <c r="AP27" s="656"/>
      <c r="AQ27" s="656"/>
      <c r="AR27" s="656"/>
      <c r="AS27" s="656"/>
      <c r="AT27" s="656"/>
      <c r="AU27" s="656"/>
      <c r="AV27" s="656"/>
      <c r="AW27" s="656"/>
      <c r="AX27" s="656"/>
      <c r="AY27" s="656"/>
      <c r="AZ27" s="656"/>
      <c r="BA27" s="656"/>
      <c r="BB27" s="656"/>
      <c r="BC27" s="656"/>
      <c r="BD27" s="656"/>
    </row>
    <row r="28" spans="1:56" ht="26.25" customHeight="1">
      <c r="A28" s="657" t="s">
        <v>181</v>
      </c>
      <c r="B28" s="657"/>
      <c r="C28" s="657"/>
      <c r="D28" s="657"/>
      <c r="E28" s="657"/>
      <c r="F28" s="657"/>
      <c r="G28" s="657"/>
      <c r="H28" s="657"/>
      <c r="I28" s="657"/>
      <c r="J28" s="657"/>
      <c r="K28" s="657"/>
      <c r="L28" s="657"/>
      <c r="M28" s="657"/>
      <c r="N28" s="657"/>
      <c r="O28" s="657"/>
      <c r="P28" s="657"/>
      <c r="Q28" s="657"/>
      <c r="R28" s="657"/>
      <c r="S28" s="657"/>
      <c r="T28" s="657"/>
      <c r="U28" s="657"/>
      <c r="V28" s="657"/>
      <c r="W28" s="657"/>
      <c r="X28" s="657"/>
      <c r="Y28" s="657"/>
      <c r="Z28" s="657"/>
      <c r="AA28" s="657"/>
      <c r="AB28" s="657"/>
      <c r="AC28" s="657"/>
      <c r="AD28" s="657"/>
      <c r="AE28" s="657"/>
      <c r="AF28" s="657"/>
      <c r="AG28" s="657"/>
      <c r="AH28" s="657"/>
      <c r="AI28" s="657"/>
      <c r="AJ28" s="657"/>
      <c r="AK28" s="657"/>
      <c r="AL28" s="657"/>
      <c r="AM28" s="657"/>
      <c r="AN28" s="657"/>
      <c r="AO28" s="657"/>
      <c r="AP28" s="657"/>
      <c r="AQ28" s="657"/>
      <c r="AR28" s="657"/>
      <c r="AS28" s="657"/>
      <c r="AT28" s="657"/>
      <c r="AU28" s="657"/>
      <c r="AV28" s="657"/>
      <c r="AW28" s="657"/>
      <c r="AX28" s="657"/>
      <c r="AY28" s="657"/>
      <c r="AZ28" s="657"/>
      <c r="BA28" s="657"/>
      <c r="BB28" s="657"/>
      <c r="BC28" s="657"/>
      <c r="BD28" s="657"/>
    </row>
    <row r="29" spans="1:56" ht="21" customHeight="1">
      <c r="A29" s="547"/>
      <c r="B29" s="547"/>
      <c r="C29" s="547"/>
      <c r="D29" s="547"/>
      <c r="E29" s="547"/>
      <c r="F29" s="547"/>
      <c r="G29" s="547"/>
      <c r="H29" s="547"/>
      <c r="I29" s="547"/>
      <c r="J29" s="547"/>
      <c r="K29" s="547"/>
      <c r="L29" s="547"/>
      <c r="M29" s="547"/>
      <c r="N29" s="547"/>
      <c r="O29" s="547"/>
      <c r="P29" s="547"/>
      <c r="Q29" s="547"/>
      <c r="R29" s="547"/>
      <c r="S29" s="547"/>
      <c r="T29" s="547"/>
      <c r="U29" s="547"/>
      <c r="V29" s="547"/>
      <c r="W29" s="547"/>
      <c r="X29" s="547"/>
      <c r="Y29" s="547"/>
      <c r="Z29" s="547"/>
      <c r="AA29" s="547"/>
      <c r="AB29" s="547"/>
      <c r="AC29" s="547"/>
      <c r="AD29" s="547"/>
      <c r="AE29" s="547"/>
      <c r="AF29" s="547"/>
      <c r="AG29" s="547"/>
      <c r="AH29" s="547"/>
      <c r="AI29" s="547"/>
      <c r="AJ29" s="547"/>
      <c r="AK29" s="547"/>
      <c r="AL29" s="547"/>
      <c r="AM29" s="547"/>
      <c r="AN29" s="547"/>
      <c r="AO29" s="547"/>
      <c r="AP29" s="547"/>
      <c r="AQ29" s="547"/>
      <c r="AR29" s="547"/>
      <c r="AS29" s="547"/>
      <c r="AT29" s="547"/>
      <c r="AU29" s="547"/>
      <c r="AV29" s="547"/>
      <c r="AW29" s="547"/>
    </row>
    <row r="30" spans="1:56" ht="21" customHeight="1">
      <c r="A30" s="549" t="s">
        <v>333</v>
      </c>
      <c r="B30" s="549"/>
      <c r="C30" s="549"/>
      <c r="D30" s="549"/>
      <c r="E30" s="549"/>
      <c r="F30" s="549"/>
      <c r="G30" s="549"/>
      <c r="H30" s="549"/>
      <c r="I30" s="549"/>
      <c r="J30" s="549"/>
      <c r="K30" s="549"/>
      <c r="L30" s="549"/>
      <c r="M30" s="549"/>
      <c r="N30" s="549"/>
      <c r="O30" s="549"/>
      <c r="P30" s="549"/>
      <c r="Q30" s="549"/>
      <c r="R30" s="549"/>
      <c r="S30" s="549"/>
      <c r="T30" s="549"/>
      <c r="U30" s="549"/>
      <c r="V30" s="549"/>
      <c r="W30" s="549"/>
      <c r="X30" s="549"/>
      <c r="Y30" s="549"/>
      <c r="Z30" s="549"/>
      <c r="AA30" s="549"/>
      <c r="AB30" s="549"/>
      <c r="AC30" s="549"/>
      <c r="AD30" s="549"/>
      <c r="AE30" s="549"/>
      <c r="AF30" s="549"/>
      <c r="AG30" s="549"/>
      <c r="AH30" s="549"/>
      <c r="AI30" s="549"/>
      <c r="AJ30" s="549"/>
      <c r="AK30" s="549"/>
      <c r="AL30" s="549"/>
      <c r="AM30" s="549"/>
      <c r="AN30" s="549"/>
      <c r="AO30" s="549"/>
      <c r="AP30" s="549"/>
      <c r="AQ30" s="549"/>
      <c r="AR30" s="549"/>
      <c r="AS30" s="549"/>
      <c r="AT30" s="549"/>
      <c r="AU30" s="549"/>
      <c r="AV30" s="549"/>
      <c r="AW30" s="549"/>
      <c r="AX30" s="549"/>
      <c r="AY30" s="549"/>
      <c r="AZ30" s="549"/>
      <c r="BA30" s="549"/>
      <c r="BB30" s="549"/>
      <c r="BC30" s="549"/>
    </row>
    <row r="31" spans="1:56" ht="21" customHeight="1" thickBot="1">
      <c r="A31" s="499"/>
      <c r="B31" s="548"/>
      <c r="C31" s="548"/>
      <c r="D31" s="548"/>
    </row>
    <row r="32" spans="1:56" s="550" customFormat="1" ht="21" customHeight="1" thickBot="1">
      <c r="A32" s="551" t="s">
        <v>160</v>
      </c>
      <c r="B32" s="552"/>
      <c r="C32" s="552"/>
      <c r="D32" s="552"/>
      <c r="E32" s="552"/>
      <c r="F32" s="552"/>
      <c r="G32" s="552"/>
      <c r="H32" s="552"/>
      <c r="I32" s="552"/>
      <c r="J32" s="552"/>
      <c r="K32" s="552"/>
      <c r="L32" s="552"/>
      <c r="M32" s="552"/>
      <c r="N32" s="552"/>
      <c r="O32" s="552"/>
      <c r="P32" s="552"/>
      <c r="Q32" s="552"/>
      <c r="R32" s="552"/>
      <c r="S32" s="553" t="s">
        <v>182</v>
      </c>
      <c r="T32" s="554"/>
      <c r="U32" s="554"/>
      <c r="V32" s="554"/>
      <c r="W32" s="554"/>
      <c r="X32" s="554"/>
      <c r="Y32" s="554"/>
      <c r="Z32" s="554"/>
      <c r="AA32" s="554"/>
      <c r="AB32" s="554"/>
      <c r="AC32" s="554"/>
      <c r="AD32" s="554"/>
      <c r="AE32" s="554"/>
      <c r="AF32" s="554"/>
      <c r="AG32" s="554"/>
      <c r="AH32" s="554"/>
      <c r="AI32" s="554"/>
      <c r="AJ32" s="554"/>
      <c r="AK32" s="554"/>
      <c r="AL32" s="554"/>
      <c r="AM32" s="554"/>
      <c r="AN32" s="554"/>
      <c r="AO32" s="554"/>
      <c r="AP32" s="554"/>
      <c r="AQ32" s="554"/>
      <c r="AR32" s="554"/>
      <c r="AS32" s="554"/>
      <c r="AT32" s="554"/>
      <c r="AU32" s="554"/>
      <c r="AV32" s="554"/>
      <c r="AW32" s="554"/>
      <c r="AX32" s="554"/>
      <c r="AY32" s="554"/>
      <c r="AZ32" s="554"/>
      <c r="BA32" s="554"/>
      <c r="BB32" s="554"/>
      <c r="BC32" s="555"/>
    </row>
    <row r="33" spans="1:55" s="550" customFormat="1" ht="21" customHeight="1" thickBot="1">
      <c r="A33" s="556" t="s">
        <v>161</v>
      </c>
      <c r="B33" s="557"/>
      <c r="C33" s="557"/>
      <c r="D33" s="557"/>
      <c r="E33" s="557"/>
      <c r="F33" s="557"/>
      <c r="G33" s="557"/>
      <c r="H33" s="553" t="s">
        <v>183</v>
      </c>
      <c r="I33" s="554"/>
      <c r="J33" s="554"/>
      <c r="K33" s="554"/>
      <c r="L33" s="554"/>
      <c r="M33" s="554"/>
      <c r="N33" s="554"/>
      <c r="O33" s="554"/>
      <c r="P33" s="554"/>
      <c r="Q33" s="554"/>
      <c r="R33" s="554"/>
      <c r="S33" s="554"/>
      <c r="T33" s="554"/>
      <c r="U33" s="554"/>
      <c r="V33" s="554"/>
      <c r="W33" s="554"/>
      <c r="X33" s="554"/>
      <c r="Y33" s="554"/>
      <c r="Z33" s="558"/>
      <c r="AA33" s="553" t="s">
        <v>162</v>
      </c>
      <c r="AB33" s="554"/>
      <c r="AC33" s="554"/>
      <c r="AD33" s="554"/>
      <c r="AE33" s="554"/>
      <c r="AF33" s="554"/>
      <c r="AG33" s="554"/>
      <c r="AH33" s="554"/>
      <c r="AI33" s="554"/>
      <c r="AJ33" s="554"/>
      <c r="AK33" s="559" t="s">
        <v>184</v>
      </c>
      <c r="AL33" s="554"/>
      <c r="AM33" s="554"/>
      <c r="AN33" s="554"/>
      <c r="AO33" s="554"/>
      <c r="AP33" s="554"/>
      <c r="AQ33" s="554"/>
      <c r="AR33" s="554"/>
      <c r="AS33" s="554"/>
      <c r="AT33" s="554"/>
      <c r="AU33" s="554"/>
      <c r="AV33" s="554"/>
      <c r="AW33" s="554"/>
      <c r="AX33" s="554"/>
      <c r="AY33" s="554"/>
      <c r="AZ33" s="554"/>
      <c r="BA33" s="554"/>
      <c r="BB33" s="554"/>
      <c r="BC33" s="555"/>
    </row>
    <row r="34" spans="1:55" s="550" customFormat="1" ht="21" customHeight="1" thickBot="1">
      <c r="A34" s="556" t="s">
        <v>163</v>
      </c>
      <c r="B34" s="557"/>
      <c r="C34" s="557"/>
      <c r="D34" s="557"/>
      <c r="E34" s="557"/>
      <c r="F34" s="557"/>
      <c r="G34" s="557"/>
      <c r="H34" s="553" t="s">
        <v>183</v>
      </c>
      <c r="I34" s="554"/>
      <c r="J34" s="554"/>
      <c r="K34" s="554"/>
      <c r="L34" s="554"/>
      <c r="M34" s="554"/>
      <c r="N34" s="554"/>
      <c r="O34" s="554"/>
      <c r="P34" s="554"/>
      <c r="Q34" s="554"/>
      <c r="R34" s="554"/>
      <c r="S34" s="554"/>
      <c r="T34" s="554"/>
      <c r="U34" s="554"/>
      <c r="V34" s="554"/>
      <c r="W34" s="554"/>
      <c r="X34" s="554"/>
      <c r="Y34" s="554"/>
      <c r="Z34" s="558"/>
      <c r="AA34" s="553" t="s">
        <v>164</v>
      </c>
      <c r="AB34" s="554"/>
      <c r="AC34" s="554"/>
      <c r="AD34" s="554"/>
      <c r="AE34" s="554"/>
      <c r="AF34" s="554"/>
      <c r="AG34" s="554"/>
      <c r="AH34" s="554"/>
      <c r="AI34" s="554"/>
      <c r="AJ34" s="554"/>
      <c r="AK34" s="559" t="s">
        <v>185</v>
      </c>
      <c r="AL34" s="554"/>
      <c r="AM34" s="554"/>
      <c r="AN34" s="554"/>
      <c r="AO34" s="554"/>
      <c r="AP34" s="554"/>
      <c r="AQ34" s="554"/>
      <c r="AR34" s="554"/>
      <c r="AS34" s="554"/>
      <c r="AT34" s="554"/>
      <c r="AU34" s="554"/>
      <c r="AV34" s="554"/>
      <c r="AW34" s="554"/>
      <c r="AX34" s="554"/>
      <c r="AY34" s="554"/>
      <c r="AZ34" s="554"/>
      <c r="BA34" s="554"/>
      <c r="BB34" s="554"/>
      <c r="BC34" s="555"/>
    </row>
    <row r="35" spans="1:55" s="550" customFormat="1" ht="21" customHeight="1" thickBot="1">
      <c r="A35" s="560" t="s">
        <v>165</v>
      </c>
      <c r="B35" s="561"/>
      <c r="C35" s="561"/>
      <c r="D35" s="561"/>
      <c r="E35" s="561"/>
      <c r="F35" s="561"/>
      <c r="G35" s="562" t="s">
        <v>166</v>
      </c>
      <c r="H35" s="562"/>
      <c r="I35" s="562"/>
      <c r="J35" s="562"/>
      <c r="K35" s="562"/>
      <c r="L35" s="563" t="s">
        <v>167</v>
      </c>
      <c r="M35" s="564"/>
      <c r="N35" s="564"/>
      <c r="O35" s="564"/>
      <c r="P35" s="564"/>
      <c r="Q35" s="565"/>
      <c r="R35" s="566"/>
      <c r="S35" s="560" t="s">
        <v>168</v>
      </c>
      <c r="T35" s="561"/>
      <c r="U35" s="561"/>
      <c r="V35" s="561"/>
      <c r="W35" s="561"/>
      <c r="X35" s="561"/>
      <c r="Y35" s="567"/>
      <c r="Z35" s="560" t="s">
        <v>169</v>
      </c>
      <c r="AA35" s="561"/>
      <c r="AB35" s="561"/>
      <c r="AC35" s="561"/>
      <c r="AD35" s="561"/>
      <c r="AE35" s="561"/>
      <c r="AF35" s="567"/>
      <c r="AG35" s="560" t="s">
        <v>170</v>
      </c>
      <c r="AH35" s="561"/>
      <c r="AI35" s="561"/>
      <c r="AJ35" s="561"/>
      <c r="AK35" s="561"/>
      <c r="AL35" s="561"/>
      <c r="AM35" s="567"/>
      <c r="AN35" s="568" t="s">
        <v>171</v>
      </c>
      <c r="AO35" s="561"/>
      <c r="AP35" s="561"/>
      <c r="AQ35" s="561"/>
      <c r="AR35" s="561"/>
      <c r="AS35" s="561"/>
      <c r="AT35" s="567"/>
      <c r="AU35" s="569" t="s">
        <v>172</v>
      </c>
      <c r="AV35" s="562"/>
      <c r="AW35" s="562"/>
      <c r="AX35" s="562" t="s">
        <v>173</v>
      </c>
      <c r="AY35" s="562"/>
      <c r="AZ35" s="562"/>
      <c r="BA35" s="562" t="s">
        <v>174</v>
      </c>
      <c r="BB35" s="562"/>
      <c r="BC35" s="570"/>
    </row>
    <row r="36" spans="1:55" s="550" customFormat="1" ht="21" customHeight="1">
      <c r="A36" s="571"/>
      <c r="B36" s="572"/>
      <c r="C36" s="572"/>
      <c r="D36" s="572"/>
      <c r="E36" s="572"/>
      <c r="F36" s="572"/>
      <c r="G36" s="573"/>
      <c r="H36" s="573"/>
      <c r="I36" s="573"/>
      <c r="J36" s="573"/>
      <c r="K36" s="573"/>
      <c r="L36" s="574"/>
      <c r="M36" s="575"/>
      <c r="N36" s="575"/>
      <c r="O36" s="575"/>
      <c r="P36" s="575"/>
      <c r="Q36" s="560" t="s">
        <v>175</v>
      </c>
      <c r="R36" s="561"/>
      <c r="S36" s="576">
        <v>1</v>
      </c>
      <c r="T36" s="577">
        <v>2</v>
      </c>
      <c r="U36" s="577">
        <v>3</v>
      </c>
      <c r="V36" s="577">
        <v>4</v>
      </c>
      <c r="W36" s="577">
        <v>5</v>
      </c>
      <c r="X36" s="577">
        <v>6</v>
      </c>
      <c r="Y36" s="578">
        <v>7</v>
      </c>
      <c r="Z36" s="579">
        <v>8</v>
      </c>
      <c r="AA36" s="577">
        <v>9</v>
      </c>
      <c r="AB36" s="577">
        <v>10</v>
      </c>
      <c r="AC36" s="577">
        <v>11</v>
      </c>
      <c r="AD36" s="577">
        <v>12</v>
      </c>
      <c r="AE36" s="577">
        <v>13</v>
      </c>
      <c r="AF36" s="578">
        <v>14</v>
      </c>
      <c r="AG36" s="579">
        <v>15</v>
      </c>
      <c r="AH36" s="577">
        <v>16</v>
      </c>
      <c r="AI36" s="577">
        <v>17</v>
      </c>
      <c r="AJ36" s="577">
        <v>18</v>
      </c>
      <c r="AK36" s="577">
        <v>19</v>
      </c>
      <c r="AL36" s="577">
        <v>20</v>
      </c>
      <c r="AM36" s="578">
        <v>21</v>
      </c>
      <c r="AN36" s="576">
        <v>22</v>
      </c>
      <c r="AO36" s="577">
        <v>23</v>
      </c>
      <c r="AP36" s="577">
        <v>24</v>
      </c>
      <c r="AQ36" s="577">
        <v>25</v>
      </c>
      <c r="AR36" s="577">
        <v>26</v>
      </c>
      <c r="AS36" s="577">
        <v>27</v>
      </c>
      <c r="AT36" s="578">
        <v>28</v>
      </c>
      <c r="AU36" s="580"/>
      <c r="AV36" s="573"/>
      <c r="AW36" s="573"/>
      <c r="AX36" s="573"/>
      <c r="AY36" s="573"/>
      <c r="AZ36" s="573"/>
      <c r="BA36" s="573"/>
      <c r="BB36" s="573"/>
      <c r="BC36" s="581"/>
    </row>
    <row r="37" spans="1:55" s="550" customFormat="1" ht="21" customHeight="1" thickBot="1">
      <c r="A37" s="571"/>
      <c r="B37" s="572"/>
      <c r="C37" s="572"/>
      <c r="D37" s="572"/>
      <c r="E37" s="572"/>
      <c r="F37" s="572"/>
      <c r="G37" s="573"/>
      <c r="H37" s="573"/>
      <c r="I37" s="573"/>
      <c r="J37" s="573"/>
      <c r="K37" s="573"/>
      <c r="L37" s="582"/>
      <c r="M37" s="583"/>
      <c r="N37" s="583"/>
      <c r="O37" s="583"/>
      <c r="P37" s="583"/>
      <c r="Q37" s="584" t="s">
        <v>176</v>
      </c>
      <c r="R37" s="585"/>
      <c r="S37" s="576" t="s">
        <v>186</v>
      </c>
      <c r="T37" s="577" t="s">
        <v>187</v>
      </c>
      <c r="U37" s="576" t="s">
        <v>188</v>
      </c>
      <c r="V37" s="577" t="s">
        <v>189</v>
      </c>
      <c r="W37" s="576" t="s">
        <v>190</v>
      </c>
      <c r="X37" s="577" t="s">
        <v>191</v>
      </c>
      <c r="Y37" s="659" t="s">
        <v>192</v>
      </c>
      <c r="Z37" s="579" t="s">
        <v>186</v>
      </c>
      <c r="AA37" s="577" t="s">
        <v>187</v>
      </c>
      <c r="AB37" s="576" t="s">
        <v>188</v>
      </c>
      <c r="AC37" s="577" t="s">
        <v>189</v>
      </c>
      <c r="AD37" s="576" t="s">
        <v>190</v>
      </c>
      <c r="AE37" s="577" t="s">
        <v>191</v>
      </c>
      <c r="AF37" s="660" t="s">
        <v>192</v>
      </c>
      <c r="AG37" s="576" t="s">
        <v>186</v>
      </c>
      <c r="AH37" s="577" t="s">
        <v>187</v>
      </c>
      <c r="AI37" s="576" t="s">
        <v>188</v>
      </c>
      <c r="AJ37" s="577" t="s">
        <v>189</v>
      </c>
      <c r="AK37" s="576" t="s">
        <v>190</v>
      </c>
      <c r="AL37" s="577" t="s">
        <v>191</v>
      </c>
      <c r="AM37" s="659" t="s">
        <v>192</v>
      </c>
      <c r="AN37" s="579" t="s">
        <v>186</v>
      </c>
      <c r="AO37" s="577" t="s">
        <v>187</v>
      </c>
      <c r="AP37" s="576" t="s">
        <v>188</v>
      </c>
      <c r="AQ37" s="577" t="s">
        <v>189</v>
      </c>
      <c r="AR37" s="576" t="s">
        <v>190</v>
      </c>
      <c r="AS37" s="577" t="s">
        <v>191</v>
      </c>
      <c r="AT37" s="660" t="s">
        <v>192</v>
      </c>
      <c r="AU37" s="580"/>
      <c r="AV37" s="573"/>
      <c r="AW37" s="573"/>
      <c r="AX37" s="573"/>
      <c r="AY37" s="573"/>
      <c r="AZ37" s="573"/>
      <c r="BA37" s="573"/>
      <c r="BB37" s="573"/>
      <c r="BC37" s="581"/>
    </row>
    <row r="38" spans="1:55" s="550" customFormat="1" ht="21" customHeight="1">
      <c r="A38" s="586" t="s">
        <v>101</v>
      </c>
      <c r="B38" s="587"/>
      <c r="C38" s="587"/>
      <c r="D38" s="587"/>
      <c r="E38" s="587"/>
      <c r="F38" s="588"/>
      <c r="G38" s="589" t="s">
        <v>193</v>
      </c>
      <c r="H38" s="589"/>
      <c r="I38" s="589"/>
      <c r="J38" s="589"/>
      <c r="K38" s="589"/>
      <c r="L38" s="572" t="s">
        <v>111</v>
      </c>
      <c r="M38" s="572"/>
      <c r="N38" s="572"/>
      <c r="O38" s="572"/>
      <c r="P38" s="572"/>
      <c r="Q38" s="590"/>
      <c r="R38" s="591"/>
      <c r="S38" s="579">
        <v>8</v>
      </c>
      <c r="T38" s="601">
        <v>8</v>
      </c>
      <c r="U38" s="601"/>
      <c r="V38" s="601"/>
      <c r="W38" s="601">
        <v>8</v>
      </c>
      <c r="X38" s="577">
        <v>8</v>
      </c>
      <c r="Y38" s="578">
        <v>8</v>
      </c>
      <c r="Z38" s="579">
        <v>8</v>
      </c>
      <c r="AA38" s="601"/>
      <c r="AB38" s="601">
        <v>8</v>
      </c>
      <c r="AC38" s="601"/>
      <c r="AD38" s="601">
        <v>8</v>
      </c>
      <c r="AE38" s="577">
        <v>8</v>
      </c>
      <c r="AF38" s="578"/>
      <c r="AG38" s="579"/>
      <c r="AH38" s="601">
        <v>8</v>
      </c>
      <c r="AI38" s="601">
        <v>8</v>
      </c>
      <c r="AJ38" s="601">
        <v>8</v>
      </c>
      <c r="AK38" s="601">
        <v>8</v>
      </c>
      <c r="AL38" s="577">
        <v>8</v>
      </c>
      <c r="AM38" s="578">
        <v>8</v>
      </c>
      <c r="AN38" s="576">
        <v>8</v>
      </c>
      <c r="AO38" s="601">
        <v>8</v>
      </c>
      <c r="AP38" s="601"/>
      <c r="AQ38" s="601"/>
      <c r="AR38" s="601">
        <v>8</v>
      </c>
      <c r="AS38" s="577">
        <v>8</v>
      </c>
      <c r="AT38" s="578">
        <v>8</v>
      </c>
      <c r="AU38" s="583">
        <f>SUM(S38:AT38)</f>
        <v>160</v>
      </c>
      <c r="AV38" s="583"/>
      <c r="AW38" s="592"/>
      <c r="AX38" s="593">
        <f>ROUNDDOWN(AU38/4,1)</f>
        <v>40</v>
      </c>
      <c r="AY38" s="594"/>
      <c r="AZ38" s="595"/>
      <c r="BA38" s="593">
        <f>ROUNDDOWN(AX38/AU52,1)</f>
        <v>1</v>
      </c>
      <c r="BB38" s="594"/>
      <c r="BC38" s="596"/>
    </row>
    <row r="39" spans="1:55" s="550" customFormat="1" ht="21" customHeight="1">
      <c r="A39" s="597" t="s">
        <v>108</v>
      </c>
      <c r="B39" s="598"/>
      <c r="C39" s="598"/>
      <c r="D39" s="598"/>
      <c r="E39" s="598"/>
      <c r="F39" s="599"/>
      <c r="G39" s="589" t="s">
        <v>193</v>
      </c>
      <c r="H39" s="589"/>
      <c r="I39" s="589"/>
      <c r="J39" s="589"/>
      <c r="K39" s="589"/>
      <c r="L39" s="590" t="s">
        <v>104</v>
      </c>
      <c r="M39" s="590"/>
      <c r="N39" s="590"/>
      <c r="O39" s="590"/>
      <c r="P39" s="590"/>
      <c r="Q39" s="590"/>
      <c r="R39" s="582"/>
      <c r="S39" s="579">
        <v>8</v>
      </c>
      <c r="T39" s="577">
        <v>8</v>
      </c>
      <c r="U39" s="577"/>
      <c r="V39" s="577"/>
      <c r="W39" s="577">
        <v>8</v>
      </c>
      <c r="X39" s="577">
        <v>8</v>
      </c>
      <c r="Y39" s="578">
        <v>8</v>
      </c>
      <c r="Z39" s="579">
        <v>8</v>
      </c>
      <c r="AA39" s="577">
        <v>8</v>
      </c>
      <c r="AB39" s="577"/>
      <c r="AC39" s="577"/>
      <c r="AD39" s="577">
        <v>8</v>
      </c>
      <c r="AE39" s="577">
        <v>8</v>
      </c>
      <c r="AF39" s="578">
        <v>8</v>
      </c>
      <c r="AG39" s="579">
        <v>8</v>
      </c>
      <c r="AH39" s="577">
        <v>8</v>
      </c>
      <c r="AI39" s="577"/>
      <c r="AJ39" s="577"/>
      <c r="AK39" s="577">
        <v>8</v>
      </c>
      <c r="AL39" s="577">
        <v>8</v>
      </c>
      <c r="AM39" s="578">
        <v>8</v>
      </c>
      <c r="AN39" s="576">
        <v>8</v>
      </c>
      <c r="AO39" s="577">
        <v>8</v>
      </c>
      <c r="AP39" s="577"/>
      <c r="AQ39" s="577"/>
      <c r="AR39" s="577">
        <v>8</v>
      </c>
      <c r="AS39" s="577">
        <v>8</v>
      </c>
      <c r="AT39" s="578">
        <v>8</v>
      </c>
      <c r="AU39" s="583">
        <f>SUM(S39:AT39)</f>
        <v>160</v>
      </c>
      <c r="AV39" s="583"/>
      <c r="AW39" s="592"/>
      <c r="AX39" s="602">
        <f>ROUNDDOWN(AU39/4,1)</f>
        <v>40</v>
      </c>
      <c r="AY39" s="603"/>
      <c r="AZ39" s="604"/>
      <c r="BA39" s="602">
        <f>ROUNDDOWN(AX39/AU52,1)</f>
        <v>1</v>
      </c>
      <c r="BB39" s="603"/>
      <c r="BC39" s="605"/>
    </row>
    <row r="40" spans="1:55" s="550" customFormat="1" ht="12" customHeight="1" thickBot="1">
      <c r="A40" s="606"/>
      <c r="B40" s="606"/>
      <c r="C40" s="606"/>
      <c r="D40" s="606"/>
      <c r="E40" s="606"/>
      <c r="F40" s="606"/>
      <c r="G40" s="607"/>
      <c r="H40" s="607"/>
      <c r="I40" s="607"/>
      <c r="J40" s="607"/>
      <c r="K40" s="607"/>
      <c r="L40" s="606"/>
      <c r="M40" s="606"/>
      <c r="N40" s="606"/>
      <c r="O40" s="606"/>
      <c r="P40" s="606"/>
      <c r="Q40" s="606"/>
      <c r="R40" s="606"/>
      <c r="S40" s="608"/>
      <c r="T40" s="608"/>
      <c r="U40" s="608"/>
      <c r="V40" s="608"/>
      <c r="W40" s="608"/>
      <c r="X40" s="608"/>
      <c r="Y40" s="608"/>
      <c r="Z40" s="608"/>
      <c r="AA40" s="608"/>
      <c r="AB40" s="608"/>
      <c r="AC40" s="608"/>
      <c r="AD40" s="608"/>
      <c r="AE40" s="608"/>
      <c r="AF40" s="608"/>
      <c r="AG40" s="608"/>
      <c r="AH40" s="608"/>
      <c r="AI40" s="608"/>
      <c r="AJ40" s="608"/>
      <c r="AK40" s="608"/>
      <c r="AL40" s="608"/>
      <c r="AM40" s="608"/>
      <c r="AN40" s="608"/>
      <c r="AO40" s="608"/>
      <c r="AP40" s="608"/>
      <c r="AQ40" s="608"/>
      <c r="AR40" s="608"/>
      <c r="AS40" s="608"/>
      <c r="AT40" s="608"/>
      <c r="AU40" s="609"/>
      <c r="AV40" s="609"/>
      <c r="AW40" s="609"/>
      <c r="AX40" s="609"/>
      <c r="AY40" s="609"/>
      <c r="AZ40" s="609"/>
      <c r="BA40" s="609"/>
      <c r="BB40" s="609"/>
      <c r="BC40" s="609"/>
    </row>
    <row r="41" spans="1:55" s="550" customFormat="1" ht="21" customHeight="1">
      <c r="A41" s="610" t="s">
        <v>194</v>
      </c>
      <c r="B41" s="611"/>
      <c r="C41" s="611"/>
      <c r="D41" s="611"/>
      <c r="E41" s="611"/>
      <c r="F41" s="568"/>
      <c r="G41" s="589" t="s">
        <v>195</v>
      </c>
      <c r="H41" s="589"/>
      <c r="I41" s="589"/>
      <c r="J41" s="589"/>
      <c r="K41" s="589"/>
      <c r="L41" s="615" t="s">
        <v>151</v>
      </c>
      <c r="M41" s="611"/>
      <c r="N41" s="611"/>
      <c r="O41" s="611"/>
      <c r="P41" s="611"/>
      <c r="Q41" s="611"/>
      <c r="R41" s="616"/>
      <c r="S41" s="617">
        <v>8</v>
      </c>
      <c r="T41" s="618">
        <v>8</v>
      </c>
      <c r="U41" s="618"/>
      <c r="V41" s="618"/>
      <c r="W41" s="618">
        <v>8</v>
      </c>
      <c r="X41" s="618">
        <v>8</v>
      </c>
      <c r="Y41" s="619">
        <v>8</v>
      </c>
      <c r="Z41" s="617">
        <v>8</v>
      </c>
      <c r="AA41" s="618">
        <v>8</v>
      </c>
      <c r="AB41" s="618"/>
      <c r="AC41" s="618"/>
      <c r="AD41" s="618">
        <v>8</v>
      </c>
      <c r="AE41" s="618">
        <v>8</v>
      </c>
      <c r="AF41" s="619">
        <v>8</v>
      </c>
      <c r="AG41" s="617">
        <v>8</v>
      </c>
      <c r="AH41" s="618">
        <v>8</v>
      </c>
      <c r="AI41" s="618"/>
      <c r="AJ41" s="618"/>
      <c r="AK41" s="618">
        <v>8</v>
      </c>
      <c r="AL41" s="618">
        <v>8</v>
      </c>
      <c r="AM41" s="619">
        <v>8</v>
      </c>
      <c r="AN41" s="617">
        <v>8</v>
      </c>
      <c r="AO41" s="618">
        <v>8</v>
      </c>
      <c r="AP41" s="618"/>
      <c r="AQ41" s="618"/>
      <c r="AR41" s="618">
        <v>8</v>
      </c>
      <c r="AS41" s="618">
        <v>8</v>
      </c>
      <c r="AT41" s="619">
        <v>8</v>
      </c>
      <c r="AU41" s="611">
        <f t="shared" ref="AU41:AU50" si="3">SUM(S41:AT41)</f>
        <v>160</v>
      </c>
      <c r="AV41" s="611"/>
      <c r="AW41" s="568"/>
      <c r="AX41" s="620">
        <f>ROUNDDOWN(AU41/4,1)</f>
        <v>40</v>
      </c>
      <c r="AY41" s="621"/>
      <c r="AZ41" s="622"/>
      <c r="BA41" s="623"/>
      <c r="BB41" s="624"/>
      <c r="BC41" s="625"/>
    </row>
    <row r="42" spans="1:55" s="550" customFormat="1" ht="21" customHeight="1">
      <c r="A42" s="586" t="s">
        <v>196</v>
      </c>
      <c r="B42" s="587"/>
      <c r="C42" s="587"/>
      <c r="D42" s="587"/>
      <c r="E42" s="587"/>
      <c r="F42" s="588"/>
      <c r="G42" s="589" t="s">
        <v>193</v>
      </c>
      <c r="H42" s="589"/>
      <c r="I42" s="589"/>
      <c r="J42" s="589"/>
      <c r="K42" s="589"/>
      <c r="L42" s="627" t="s">
        <v>197</v>
      </c>
      <c r="M42" s="587"/>
      <c r="N42" s="587"/>
      <c r="O42" s="587"/>
      <c r="P42" s="587"/>
      <c r="Q42" s="587"/>
      <c r="R42" s="628"/>
      <c r="S42" s="629">
        <v>4</v>
      </c>
      <c r="T42" s="630"/>
      <c r="U42" s="630"/>
      <c r="V42" s="630">
        <v>4</v>
      </c>
      <c r="W42" s="630">
        <v>4</v>
      </c>
      <c r="X42" s="631">
        <v>4</v>
      </c>
      <c r="Y42" s="632">
        <v>4</v>
      </c>
      <c r="Z42" s="629">
        <v>4</v>
      </c>
      <c r="AA42" s="631"/>
      <c r="AB42" s="631"/>
      <c r="AC42" s="631">
        <v>4</v>
      </c>
      <c r="AD42" s="631">
        <v>4</v>
      </c>
      <c r="AE42" s="631">
        <v>4</v>
      </c>
      <c r="AF42" s="632">
        <v>4</v>
      </c>
      <c r="AG42" s="629">
        <v>4</v>
      </c>
      <c r="AH42" s="631"/>
      <c r="AI42" s="631"/>
      <c r="AJ42" s="631">
        <v>4</v>
      </c>
      <c r="AK42" s="631">
        <v>4</v>
      </c>
      <c r="AL42" s="631">
        <v>4</v>
      </c>
      <c r="AM42" s="632">
        <v>4</v>
      </c>
      <c r="AN42" s="633">
        <v>4</v>
      </c>
      <c r="AO42" s="631"/>
      <c r="AP42" s="631"/>
      <c r="AQ42" s="631">
        <v>4</v>
      </c>
      <c r="AR42" s="631">
        <v>4</v>
      </c>
      <c r="AS42" s="631">
        <v>4</v>
      </c>
      <c r="AT42" s="632">
        <v>4</v>
      </c>
      <c r="AU42" s="587">
        <f t="shared" si="3"/>
        <v>80</v>
      </c>
      <c r="AV42" s="587"/>
      <c r="AW42" s="588"/>
      <c r="AX42" s="593">
        <f t="shared" ref="AX42:AX50" si="4">ROUND(AU42/4,1)</f>
        <v>20</v>
      </c>
      <c r="AY42" s="594"/>
      <c r="AZ42" s="595"/>
      <c r="BA42" s="634"/>
      <c r="BB42" s="635"/>
      <c r="BC42" s="636"/>
    </row>
    <row r="43" spans="1:55" s="550" customFormat="1" ht="21" customHeight="1">
      <c r="A43" s="586" t="s">
        <v>196</v>
      </c>
      <c r="B43" s="587"/>
      <c r="C43" s="587"/>
      <c r="D43" s="587"/>
      <c r="E43" s="587"/>
      <c r="F43" s="588"/>
      <c r="G43" s="589" t="s">
        <v>198</v>
      </c>
      <c r="H43" s="589"/>
      <c r="I43" s="589"/>
      <c r="J43" s="589"/>
      <c r="K43" s="589"/>
      <c r="L43" s="627" t="s">
        <v>199</v>
      </c>
      <c r="M43" s="587"/>
      <c r="N43" s="587"/>
      <c r="O43" s="587"/>
      <c r="P43" s="587"/>
      <c r="Q43" s="587"/>
      <c r="R43" s="628"/>
      <c r="S43" s="629">
        <v>4</v>
      </c>
      <c r="T43" s="630">
        <v>4</v>
      </c>
      <c r="U43" s="630">
        <v>4</v>
      </c>
      <c r="V43" s="630"/>
      <c r="W43" s="630"/>
      <c r="X43" s="631">
        <v>4</v>
      </c>
      <c r="Y43" s="632">
        <v>4</v>
      </c>
      <c r="Z43" s="629">
        <v>4</v>
      </c>
      <c r="AA43" s="631">
        <v>4</v>
      </c>
      <c r="AB43" s="631">
        <v>4</v>
      </c>
      <c r="AC43" s="631"/>
      <c r="AD43" s="631"/>
      <c r="AE43" s="631">
        <v>4</v>
      </c>
      <c r="AF43" s="632">
        <v>4</v>
      </c>
      <c r="AG43" s="629">
        <v>4</v>
      </c>
      <c r="AH43" s="631">
        <v>4</v>
      </c>
      <c r="AI43" s="631">
        <v>4</v>
      </c>
      <c r="AJ43" s="631"/>
      <c r="AK43" s="631"/>
      <c r="AL43" s="631">
        <v>4</v>
      </c>
      <c r="AM43" s="632">
        <v>4</v>
      </c>
      <c r="AN43" s="633">
        <v>4</v>
      </c>
      <c r="AO43" s="631">
        <v>4</v>
      </c>
      <c r="AP43" s="631">
        <v>4</v>
      </c>
      <c r="AQ43" s="631"/>
      <c r="AR43" s="631"/>
      <c r="AS43" s="631">
        <v>4</v>
      </c>
      <c r="AT43" s="632">
        <v>4</v>
      </c>
      <c r="AU43" s="587">
        <f t="shared" si="3"/>
        <v>80</v>
      </c>
      <c r="AV43" s="587"/>
      <c r="AW43" s="588"/>
      <c r="AX43" s="593">
        <f t="shared" si="4"/>
        <v>20</v>
      </c>
      <c r="AY43" s="594"/>
      <c r="AZ43" s="595"/>
      <c r="BA43" s="634"/>
      <c r="BB43" s="635"/>
      <c r="BC43" s="636"/>
    </row>
    <row r="44" spans="1:55" s="550" customFormat="1" ht="21" customHeight="1">
      <c r="A44" s="586" t="s">
        <v>200</v>
      </c>
      <c r="B44" s="587"/>
      <c r="C44" s="587"/>
      <c r="D44" s="587"/>
      <c r="E44" s="587"/>
      <c r="F44" s="588"/>
      <c r="G44" s="589" t="s">
        <v>198</v>
      </c>
      <c r="H44" s="589"/>
      <c r="I44" s="589"/>
      <c r="J44" s="589"/>
      <c r="K44" s="589"/>
      <c r="L44" s="627" t="s">
        <v>201</v>
      </c>
      <c r="M44" s="587"/>
      <c r="N44" s="587"/>
      <c r="O44" s="587"/>
      <c r="P44" s="587"/>
      <c r="Q44" s="587"/>
      <c r="R44" s="628"/>
      <c r="S44" s="629">
        <v>5</v>
      </c>
      <c r="T44" s="630"/>
      <c r="U44" s="630"/>
      <c r="V44" s="630"/>
      <c r="W44" s="630">
        <v>5</v>
      </c>
      <c r="X44" s="631">
        <v>5</v>
      </c>
      <c r="Y44" s="632">
        <v>5</v>
      </c>
      <c r="Z44" s="629">
        <v>5</v>
      </c>
      <c r="AA44" s="631"/>
      <c r="AB44" s="631"/>
      <c r="AC44" s="631"/>
      <c r="AD44" s="631">
        <v>5</v>
      </c>
      <c r="AE44" s="631">
        <v>5</v>
      </c>
      <c r="AF44" s="632">
        <v>5</v>
      </c>
      <c r="AG44" s="629">
        <v>5</v>
      </c>
      <c r="AH44" s="631"/>
      <c r="AI44" s="631"/>
      <c r="AJ44" s="631"/>
      <c r="AK44" s="631">
        <v>5</v>
      </c>
      <c r="AL44" s="631">
        <v>5</v>
      </c>
      <c r="AM44" s="632">
        <v>5</v>
      </c>
      <c r="AN44" s="633">
        <v>5</v>
      </c>
      <c r="AO44" s="631"/>
      <c r="AP44" s="631"/>
      <c r="AQ44" s="631"/>
      <c r="AR44" s="631">
        <v>5</v>
      </c>
      <c r="AS44" s="631">
        <v>5</v>
      </c>
      <c r="AT44" s="632">
        <v>5</v>
      </c>
      <c r="AU44" s="587">
        <f t="shared" si="3"/>
        <v>80</v>
      </c>
      <c r="AV44" s="587"/>
      <c r="AW44" s="588"/>
      <c r="AX44" s="593">
        <f t="shared" si="4"/>
        <v>20</v>
      </c>
      <c r="AY44" s="594"/>
      <c r="AZ44" s="595"/>
      <c r="BA44" s="634"/>
      <c r="BB44" s="635"/>
      <c r="BC44" s="636"/>
    </row>
    <row r="45" spans="1:55" s="550" customFormat="1" ht="21" customHeight="1">
      <c r="A45" s="586" t="s">
        <v>200</v>
      </c>
      <c r="B45" s="587"/>
      <c r="C45" s="587"/>
      <c r="D45" s="587"/>
      <c r="E45" s="587"/>
      <c r="F45" s="588"/>
      <c r="G45" s="589" t="s">
        <v>198</v>
      </c>
      <c r="H45" s="589"/>
      <c r="I45" s="589"/>
      <c r="J45" s="589"/>
      <c r="K45" s="589"/>
      <c r="L45" s="627" t="s">
        <v>202</v>
      </c>
      <c r="M45" s="587"/>
      <c r="N45" s="587"/>
      <c r="O45" s="587"/>
      <c r="P45" s="587"/>
      <c r="Q45" s="587"/>
      <c r="R45" s="628"/>
      <c r="S45" s="629"/>
      <c r="T45" s="631"/>
      <c r="U45" s="631"/>
      <c r="V45" s="631">
        <v>5</v>
      </c>
      <c r="W45" s="631">
        <v>5</v>
      </c>
      <c r="X45" s="631">
        <v>5</v>
      </c>
      <c r="Y45" s="632">
        <v>5</v>
      </c>
      <c r="Z45" s="629"/>
      <c r="AA45" s="631"/>
      <c r="AB45" s="631"/>
      <c r="AC45" s="631">
        <v>5</v>
      </c>
      <c r="AD45" s="631">
        <v>5</v>
      </c>
      <c r="AE45" s="631">
        <v>5</v>
      </c>
      <c r="AF45" s="632">
        <v>5</v>
      </c>
      <c r="AG45" s="629"/>
      <c r="AH45" s="631"/>
      <c r="AI45" s="631"/>
      <c r="AJ45" s="631">
        <v>5</v>
      </c>
      <c r="AK45" s="631">
        <v>5</v>
      </c>
      <c r="AL45" s="631">
        <v>5</v>
      </c>
      <c r="AM45" s="632">
        <v>5</v>
      </c>
      <c r="AN45" s="633"/>
      <c r="AO45" s="631"/>
      <c r="AP45" s="631"/>
      <c r="AQ45" s="631">
        <v>5</v>
      </c>
      <c r="AR45" s="631">
        <v>5</v>
      </c>
      <c r="AS45" s="631">
        <v>5</v>
      </c>
      <c r="AT45" s="632">
        <v>5</v>
      </c>
      <c r="AU45" s="587">
        <f t="shared" si="3"/>
        <v>80</v>
      </c>
      <c r="AV45" s="587"/>
      <c r="AW45" s="588"/>
      <c r="AX45" s="593">
        <f t="shared" si="4"/>
        <v>20</v>
      </c>
      <c r="AY45" s="594"/>
      <c r="AZ45" s="595"/>
      <c r="BA45" s="634"/>
      <c r="BB45" s="635"/>
      <c r="BC45" s="636"/>
    </row>
    <row r="46" spans="1:55" s="550" customFormat="1" ht="21" customHeight="1">
      <c r="A46" s="586" t="s">
        <v>200</v>
      </c>
      <c r="B46" s="587"/>
      <c r="C46" s="587"/>
      <c r="D46" s="587"/>
      <c r="E46" s="587"/>
      <c r="F46" s="588"/>
      <c r="G46" s="589" t="s">
        <v>203</v>
      </c>
      <c r="H46" s="589"/>
      <c r="I46" s="589"/>
      <c r="J46" s="589"/>
      <c r="K46" s="589"/>
      <c r="L46" s="627" t="s">
        <v>204</v>
      </c>
      <c r="M46" s="587"/>
      <c r="N46" s="587"/>
      <c r="O46" s="587"/>
      <c r="P46" s="587"/>
      <c r="Q46" s="587"/>
      <c r="R46" s="628"/>
      <c r="S46" s="629">
        <v>5</v>
      </c>
      <c r="T46" s="631">
        <v>5</v>
      </c>
      <c r="U46" s="631">
        <v>5</v>
      </c>
      <c r="V46" s="631"/>
      <c r="W46" s="631"/>
      <c r="X46" s="631"/>
      <c r="Y46" s="632">
        <v>3</v>
      </c>
      <c r="Z46" s="629">
        <v>5</v>
      </c>
      <c r="AA46" s="631">
        <v>5</v>
      </c>
      <c r="AB46" s="631">
        <v>5</v>
      </c>
      <c r="AC46" s="631"/>
      <c r="AD46" s="631"/>
      <c r="AE46" s="631"/>
      <c r="AF46" s="632">
        <v>3</v>
      </c>
      <c r="AG46" s="629">
        <v>5</v>
      </c>
      <c r="AH46" s="631">
        <v>5</v>
      </c>
      <c r="AI46" s="631">
        <v>5</v>
      </c>
      <c r="AJ46" s="631"/>
      <c r="AK46" s="631"/>
      <c r="AL46" s="631"/>
      <c r="AM46" s="632">
        <v>3</v>
      </c>
      <c r="AN46" s="633">
        <v>5</v>
      </c>
      <c r="AO46" s="631">
        <v>5</v>
      </c>
      <c r="AP46" s="631">
        <v>5</v>
      </c>
      <c r="AQ46" s="631"/>
      <c r="AR46" s="631"/>
      <c r="AS46" s="631"/>
      <c r="AT46" s="632">
        <v>3</v>
      </c>
      <c r="AU46" s="587">
        <f t="shared" si="3"/>
        <v>72</v>
      </c>
      <c r="AV46" s="587"/>
      <c r="AW46" s="588"/>
      <c r="AX46" s="593">
        <f t="shared" si="4"/>
        <v>18</v>
      </c>
      <c r="AY46" s="594"/>
      <c r="AZ46" s="595"/>
      <c r="BA46" s="634"/>
      <c r="BB46" s="635"/>
      <c r="BC46" s="636"/>
    </row>
    <row r="47" spans="1:55" s="550" customFormat="1" ht="21" customHeight="1">
      <c r="A47" s="586"/>
      <c r="B47" s="587"/>
      <c r="C47" s="587"/>
      <c r="D47" s="587"/>
      <c r="E47" s="587"/>
      <c r="F47" s="588"/>
      <c r="G47" s="627"/>
      <c r="H47" s="587"/>
      <c r="I47" s="587"/>
      <c r="J47" s="587"/>
      <c r="K47" s="588"/>
      <c r="L47" s="627"/>
      <c r="M47" s="587"/>
      <c r="N47" s="587"/>
      <c r="O47" s="587"/>
      <c r="P47" s="587"/>
      <c r="Q47" s="587"/>
      <c r="R47" s="628"/>
      <c r="S47" s="629"/>
      <c r="T47" s="631"/>
      <c r="U47" s="631"/>
      <c r="V47" s="631"/>
      <c r="W47" s="631"/>
      <c r="X47" s="631"/>
      <c r="Y47" s="632"/>
      <c r="Z47" s="629"/>
      <c r="AA47" s="631"/>
      <c r="AB47" s="631"/>
      <c r="AC47" s="631"/>
      <c r="AD47" s="631"/>
      <c r="AE47" s="631"/>
      <c r="AF47" s="632"/>
      <c r="AG47" s="629"/>
      <c r="AH47" s="631"/>
      <c r="AI47" s="631"/>
      <c r="AJ47" s="631"/>
      <c r="AK47" s="631"/>
      <c r="AL47" s="631"/>
      <c r="AM47" s="632"/>
      <c r="AN47" s="633"/>
      <c r="AO47" s="631"/>
      <c r="AP47" s="631"/>
      <c r="AQ47" s="631"/>
      <c r="AR47" s="631"/>
      <c r="AS47" s="631"/>
      <c r="AT47" s="632"/>
      <c r="AU47" s="587">
        <f t="shared" si="3"/>
        <v>0</v>
      </c>
      <c r="AV47" s="587"/>
      <c r="AW47" s="588"/>
      <c r="AX47" s="593">
        <f t="shared" si="4"/>
        <v>0</v>
      </c>
      <c r="AY47" s="594"/>
      <c r="AZ47" s="595"/>
      <c r="BA47" s="634"/>
      <c r="BB47" s="635"/>
      <c r="BC47" s="636"/>
    </row>
    <row r="48" spans="1:55" s="550" customFormat="1" ht="21" customHeight="1">
      <c r="A48" s="586"/>
      <c r="B48" s="587"/>
      <c r="C48" s="587"/>
      <c r="D48" s="587"/>
      <c r="E48" s="587"/>
      <c r="F48" s="588"/>
      <c r="G48" s="627"/>
      <c r="H48" s="587"/>
      <c r="I48" s="587"/>
      <c r="J48" s="587"/>
      <c r="K48" s="588"/>
      <c r="L48" s="627"/>
      <c r="M48" s="587"/>
      <c r="N48" s="587"/>
      <c r="O48" s="587"/>
      <c r="P48" s="587"/>
      <c r="Q48" s="587"/>
      <c r="R48" s="628"/>
      <c r="S48" s="629"/>
      <c r="T48" s="631"/>
      <c r="U48" s="631"/>
      <c r="V48" s="631"/>
      <c r="W48" s="631"/>
      <c r="X48" s="631"/>
      <c r="Y48" s="632"/>
      <c r="Z48" s="629"/>
      <c r="AA48" s="631"/>
      <c r="AB48" s="631"/>
      <c r="AC48" s="631"/>
      <c r="AD48" s="631"/>
      <c r="AE48" s="631"/>
      <c r="AF48" s="632"/>
      <c r="AG48" s="629"/>
      <c r="AH48" s="631"/>
      <c r="AI48" s="631"/>
      <c r="AJ48" s="631"/>
      <c r="AK48" s="631"/>
      <c r="AL48" s="631"/>
      <c r="AM48" s="632"/>
      <c r="AN48" s="633"/>
      <c r="AO48" s="631"/>
      <c r="AP48" s="631"/>
      <c r="AQ48" s="631"/>
      <c r="AR48" s="631"/>
      <c r="AS48" s="631"/>
      <c r="AT48" s="632"/>
      <c r="AU48" s="587">
        <f t="shared" si="3"/>
        <v>0</v>
      </c>
      <c r="AV48" s="587"/>
      <c r="AW48" s="588"/>
      <c r="AX48" s="593">
        <f t="shared" si="4"/>
        <v>0</v>
      </c>
      <c r="AY48" s="594"/>
      <c r="AZ48" s="595"/>
      <c r="BA48" s="634"/>
      <c r="BB48" s="635"/>
      <c r="BC48" s="636"/>
    </row>
    <row r="49" spans="1:56" s="550" customFormat="1" ht="21" customHeight="1">
      <c r="A49" s="571"/>
      <c r="B49" s="572"/>
      <c r="C49" s="572"/>
      <c r="D49" s="572"/>
      <c r="E49" s="572"/>
      <c r="F49" s="572"/>
      <c r="G49" s="589"/>
      <c r="H49" s="589"/>
      <c r="I49" s="589"/>
      <c r="J49" s="589"/>
      <c r="K49" s="589"/>
      <c r="L49" s="572"/>
      <c r="M49" s="572"/>
      <c r="N49" s="572"/>
      <c r="O49" s="572"/>
      <c r="P49" s="572"/>
      <c r="Q49" s="572"/>
      <c r="R49" s="627"/>
      <c r="S49" s="629"/>
      <c r="T49" s="630"/>
      <c r="U49" s="630"/>
      <c r="V49" s="630"/>
      <c r="W49" s="630"/>
      <c r="X49" s="631"/>
      <c r="Y49" s="632"/>
      <c r="Z49" s="629"/>
      <c r="AA49" s="631"/>
      <c r="AB49" s="631"/>
      <c r="AC49" s="631"/>
      <c r="AD49" s="631"/>
      <c r="AE49" s="631"/>
      <c r="AF49" s="632"/>
      <c r="AG49" s="629"/>
      <c r="AH49" s="631"/>
      <c r="AI49" s="631"/>
      <c r="AJ49" s="631"/>
      <c r="AK49" s="631"/>
      <c r="AL49" s="631"/>
      <c r="AM49" s="632"/>
      <c r="AN49" s="633"/>
      <c r="AO49" s="631"/>
      <c r="AP49" s="631"/>
      <c r="AQ49" s="631"/>
      <c r="AR49" s="631"/>
      <c r="AS49" s="631"/>
      <c r="AT49" s="632"/>
      <c r="AU49" s="587">
        <f t="shared" si="3"/>
        <v>0</v>
      </c>
      <c r="AV49" s="587"/>
      <c r="AW49" s="588"/>
      <c r="AX49" s="593">
        <f t="shared" si="4"/>
        <v>0</v>
      </c>
      <c r="AY49" s="594"/>
      <c r="AZ49" s="595"/>
      <c r="BA49" s="634"/>
      <c r="BB49" s="635"/>
      <c r="BC49" s="636"/>
    </row>
    <row r="50" spans="1:56" s="550" customFormat="1" ht="21" customHeight="1" thickBot="1">
      <c r="A50" s="571"/>
      <c r="B50" s="572"/>
      <c r="C50" s="572"/>
      <c r="D50" s="572"/>
      <c r="E50" s="572"/>
      <c r="F50" s="572"/>
      <c r="G50" s="572"/>
      <c r="H50" s="572"/>
      <c r="I50" s="572"/>
      <c r="J50" s="572"/>
      <c r="K50" s="572"/>
      <c r="L50" s="572"/>
      <c r="M50" s="572"/>
      <c r="N50" s="572"/>
      <c r="O50" s="572"/>
      <c r="P50" s="572"/>
      <c r="Q50" s="572"/>
      <c r="R50" s="627"/>
      <c r="S50" s="629"/>
      <c r="T50" s="631"/>
      <c r="U50" s="631"/>
      <c r="V50" s="631"/>
      <c r="W50" s="631"/>
      <c r="X50" s="631"/>
      <c r="Y50" s="632"/>
      <c r="Z50" s="629"/>
      <c r="AA50" s="631"/>
      <c r="AB50" s="631"/>
      <c r="AC50" s="631"/>
      <c r="AD50" s="631"/>
      <c r="AE50" s="631"/>
      <c r="AF50" s="632"/>
      <c r="AG50" s="629"/>
      <c r="AH50" s="631"/>
      <c r="AI50" s="631"/>
      <c r="AJ50" s="631"/>
      <c r="AK50" s="631"/>
      <c r="AL50" s="631"/>
      <c r="AM50" s="632"/>
      <c r="AN50" s="633"/>
      <c r="AO50" s="631"/>
      <c r="AP50" s="631"/>
      <c r="AQ50" s="631"/>
      <c r="AR50" s="631"/>
      <c r="AS50" s="631"/>
      <c r="AT50" s="632"/>
      <c r="AU50" s="637">
        <f t="shared" si="3"/>
        <v>0</v>
      </c>
      <c r="AV50" s="637"/>
      <c r="AW50" s="638"/>
      <c r="AX50" s="639">
        <f t="shared" si="4"/>
        <v>0</v>
      </c>
      <c r="AY50" s="640"/>
      <c r="AZ50" s="641"/>
      <c r="BA50" s="642"/>
      <c r="BB50" s="643"/>
      <c r="BC50" s="644"/>
    </row>
    <row r="51" spans="1:56" s="550" customFormat="1" ht="21" customHeight="1" thickBot="1">
      <c r="A51" s="559" t="s">
        <v>177</v>
      </c>
      <c r="B51" s="554"/>
      <c r="C51" s="554"/>
      <c r="D51" s="554"/>
      <c r="E51" s="554"/>
      <c r="F51" s="554"/>
      <c r="G51" s="554"/>
      <c r="H51" s="554"/>
      <c r="I51" s="554"/>
      <c r="J51" s="554"/>
      <c r="K51" s="554"/>
      <c r="L51" s="554"/>
      <c r="M51" s="554"/>
      <c r="N51" s="554"/>
      <c r="O51" s="554"/>
      <c r="P51" s="554"/>
      <c r="Q51" s="554"/>
      <c r="R51" s="555"/>
      <c r="S51" s="645">
        <f t="shared" ref="S51:AT51" si="5">SUM(S41:S50)</f>
        <v>26</v>
      </c>
      <c r="T51" s="646">
        <f t="shared" si="5"/>
        <v>17</v>
      </c>
      <c r="U51" s="646">
        <f t="shared" si="5"/>
        <v>9</v>
      </c>
      <c r="V51" s="646">
        <f t="shared" si="5"/>
        <v>9</v>
      </c>
      <c r="W51" s="646">
        <f t="shared" si="5"/>
        <v>22</v>
      </c>
      <c r="X51" s="646">
        <f t="shared" si="5"/>
        <v>26</v>
      </c>
      <c r="Y51" s="647">
        <f t="shared" si="5"/>
        <v>29</v>
      </c>
      <c r="Z51" s="645">
        <f t="shared" si="5"/>
        <v>26</v>
      </c>
      <c r="AA51" s="646">
        <f t="shared" si="5"/>
        <v>17</v>
      </c>
      <c r="AB51" s="646">
        <f t="shared" si="5"/>
        <v>9</v>
      </c>
      <c r="AC51" s="646">
        <f t="shared" si="5"/>
        <v>9</v>
      </c>
      <c r="AD51" s="646">
        <f t="shared" si="5"/>
        <v>22</v>
      </c>
      <c r="AE51" s="646">
        <f t="shared" si="5"/>
        <v>26</v>
      </c>
      <c r="AF51" s="647">
        <f t="shared" si="5"/>
        <v>29</v>
      </c>
      <c r="AG51" s="645">
        <f t="shared" si="5"/>
        <v>26</v>
      </c>
      <c r="AH51" s="646">
        <f t="shared" si="5"/>
        <v>17</v>
      </c>
      <c r="AI51" s="646">
        <f t="shared" si="5"/>
        <v>9</v>
      </c>
      <c r="AJ51" s="646">
        <f t="shared" si="5"/>
        <v>9</v>
      </c>
      <c r="AK51" s="646">
        <f t="shared" si="5"/>
        <v>22</v>
      </c>
      <c r="AL51" s="646">
        <f t="shared" si="5"/>
        <v>26</v>
      </c>
      <c r="AM51" s="647">
        <f t="shared" si="5"/>
        <v>29</v>
      </c>
      <c r="AN51" s="645">
        <f t="shared" si="5"/>
        <v>26</v>
      </c>
      <c r="AO51" s="646">
        <f t="shared" si="5"/>
        <v>17</v>
      </c>
      <c r="AP51" s="646">
        <f t="shared" si="5"/>
        <v>9</v>
      </c>
      <c r="AQ51" s="646">
        <f t="shared" si="5"/>
        <v>9</v>
      </c>
      <c r="AR51" s="646">
        <f t="shared" si="5"/>
        <v>22</v>
      </c>
      <c r="AS51" s="646">
        <f t="shared" si="5"/>
        <v>26</v>
      </c>
      <c r="AT51" s="647">
        <f t="shared" si="5"/>
        <v>29</v>
      </c>
      <c r="AU51" s="648">
        <f>SUM(AU41:AW50)</f>
        <v>552</v>
      </c>
      <c r="AV51" s="649"/>
      <c r="AW51" s="650"/>
      <c r="AX51" s="651">
        <f>ROUNDDOWN(AU51/4,1)</f>
        <v>138</v>
      </c>
      <c r="AY51" s="652"/>
      <c r="AZ51" s="653"/>
      <c r="BA51" s="651">
        <f>ROUNDDOWN(AX51/AU52,1)</f>
        <v>3.4</v>
      </c>
      <c r="BB51" s="652"/>
      <c r="BC51" s="654"/>
    </row>
    <row r="52" spans="1:56" s="550" customFormat="1" ht="21" customHeight="1" thickBot="1">
      <c r="A52" s="559" t="s">
        <v>178</v>
      </c>
      <c r="B52" s="554"/>
      <c r="C52" s="554"/>
      <c r="D52" s="554"/>
      <c r="E52" s="554"/>
      <c r="F52" s="554"/>
      <c r="G52" s="554"/>
      <c r="H52" s="554"/>
      <c r="I52" s="554"/>
      <c r="J52" s="554"/>
      <c r="K52" s="554"/>
      <c r="L52" s="554"/>
      <c r="M52" s="554"/>
      <c r="N52" s="554"/>
      <c r="O52" s="554"/>
      <c r="P52" s="554"/>
      <c r="Q52" s="554"/>
      <c r="R52" s="554"/>
      <c r="S52" s="606"/>
      <c r="T52" s="606"/>
      <c r="U52" s="606"/>
      <c r="V52" s="606"/>
      <c r="W52" s="606"/>
      <c r="X52" s="606"/>
      <c r="Y52" s="606"/>
      <c r="Z52" s="606"/>
      <c r="AA52" s="606"/>
      <c r="AB52" s="606"/>
      <c r="AC52" s="606"/>
      <c r="AD52" s="606"/>
      <c r="AE52" s="606"/>
      <c r="AF52" s="606"/>
      <c r="AG52" s="606"/>
      <c r="AH52" s="606"/>
      <c r="AI52" s="606"/>
      <c r="AJ52" s="606"/>
      <c r="AK52" s="606"/>
      <c r="AL52" s="606"/>
      <c r="AM52" s="606"/>
      <c r="AN52" s="606"/>
      <c r="AO52" s="606"/>
      <c r="AP52" s="606"/>
      <c r="AQ52" s="606"/>
      <c r="AR52" s="606"/>
      <c r="AS52" s="606"/>
      <c r="AT52" s="655"/>
      <c r="AU52" s="559">
        <v>40</v>
      </c>
      <c r="AV52" s="554"/>
      <c r="AW52" s="554"/>
      <c r="AX52" s="554"/>
      <c r="AY52" s="554"/>
      <c r="AZ52" s="554"/>
      <c r="BA52" s="554"/>
      <c r="BB52" s="554"/>
      <c r="BC52" s="555"/>
    </row>
    <row r="53" spans="1:56" ht="21" customHeight="1">
      <c r="A53" s="656" t="s">
        <v>179</v>
      </c>
      <c r="B53" s="656"/>
      <c r="C53" s="656"/>
      <c r="D53" s="656"/>
      <c r="E53" s="656"/>
      <c r="F53" s="656"/>
      <c r="G53" s="656"/>
      <c r="H53" s="656"/>
      <c r="I53" s="656"/>
      <c r="J53" s="656"/>
      <c r="K53" s="656"/>
      <c r="L53" s="656"/>
      <c r="M53" s="656"/>
      <c r="N53" s="656"/>
      <c r="O53" s="656"/>
      <c r="P53" s="656"/>
      <c r="Q53" s="656"/>
      <c r="R53" s="656"/>
      <c r="S53" s="656"/>
      <c r="T53" s="656"/>
      <c r="U53" s="656"/>
      <c r="V53" s="656"/>
      <c r="W53" s="656"/>
      <c r="X53" s="656"/>
      <c r="Y53" s="656"/>
      <c r="Z53" s="656"/>
      <c r="AA53" s="656"/>
      <c r="AB53" s="656"/>
      <c r="AC53" s="656"/>
      <c r="AD53" s="656"/>
      <c r="AE53" s="656"/>
      <c r="AF53" s="656"/>
      <c r="AG53" s="656"/>
      <c r="AH53" s="656"/>
      <c r="AI53" s="656"/>
      <c r="AJ53" s="656"/>
      <c r="AK53" s="656"/>
      <c r="AL53" s="656"/>
      <c r="AM53" s="656"/>
      <c r="AN53" s="656"/>
      <c r="AO53" s="656"/>
      <c r="AP53" s="656"/>
      <c r="AQ53" s="656"/>
      <c r="AR53" s="656"/>
      <c r="AS53" s="656"/>
      <c r="AT53" s="656"/>
      <c r="AU53" s="656"/>
      <c r="AV53" s="656"/>
      <c r="AW53" s="656"/>
      <c r="AX53" s="656"/>
      <c r="AY53" s="656"/>
      <c r="AZ53" s="656"/>
      <c r="BA53" s="656"/>
      <c r="BB53" s="656"/>
      <c r="BC53" s="656"/>
      <c r="BD53" s="656"/>
    </row>
    <row r="54" spans="1:56" ht="26.25" customHeight="1">
      <c r="A54" s="657" t="s">
        <v>332</v>
      </c>
      <c r="B54" s="657"/>
      <c r="C54" s="657"/>
      <c r="D54" s="657"/>
      <c r="E54" s="657"/>
      <c r="F54" s="657"/>
      <c r="G54" s="657"/>
      <c r="H54" s="657"/>
      <c r="I54" s="657"/>
      <c r="J54" s="657"/>
      <c r="K54" s="657"/>
      <c r="L54" s="657"/>
      <c r="M54" s="657"/>
      <c r="N54" s="657"/>
      <c r="O54" s="657"/>
      <c r="P54" s="657"/>
      <c r="Q54" s="657"/>
      <c r="R54" s="657"/>
      <c r="S54" s="657"/>
      <c r="T54" s="657"/>
      <c r="U54" s="657"/>
      <c r="V54" s="657"/>
      <c r="W54" s="657"/>
      <c r="X54" s="657"/>
      <c r="Y54" s="657"/>
      <c r="Z54" s="657"/>
      <c r="AA54" s="657"/>
      <c r="AB54" s="657"/>
      <c r="AC54" s="657"/>
      <c r="AD54" s="657"/>
      <c r="AE54" s="657"/>
      <c r="AF54" s="657"/>
      <c r="AG54" s="657"/>
      <c r="AH54" s="657"/>
      <c r="AI54" s="657"/>
      <c r="AJ54" s="657"/>
      <c r="AK54" s="657"/>
      <c r="AL54" s="657"/>
      <c r="AM54" s="657"/>
      <c r="AN54" s="657"/>
      <c r="AO54" s="657"/>
      <c r="AP54" s="657"/>
      <c r="AQ54" s="657"/>
      <c r="AR54" s="657"/>
      <c r="AS54" s="657"/>
      <c r="AT54" s="657"/>
      <c r="AU54" s="657"/>
      <c r="AV54" s="657"/>
      <c r="AW54" s="657"/>
      <c r="AX54" s="657"/>
      <c r="AY54" s="657"/>
      <c r="AZ54" s="657"/>
      <c r="BA54" s="657"/>
      <c r="BB54" s="657"/>
      <c r="BC54" s="657"/>
      <c r="BD54" s="657"/>
    </row>
    <row r="55" spans="1:56" ht="26.25" customHeight="1">
      <c r="A55" s="658" t="s">
        <v>180</v>
      </c>
      <c r="B55" s="656"/>
      <c r="C55" s="656"/>
      <c r="D55" s="656"/>
      <c r="E55" s="656"/>
      <c r="F55" s="656"/>
      <c r="G55" s="656"/>
      <c r="H55" s="656"/>
      <c r="I55" s="656"/>
      <c r="J55" s="656"/>
      <c r="K55" s="656"/>
      <c r="L55" s="656"/>
      <c r="M55" s="656"/>
      <c r="N55" s="656"/>
      <c r="O55" s="656"/>
      <c r="P55" s="656"/>
      <c r="Q55" s="656"/>
      <c r="R55" s="656"/>
      <c r="S55" s="656"/>
      <c r="T55" s="656"/>
      <c r="U55" s="656"/>
      <c r="V55" s="656"/>
      <c r="W55" s="656"/>
      <c r="X55" s="656"/>
      <c r="Y55" s="656"/>
      <c r="Z55" s="656"/>
      <c r="AA55" s="656"/>
      <c r="AB55" s="656"/>
      <c r="AC55" s="656"/>
      <c r="AD55" s="656"/>
      <c r="AE55" s="656"/>
      <c r="AF55" s="656"/>
      <c r="AG55" s="656"/>
      <c r="AH55" s="656"/>
      <c r="AI55" s="656"/>
      <c r="AJ55" s="656"/>
      <c r="AK55" s="656"/>
      <c r="AL55" s="656"/>
      <c r="AM55" s="656"/>
      <c r="AN55" s="656"/>
      <c r="AO55" s="656"/>
      <c r="AP55" s="656"/>
      <c r="AQ55" s="656"/>
      <c r="AR55" s="656"/>
      <c r="AS55" s="656"/>
      <c r="AT55" s="656"/>
      <c r="AU55" s="656"/>
      <c r="AV55" s="656"/>
      <c r="AW55" s="656"/>
      <c r="AX55" s="656"/>
      <c r="AY55" s="656"/>
      <c r="AZ55" s="656"/>
      <c r="BA55" s="656"/>
      <c r="BB55" s="656"/>
      <c r="BC55" s="656"/>
      <c r="BD55" s="656"/>
    </row>
    <row r="56" spans="1:56" ht="26.25" customHeight="1">
      <c r="A56" s="657" t="s">
        <v>181</v>
      </c>
      <c r="B56" s="657"/>
      <c r="C56" s="657"/>
      <c r="D56" s="657"/>
      <c r="E56" s="657"/>
      <c r="F56" s="657"/>
      <c r="G56" s="657"/>
      <c r="H56" s="657"/>
      <c r="I56" s="657"/>
      <c r="J56" s="657"/>
      <c r="K56" s="657"/>
      <c r="L56" s="657"/>
      <c r="M56" s="657"/>
      <c r="N56" s="657"/>
      <c r="O56" s="657"/>
      <c r="P56" s="657"/>
      <c r="Q56" s="657"/>
      <c r="R56" s="657"/>
      <c r="S56" s="657"/>
      <c r="T56" s="657"/>
      <c r="U56" s="657"/>
      <c r="V56" s="657"/>
      <c r="W56" s="657"/>
      <c r="X56" s="657"/>
      <c r="Y56" s="657"/>
      <c r="Z56" s="657"/>
      <c r="AA56" s="657"/>
      <c r="AB56" s="657"/>
      <c r="AC56" s="657"/>
      <c r="AD56" s="657"/>
      <c r="AE56" s="657"/>
      <c r="AF56" s="657"/>
      <c r="AG56" s="657"/>
      <c r="AH56" s="657"/>
      <c r="AI56" s="657"/>
      <c r="AJ56" s="657"/>
      <c r="AK56" s="657"/>
      <c r="AL56" s="657"/>
      <c r="AM56" s="657"/>
      <c r="AN56" s="657"/>
      <c r="AO56" s="657"/>
      <c r="AP56" s="657"/>
      <c r="AQ56" s="657"/>
      <c r="AR56" s="657"/>
      <c r="AS56" s="657"/>
      <c r="AT56" s="657"/>
      <c r="AU56" s="657"/>
      <c r="AV56" s="657"/>
      <c r="AW56" s="657"/>
      <c r="AX56" s="657"/>
      <c r="AY56" s="657"/>
      <c r="AZ56" s="657"/>
      <c r="BA56" s="657"/>
      <c r="BB56" s="657"/>
      <c r="BC56" s="657"/>
      <c r="BD56" s="657"/>
    </row>
  </sheetData>
  <mergeCells count="216">
    <mergeCell ref="A53:BD53"/>
    <mergeCell ref="A54:BD54"/>
    <mergeCell ref="A55:BD55"/>
    <mergeCell ref="A56:BD56"/>
    <mergeCell ref="A51:R51"/>
    <mergeCell ref="AU51:AW51"/>
    <mergeCell ref="AX51:AZ51"/>
    <mergeCell ref="BA51:BC51"/>
    <mergeCell ref="A52:AT52"/>
    <mergeCell ref="AU52:BC52"/>
    <mergeCell ref="A50:F50"/>
    <mergeCell ref="G50:K50"/>
    <mergeCell ref="L50:R50"/>
    <mergeCell ref="AU50:AW50"/>
    <mergeCell ref="AX50:AZ50"/>
    <mergeCell ref="BA50:BC50"/>
    <mergeCell ref="A49:F49"/>
    <mergeCell ref="G49:K49"/>
    <mergeCell ref="L49:R49"/>
    <mergeCell ref="AU49:AW49"/>
    <mergeCell ref="AX49:AZ49"/>
    <mergeCell ref="BA49:BC49"/>
    <mergeCell ref="A48:F48"/>
    <mergeCell ref="G48:K48"/>
    <mergeCell ref="L48:R48"/>
    <mergeCell ref="AU48:AW48"/>
    <mergeCell ref="AX48:AZ48"/>
    <mergeCell ref="BA48:BC48"/>
    <mergeCell ref="A47:F47"/>
    <mergeCell ref="G47:K47"/>
    <mergeCell ref="L47:R47"/>
    <mergeCell ref="AU47:AW47"/>
    <mergeCell ref="AX47:AZ47"/>
    <mergeCell ref="BA47:BC47"/>
    <mergeCell ref="A46:F46"/>
    <mergeCell ref="G46:K46"/>
    <mergeCell ref="L46:R46"/>
    <mergeCell ref="AU46:AW46"/>
    <mergeCell ref="AX46:AZ46"/>
    <mergeCell ref="BA46:BC46"/>
    <mergeCell ref="A45:F45"/>
    <mergeCell ref="G45:K45"/>
    <mergeCell ref="L45:R45"/>
    <mergeCell ref="AU45:AW45"/>
    <mergeCell ref="AX45:AZ45"/>
    <mergeCell ref="BA45:BC45"/>
    <mergeCell ref="A44:F44"/>
    <mergeCell ref="G44:K44"/>
    <mergeCell ref="L44:R44"/>
    <mergeCell ref="AU44:AW44"/>
    <mergeCell ref="AX44:AZ44"/>
    <mergeCell ref="BA44:BC44"/>
    <mergeCell ref="A43:F43"/>
    <mergeCell ref="G43:K43"/>
    <mergeCell ref="L43:R43"/>
    <mergeCell ref="AU43:AW43"/>
    <mergeCell ref="AX43:AZ43"/>
    <mergeCell ref="BA43:BC43"/>
    <mergeCell ref="AU41:AW41"/>
    <mergeCell ref="AX41:AZ41"/>
    <mergeCell ref="BA41:BC41"/>
    <mergeCell ref="A42:F42"/>
    <mergeCell ref="G42:K42"/>
    <mergeCell ref="L42:R42"/>
    <mergeCell ref="AU42:AW42"/>
    <mergeCell ref="AX42:AZ42"/>
    <mergeCell ref="BA42:BC42"/>
    <mergeCell ref="A40:F40"/>
    <mergeCell ref="G40:K40"/>
    <mergeCell ref="L40:R40"/>
    <mergeCell ref="A41:F41"/>
    <mergeCell ref="G41:K41"/>
    <mergeCell ref="L41:R41"/>
    <mergeCell ref="A39:F39"/>
    <mergeCell ref="G39:K39"/>
    <mergeCell ref="L39:R39"/>
    <mergeCell ref="AU39:AW39"/>
    <mergeCell ref="AX39:AZ39"/>
    <mergeCell ref="BA39:BC39"/>
    <mergeCell ref="A38:F38"/>
    <mergeCell ref="G38:K38"/>
    <mergeCell ref="L38:R38"/>
    <mergeCell ref="AU38:AW38"/>
    <mergeCell ref="AX38:AZ38"/>
    <mergeCell ref="BA38:BC38"/>
    <mergeCell ref="AN35:AT35"/>
    <mergeCell ref="AU35:AW37"/>
    <mergeCell ref="AX35:AZ37"/>
    <mergeCell ref="BA35:BC37"/>
    <mergeCell ref="Q36:R36"/>
    <mergeCell ref="Q37:R37"/>
    <mergeCell ref="A35:F37"/>
    <mergeCell ref="G35:K37"/>
    <mergeCell ref="L35:P37"/>
    <mergeCell ref="S35:Y35"/>
    <mergeCell ref="Z35:AF35"/>
    <mergeCell ref="AG35:AM35"/>
    <mergeCell ref="A33:G33"/>
    <mergeCell ref="H33:Z33"/>
    <mergeCell ref="AA33:AJ33"/>
    <mergeCell ref="AK33:BC33"/>
    <mergeCell ref="A34:G34"/>
    <mergeCell ref="H34:Z34"/>
    <mergeCell ref="AA34:AJ34"/>
    <mergeCell ref="AK34:BC34"/>
    <mergeCell ref="A25:BD25"/>
    <mergeCell ref="A26:BD26"/>
    <mergeCell ref="A27:BD27"/>
    <mergeCell ref="A28:BD28"/>
    <mergeCell ref="A30:BC30"/>
    <mergeCell ref="A32:R32"/>
    <mergeCell ref="S32:BC32"/>
    <mergeCell ref="A23:R23"/>
    <mergeCell ref="AU23:AW23"/>
    <mergeCell ref="AX23:AZ23"/>
    <mergeCell ref="BA23:BC23"/>
    <mergeCell ref="A24:AT24"/>
    <mergeCell ref="AU24:BC24"/>
    <mergeCell ref="A22:F22"/>
    <mergeCell ref="G22:K22"/>
    <mergeCell ref="L22:R22"/>
    <mergeCell ref="AU22:AW22"/>
    <mergeCell ref="AX22:AZ22"/>
    <mergeCell ref="BA22:BC22"/>
    <mergeCell ref="A21:F21"/>
    <mergeCell ref="G21:K21"/>
    <mergeCell ref="L21:R21"/>
    <mergeCell ref="AU21:AW21"/>
    <mergeCell ref="AX21:AZ21"/>
    <mergeCell ref="BA21:BC21"/>
    <mergeCell ref="A20:F20"/>
    <mergeCell ref="G20:K20"/>
    <mergeCell ref="L20:R20"/>
    <mergeCell ref="AU20:AW20"/>
    <mergeCell ref="AX20:AZ20"/>
    <mergeCell ref="BA20:BC20"/>
    <mergeCell ref="A19:F19"/>
    <mergeCell ref="G19:K19"/>
    <mergeCell ref="L19:R19"/>
    <mergeCell ref="AU19:AW19"/>
    <mergeCell ref="AX19:AZ19"/>
    <mergeCell ref="BA19:BC19"/>
    <mergeCell ref="A18:F18"/>
    <mergeCell ref="G18:K18"/>
    <mergeCell ref="L18:R18"/>
    <mergeCell ref="AU18:AW18"/>
    <mergeCell ref="AX18:AZ18"/>
    <mergeCell ref="BA18:BC18"/>
    <mergeCell ref="A17:F17"/>
    <mergeCell ref="G17:K17"/>
    <mergeCell ref="L17:R17"/>
    <mergeCell ref="AU17:AW17"/>
    <mergeCell ref="AX17:AZ17"/>
    <mergeCell ref="BA17:BC17"/>
    <mergeCell ref="A16:F16"/>
    <mergeCell ref="G16:K16"/>
    <mergeCell ref="L16:R16"/>
    <mergeCell ref="AU16:AW16"/>
    <mergeCell ref="AX16:AZ16"/>
    <mergeCell ref="BA16:BC16"/>
    <mergeCell ref="A15:F15"/>
    <mergeCell ref="G15:K15"/>
    <mergeCell ref="L15:R15"/>
    <mergeCell ref="AU15:AW15"/>
    <mergeCell ref="AX15:AZ15"/>
    <mergeCell ref="BA15:BC15"/>
    <mergeCell ref="AU13:AW13"/>
    <mergeCell ref="AX13:AZ13"/>
    <mergeCell ref="BA13:BC13"/>
    <mergeCell ref="A14:F14"/>
    <mergeCell ref="G14:K14"/>
    <mergeCell ref="L14:R14"/>
    <mergeCell ref="AU14:AW14"/>
    <mergeCell ref="AX14:AZ14"/>
    <mergeCell ref="BA14:BC14"/>
    <mergeCell ref="A12:F12"/>
    <mergeCell ref="G12:K12"/>
    <mergeCell ref="L12:R12"/>
    <mergeCell ref="A13:F13"/>
    <mergeCell ref="G13:K13"/>
    <mergeCell ref="L13:R13"/>
    <mergeCell ref="A11:F11"/>
    <mergeCell ref="G11:K11"/>
    <mergeCell ref="L11:R11"/>
    <mergeCell ref="AU11:AW11"/>
    <mergeCell ref="AX11:AZ11"/>
    <mergeCell ref="BA11:BC11"/>
    <mergeCell ref="A10:F10"/>
    <mergeCell ref="G10:K10"/>
    <mergeCell ref="L10:R10"/>
    <mergeCell ref="AU10:AW10"/>
    <mergeCell ref="AX10:AZ10"/>
    <mergeCell ref="BA10:BC10"/>
    <mergeCell ref="AN7:AT7"/>
    <mergeCell ref="AU7:AW9"/>
    <mergeCell ref="AX7:AZ9"/>
    <mergeCell ref="BA7:BC9"/>
    <mergeCell ref="Q8:R8"/>
    <mergeCell ref="Q9:R9"/>
    <mergeCell ref="A6:G6"/>
    <mergeCell ref="H6:Z6"/>
    <mergeCell ref="AA6:AJ6"/>
    <mergeCell ref="AK6:BC6"/>
    <mergeCell ref="A7:F9"/>
    <mergeCell ref="G7:K9"/>
    <mergeCell ref="L7:P9"/>
    <mergeCell ref="S7:Y7"/>
    <mergeCell ref="Z7:AF7"/>
    <mergeCell ref="AG7:AM7"/>
    <mergeCell ref="A2:BC2"/>
    <mergeCell ref="A4:R4"/>
    <mergeCell ref="S4:BC4"/>
    <mergeCell ref="A5:G5"/>
    <mergeCell ref="H5:Z5"/>
    <mergeCell ref="AA5:AJ5"/>
    <mergeCell ref="AK5:BC5"/>
  </mergeCells>
  <phoneticPr fontId="3"/>
  <pageMargins left="0.62992125984251968" right="0.47244094488188981" top="0.74803149606299213" bottom="0.74803149606299213" header="0.51181102362204722" footer="0.51181102362204722"/>
  <pageSetup paperSize="9" scale="80" fitToHeight="0" orientation="landscape" r:id="rId1"/>
  <headerFooter alignWithMargins="0">
    <oddHeader>&amp;L(添付資料）</oddHeader>
    <oddFooter>&amp;C共同生活援助-&amp;A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6"/>
  <sheetViews>
    <sheetView view="pageBreakPreview" zoomScale="90" zoomScaleNormal="100" zoomScaleSheetLayoutView="90" workbookViewId="0">
      <selection activeCell="N8" sqref="N8"/>
    </sheetView>
  </sheetViews>
  <sheetFormatPr defaultRowHeight="13.5"/>
  <cols>
    <col min="1" max="2" width="3.125" style="499" customWidth="1"/>
    <col min="3" max="5" width="16.375" style="499" customWidth="1"/>
    <col min="6" max="7" width="13.625" style="499" customWidth="1"/>
    <col min="8" max="10" width="17.625" style="499" customWidth="1"/>
    <col min="11" max="12" width="13.625" style="499" customWidth="1"/>
    <col min="13" max="256" width="9" style="499"/>
    <col min="257" max="258" width="3.125" style="499" customWidth="1"/>
    <col min="259" max="261" width="16.375" style="499" customWidth="1"/>
    <col min="262" max="263" width="13.625" style="499" customWidth="1"/>
    <col min="264" max="266" width="17.625" style="499" customWidth="1"/>
    <col min="267" max="268" width="13.625" style="499" customWidth="1"/>
    <col min="269" max="512" width="9" style="499"/>
    <col min="513" max="514" width="3.125" style="499" customWidth="1"/>
    <col min="515" max="517" width="16.375" style="499" customWidth="1"/>
    <col min="518" max="519" width="13.625" style="499" customWidth="1"/>
    <col min="520" max="522" width="17.625" style="499" customWidth="1"/>
    <col min="523" max="524" width="13.625" style="499" customWidth="1"/>
    <col min="525" max="768" width="9" style="499"/>
    <col min="769" max="770" width="3.125" style="499" customWidth="1"/>
    <col min="771" max="773" width="16.375" style="499" customWidth="1"/>
    <col min="774" max="775" width="13.625" style="499" customWidth="1"/>
    <col min="776" max="778" width="17.625" style="499" customWidth="1"/>
    <col min="779" max="780" width="13.625" style="499" customWidth="1"/>
    <col min="781" max="1024" width="9" style="499"/>
    <col min="1025" max="1026" width="3.125" style="499" customWidth="1"/>
    <col min="1027" max="1029" width="16.375" style="499" customWidth="1"/>
    <col min="1030" max="1031" width="13.625" style="499" customWidth="1"/>
    <col min="1032" max="1034" width="17.625" style="499" customWidth="1"/>
    <col min="1035" max="1036" width="13.625" style="499" customWidth="1"/>
    <col min="1037" max="1280" width="9" style="499"/>
    <col min="1281" max="1282" width="3.125" style="499" customWidth="1"/>
    <col min="1283" max="1285" width="16.375" style="499" customWidth="1"/>
    <col min="1286" max="1287" width="13.625" style="499" customWidth="1"/>
    <col min="1288" max="1290" width="17.625" style="499" customWidth="1"/>
    <col min="1291" max="1292" width="13.625" style="499" customWidth="1"/>
    <col min="1293" max="1536" width="9" style="499"/>
    <col min="1537" max="1538" width="3.125" style="499" customWidth="1"/>
    <col min="1539" max="1541" width="16.375" style="499" customWidth="1"/>
    <col min="1542" max="1543" width="13.625" style="499" customWidth="1"/>
    <col min="1544" max="1546" width="17.625" style="499" customWidth="1"/>
    <col min="1547" max="1548" width="13.625" style="499" customWidth="1"/>
    <col min="1549" max="1792" width="9" style="499"/>
    <col min="1793" max="1794" width="3.125" style="499" customWidth="1"/>
    <col min="1795" max="1797" width="16.375" style="499" customWidth="1"/>
    <col min="1798" max="1799" width="13.625" style="499" customWidth="1"/>
    <col min="1800" max="1802" width="17.625" style="499" customWidth="1"/>
    <col min="1803" max="1804" width="13.625" style="499" customWidth="1"/>
    <col min="1805" max="2048" width="9" style="499"/>
    <col min="2049" max="2050" width="3.125" style="499" customWidth="1"/>
    <col min="2051" max="2053" width="16.375" style="499" customWidth="1"/>
    <col min="2054" max="2055" width="13.625" style="499" customWidth="1"/>
    <col min="2056" max="2058" width="17.625" style="499" customWidth="1"/>
    <col min="2059" max="2060" width="13.625" style="499" customWidth="1"/>
    <col min="2061" max="2304" width="9" style="499"/>
    <col min="2305" max="2306" width="3.125" style="499" customWidth="1"/>
    <col min="2307" max="2309" width="16.375" style="499" customWidth="1"/>
    <col min="2310" max="2311" width="13.625" style="499" customWidth="1"/>
    <col min="2312" max="2314" width="17.625" style="499" customWidth="1"/>
    <col min="2315" max="2316" width="13.625" style="499" customWidth="1"/>
    <col min="2317" max="2560" width="9" style="499"/>
    <col min="2561" max="2562" width="3.125" style="499" customWidth="1"/>
    <col min="2563" max="2565" width="16.375" style="499" customWidth="1"/>
    <col min="2566" max="2567" width="13.625" style="499" customWidth="1"/>
    <col min="2568" max="2570" width="17.625" style="499" customWidth="1"/>
    <col min="2571" max="2572" width="13.625" style="499" customWidth="1"/>
    <col min="2573" max="2816" width="9" style="499"/>
    <col min="2817" max="2818" width="3.125" style="499" customWidth="1"/>
    <col min="2819" max="2821" width="16.375" style="499" customWidth="1"/>
    <col min="2822" max="2823" width="13.625" style="499" customWidth="1"/>
    <col min="2824" max="2826" width="17.625" style="499" customWidth="1"/>
    <col min="2827" max="2828" width="13.625" style="499" customWidth="1"/>
    <col min="2829" max="3072" width="9" style="499"/>
    <col min="3073" max="3074" width="3.125" style="499" customWidth="1"/>
    <col min="3075" max="3077" width="16.375" style="499" customWidth="1"/>
    <col min="3078" max="3079" width="13.625" style="499" customWidth="1"/>
    <col min="3080" max="3082" width="17.625" style="499" customWidth="1"/>
    <col min="3083" max="3084" width="13.625" style="499" customWidth="1"/>
    <col min="3085" max="3328" width="9" style="499"/>
    <col min="3329" max="3330" width="3.125" style="499" customWidth="1"/>
    <col min="3331" max="3333" width="16.375" style="499" customWidth="1"/>
    <col min="3334" max="3335" width="13.625" style="499" customWidth="1"/>
    <col min="3336" max="3338" width="17.625" style="499" customWidth="1"/>
    <col min="3339" max="3340" width="13.625" style="499" customWidth="1"/>
    <col min="3341" max="3584" width="9" style="499"/>
    <col min="3585" max="3586" width="3.125" style="499" customWidth="1"/>
    <col min="3587" max="3589" width="16.375" style="499" customWidth="1"/>
    <col min="3590" max="3591" width="13.625" style="499" customWidth="1"/>
    <col min="3592" max="3594" width="17.625" style="499" customWidth="1"/>
    <col min="3595" max="3596" width="13.625" style="499" customWidth="1"/>
    <col min="3597" max="3840" width="9" style="499"/>
    <col min="3841" max="3842" width="3.125" style="499" customWidth="1"/>
    <col min="3843" max="3845" width="16.375" style="499" customWidth="1"/>
    <col min="3846" max="3847" width="13.625" style="499" customWidth="1"/>
    <col min="3848" max="3850" width="17.625" style="499" customWidth="1"/>
    <col min="3851" max="3852" width="13.625" style="499" customWidth="1"/>
    <col min="3853" max="4096" width="9" style="499"/>
    <col min="4097" max="4098" width="3.125" style="499" customWidth="1"/>
    <col min="4099" max="4101" width="16.375" style="499" customWidth="1"/>
    <col min="4102" max="4103" width="13.625" style="499" customWidth="1"/>
    <col min="4104" max="4106" width="17.625" style="499" customWidth="1"/>
    <col min="4107" max="4108" width="13.625" style="499" customWidth="1"/>
    <col min="4109" max="4352" width="9" style="499"/>
    <col min="4353" max="4354" width="3.125" style="499" customWidth="1"/>
    <col min="4355" max="4357" width="16.375" style="499" customWidth="1"/>
    <col min="4358" max="4359" width="13.625" style="499" customWidth="1"/>
    <col min="4360" max="4362" width="17.625" style="499" customWidth="1"/>
    <col min="4363" max="4364" width="13.625" style="499" customWidth="1"/>
    <col min="4365" max="4608" width="9" style="499"/>
    <col min="4609" max="4610" width="3.125" style="499" customWidth="1"/>
    <col min="4611" max="4613" width="16.375" style="499" customWidth="1"/>
    <col min="4614" max="4615" width="13.625" style="499" customWidth="1"/>
    <col min="4616" max="4618" width="17.625" style="499" customWidth="1"/>
    <col min="4619" max="4620" width="13.625" style="499" customWidth="1"/>
    <col min="4621" max="4864" width="9" style="499"/>
    <col min="4865" max="4866" width="3.125" style="499" customWidth="1"/>
    <col min="4867" max="4869" width="16.375" style="499" customWidth="1"/>
    <col min="4870" max="4871" width="13.625" style="499" customWidth="1"/>
    <col min="4872" max="4874" width="17.625" style="499" customWidth="1"/>
    <col min="4875" max="4876" width="13.625" style="499" customWidth="1"/>
    <col min="4877" max="5120" width="9" style="499"/>
    <col min="5121" max="5122" width="3.125" style="499" customWidth="1"/>
    <col min="5123" max="5125" width="16.375" style="499" customWidth="1"/>
    <col min="5126" max="5127" width="13.625" style="499" customWidth="1"/>
    <col min="5128" max="5130" width="17.625" style="499" customWidth="1"/>
    <col min="5131" max="5132" width="13.625" style="499" customWidth="1"/>
    <col min="5133" max="5376" width="9" style="499"/>
    <col min="5377" max="5378" width="3.125" style="499" customWidth="1"/>
    <col min="5379" max="5381" width="16.375" style="499" customWidth="1"/>
    <col min="5382" max="5383" width="13.625" style="499" customWidth="1"/>
    <col min="5384" max="5386" width="17.625" style="499" customWidth="1"/>
    <col min="5387" max="5388" width="13.625" style="499" customWidth="1"/>
    <col min="5389" max="5632" width="9" style="499"/>
    <col min="5633" max="5634" width="3.125" style="499" customWidth="1"/>
    <col min="5635" max="5637" width="16.375" style="499" customWidth="1"/>
    <col min="5638" max="5639" width="13.625" style="499" customWidth="1"/>
    <col min="5640" max="5642" width="17.625" style="499" customWidth="1"/>
    <col min="5643" max="5644" width="13.625" style="499" customWidth="1"/>
    <col min="5645" max="5888" width="9" style="499"/>
    <col min="5889" max="5890" width="3.125" style="499" customWidth="1"/>
    <col min="5891" max="5893" width="16.375" style="499" customWidth="1"/>
    <col min="5894" max="5895" width="13.625" style="499" customWidth="1"/>
    <col min="5896" max="5898" width="17.625" style="499" customWidth="1"/>
    <col min="5899" max="5900" width="13.625" style="499" customWidth="1"/>
    <col min="5901" max="6144" width="9" style="499"/>
    <col min="6145" max="6146" width="3.125" style="499" customWidth="1"/>
    <col min="6147" max="6149" width="16.375" style="499" customWidth="1"/>
    <col min="6150" max="6151" width="13.625" style="499" customWidth="1"/>
    <col min="6152" max="6154" width="17.625" style="499" customWidth="1"/>
    <col min="6155" max="6156" width="13.625" style="499" customWidth="1"/>
    <col min="6157" max="6400" width="9" style="499"/>
    <col min="6401" max="6402" width="3.125" style="499" customWidth="1"/>
    <col min="6403" max="6405" width="16.375" style="499" customWidth="1"/>
    <col min="6406" max="6407" width="13.625" style="499" customWidth="1"/>
    <col min="6408" max="6410" width="17.625" style="499" customWidth="1"/>
    <col min="6411" max="6412" width="13.625" style="499" customWidth="1"/>
    <col min="6413" max="6656" width="9" style="499"/>
    <col min="6657" max="6658" width="3.125" style="499" customWidth="1"/>
    <col min="6659" max="6661" width="16.375" style="499" customWidth="1"/>
    <col min="6662" max="6663" width="13.625" style="499" customWidth="1"/>
    <col min="6664" max="6666" width="17.625" style="499" customWidth="1"/>
    <col min="6667" max="6668" width="13.625" style="499" customWidth="1"/>
    <col min="6669" max="6912" width="9" style="499"/>
    <col min="6913" max="6914" width="3.125" style="499" customWidth="1"/>
    <col min="6915" max="6917" width="16.375" style="499" customWidth="1"/>
    <col min="6918" max="6919" width="13.625" style="499" customWidth="1"/>
    <col min="6920" max="6922" width="17.625" style="499" customWidth="1"/>
    <col min="6923" max="6924" width="13.625" style="499" customWidth="1"/>
    <col min="6925" max="7168" width="9" style="499"/>
    <col min="7169" max="7170" width="3.125" style="499" customWidth="1"/>
    <col min="7171" max="7173" width="16.375" style="499" customWidth="1"/>
    <col min="7174" max="7175" width="13.625" style="499" customWidth="1"/>
    <col min="7176" max="7178" width="17.625" style="499" customWidth="1"/>
    <col min="7179" max="7180" width="13.625" style="499" customWidth="1"/>
    <col min="7181" max="7424" width="9" style="499"/>
    <col min="7425" max="7426" width="3.125" style="499" customWidth="1"/>
    <col min="7427" max="7429" width="16.375" style="499" customWidth="1"/>
    <col min="7430" max="7431" width="13.625" style="499" customWidth="1"/>
    <col min="7432" max="7434" width="17.625" style="499" customWidth="1"/>
    <col min="7435" max="7436" width="13.625" style="499" customWidth="1"/>
    <col min="7437" max="7680" width="9" style="499"/>
    <col min="7681" max="7682" width="3.125" style="499" customWidth="1"/>
    <col min="7683" max="7685" width="16.375" style="499" customWidth="1"/>
    <col min="7686" max="7687" width="13.625" style="499" customWidth="1"/>
    <col min="7688" max="7690" width="17.625" style="499" customWidth="1"/>
    <col min="7691" max="7692" width="13.625" style="499" customWidth="1"/>
    <col min="7693" max="7936" width="9" style="499"/>
    <col min="7937" max="7938" width="3.125" style="499" customWidth="1"/>
    <col min="7939" max="7941" width="16.375" style="499" customWidth="1"/>
    <col min="7942" max="7943" width="13.625" style="499" customWidth="1"/>
    <col min="7944" max="7946" width="17.625" style="499" customWidth="1"/>
    <col min="7947" max="7948" width="13.625" style="499" customWidth="1"/>
    <col min="7949" max="8192" width="9" style="499"/>
    <col min="8193" max="8194" width="3.125" style="499" customWidth="1"/>
    <col min="8195" max="8197" width="16.375" style="499" customWidth="1"/>
    <col min="8198" max="8199" width="13.625" style="499" customWidth="1"/>
    <col min="8200" max="8202" width="17.625" style="499" customWidth="1"/>
    <col min="8203" max="8204" width="13.625" style="499" customWidth="1"/>
    <col min="8205" max="8448" width="9" style="499"/>
    <col min="8449" max="8450" width="3.125" style="499" customWidth="1"/>
    <col min="8451" max="8453" width="16.375" style="499" customWidth="1"/>
    <col min="8454" max="8455" width="13.625" style="499" customWidth="1"/>
    <col min="8456" max="8458" width="17.625" style="499" customWidth="1"/>
    <col min="8459" max="8460" width="13.625" style="499" customWidth="1"/>
    <col min="8461" max="8704" width="9" style="499"/>
    <col min="8705" max="8706" width="3.125" style="499" customWidth="1"/>
    <col min="8707" max="8709" width="16.375" style="499" customWidth="1"/>
    <col min="8710" max="8711" width="13.625" style="499" customWidth="1"/>
    <col min="8712" max="8714" width="17.625" style="499" customWidth="1"/>
    <col min="8715" max="8716" width="13.625" style="499" customWidth="1"/>
    <col min="8717" max="8960" width="9" style="499"/>
    <col min="8961" max="8962" width="3.125" style="499" customWidth="1"/>
    <col min="8963" max="8965" width="16.375" style="499" customWidth="1"/>
    <col min="8966" max="8967" width="13.625" style="499" customWidth="1"/>
    <col min="8968" max="8970" width="17.625" style="499" customWidth="1"/>
    <col min="8971" max="8972" width="13.625" style="499" customWidth="1"/>
    <col min="8973" max="9216" width="9" style="499"/>
    <col min="9217" max="9218" width="3.125" style="499" customWidth="1"/>
    <col min="9219" max="9221" width="16.375" style="499" customWidth="1"/>
    <col min="9222" max="9223" width="13.625" style="499" customWidth="1"/>
    <col min="9224" max="9226" width="17.625" style="499" customWidth="1"/>
    <col min="9227" max="9228" width="13.625" style="499" customWidth="1"/>
    <col min="9229" max="9472" width="9" style="499"/>
    <col min="9473" max="9474" width="3.125" style="499" customWidth="1"/>
    <col min="9475" max="9477" width="16.375" style="499" customWidth="1"/>
    <col min="9478" max="9479" width="13.625" style="499" customWidth="1"/>
    <col min="9480" max="9482" width="17.625" style="499" customWidth="1"/>
    <col min="9483" max="9484" width="13.625" style="499" customWidth="1"/>
    <col min="9485" max="9728" width="9" style="499"/>
    <col min="9729" max="9730" width="3.125" style="499" customWidth="1"/>
    <col min="9731" max="9733" width="16.375" style="499" customWidth="1"/>
    <col min="9734" max="9735" width="13.625" style="499" customWidth="1"/>
    <col min="9736" max="9738" width="17.625" style="499" customWidth="1"/>
    <col min="9739" max="9740" width="13.625" style="499" customWidth="1"/>
    <col min="9741" max="9984" width="9" style="499"/>
    <col min="9985" max="9986" width="3.125" style="499" customWidth="1"/>
    <col min="9987" max="9989" width="16.375" style="499" customWidth="1"/>
    <col min="9990" max="9991" width="13.625" style="499" customWidth="1"/>
    <col min="9992" max="9994" width="17.625" style="499" customWidth="1"/>
    <col min="9995" max="9996" width="13.625" style="499" customWidth="1"/>
    <col min="9997" max="10240" width="9" style="499"/>
    <col min="10241" max="10242" width="3.125" style="499" customWidth="1"/>
    <col min="10243" max="10245" width="16.375" style="499" customWidth="1"/>
    <col min="10246" max="10247" width="13.625" style="499" customWidth="1"/>
    <col min="10248" max="10250" width="17.625" style="499" customWidth="1"/>
    <col min="10251" max="10252" width="13.625" style="499" customWidth="1"/>
    <col min="10253" max="10496" width="9" style="499"/>
    <col min="10497" max="10498" width="3.125" style="499" customWidth="1"/>
    <col min="10499" max="10501" width="16.375" style="499" customWidth="1"/>
    <col min="10502" max="10503" width="13.625" style="499" customWidth="1"/>
    <col min="10504" max="10506" width="17.625" style="499" customWidth="1"/>
    <col min="10507" max="10508" width="13.625" style="499" customWidth="1"/>
    <col min="10509" max="10752" width="9" style="499"/>
    <col min="10753" max="10754" width="3.125" style="499" customWidth="1"/>
    <col min="10755" max="10757" width="16.375" style="499" customWidth="1"/>
    <col min="10758" max="10759" width="13.625" style="499" customWidth="1"/>
    <col min="10760" max="10762" width="17.625" style="499" customWidth="1"/>
    <col min="10763" max="10764" width="13.625" style="499" customWidth="1"/>
    <col min="10765" max="11008" width="9" style="499"/>
    <col min="11009" max="11010" width="3.125" style="499" customWidth="1"/>
    <col min="11011" max="11013" width="16.375" style="499" customWidth="1"/>
    <col min="11014" max="11015" width="13.625" style="499" customWidth="1"/>
    <col min="11016" max="11018" width="17.625" style="499" customWidth="1"/>
    <col min="11019" max="11020" width="13.625" style="499" customWidth="1"/>
    <col min="11021" max="11264" width="9" style="499"/>
    <col min="11265" max="11266" width="3.125" style="499" customWidth="1"/>
    <col min="11267" max="11269" width="16.375" style="499" customWidth="1"/>
    <col min="11270" max="11271" width="13.625" style="499" customWidth="1"/>
    <col min="11272" max="11274" width="17.625" style="499" customWidth="1"/>
    <col min="11275" max="11276" width="13.625" style="499" customWidth="1"/>
    <col min="11277" max="11520" width="9" style="499"/>
    <col min="11521" max="11522" width="3.125" style="499" customWidth="1"/>
    <col min="11523" max="11525" width="16.375" style="499" customWidth="1"/>
    <col min="11526" max="11527" width="13.625" style="499" customWidth="1"/>
    <col min="11528" max="11530" width="17.625" style="499" customWidth="1"/>
    <col min="11531" max="11532" width="13.625" style="499" customWidth="1"/>
    <col min="11533" max="11776" width="9" style="499"/>
    <col min="11777" max="11778" width="3.125" style="499" customWidth="1"/>
    <col min="11779" max="11781" width="16.375" style="499" customWidth="1"/>
    <col min="11782" max="11783" width="13.625" style="499" customWidth="1"/>
    <col min="11784" max="11786" width="17.625" style="499" customWidth="1"/>
    <col min="11787" max="11788" width="13.625" style="499" customWidth="1"/>
    <col min="11789" max="12032" width="9" style="499"/>
    <col min="12033" max="12034" width="3.125" style="499" customWidth="1"/>
    <col min="12035" max="12037" width="16.375" style="499" customWidth="1"/>
    <col min="12038" max="12039" width="13.625" style="499" customWidth="1"/>
    <col min="12040" max="12042" width="17.625" style="499" customWidth="1"/>
    <col min="12043" max="12044" width="13.625" style="499" customWidth="1"/>
    <col min="12045" max="12288" width="9" style="499"/>
    <col min="12289" max="12290" width="3.125" style="499" customWidth="1"/>
    <col min="12291" max="12293" width="16.375" style="499" customWidth="1"/>
    <col min="12294" max="12295" width="13.625" style="499" customWidth="1"/>
    <col min="12296" max="12298" width="17.625" style="499" customWidth="1"/>
    <col min="12299" max="12300" width="13.625" style="499" customWidth="1"/>
    <col min="12301" max="12544" width="9" style="499"/>
    <col min="12545" max="12546" width="3.125" style="499" customWidth="1"/>
    <col min="12547" max="12549" width="16.375" style="499" customWidth="1"/>
    <col min="12550" max="12551" width="13.625" style="499" customWidth="1"/>
    <col min="12552" max="12554" width="17.625" style="499" customWidth="1"/>
    <col min="12555" max="12556" width="13.625" style="499" customWidth="1"/>
    <col min="12557" max="12800" width="9" style="499"/>
    <col min="12801" max="12802" width="3.125" style="499" customWidth="1"/>
    <col min="12803" max="12805" width="16.375" style="499" customWidth="1"/>
    <col min="12806" max="12807" width="13.625" style="499" customWidth="1"/>
    <col min="12808" max="12810" width="17.625" style="499" customWidth="1"/>
    <col min="12811" max="12812" width="13.625" style="499" customWidth="1"/>
    <col min="12813" max="13056" width="9" style="499"/>
    <col min="13057" max="13058" width="3.125" style="499" customWidth="1"/>
    <col min="13059" max="13061" width="16.375" style="499" customWidth="1"/>
    <col min="13062" max="13063" width="13.625" style="499" customWidth="1"/>
    <col min="13064" max="13066" width="17.625" style="499" customWidth="1"/>
    <col min="13067" max="13068" width="13.625" style="499" customWidth="1"/>
    <col min="13069" max="13312" width="9" style="499"/>
    <col min="13313" max="13314" width="3.125" style="499" customWidth="1"/>
    <col min="13315" max="13317" width="16.375" style="499" customWidth="1"/>
    <col min="13318" max="13319" width="13.625" style="499" customWidth="1"/>
    <col min="13320" max="13322" width="17.625" style="499" customWidth="1"/>
    <col min="13323" max="13324" width="13.625" style="499" customWidth="1"/>
    <col min="13325" max="13568" width="9" style="499"/>
    <col min="13569" max="13570" width="3.125" style="499" customWidth="1"/>
    <col min="13571" max="13573" width="16.375" style="499" customWidth="1"/>
    <col min="13574" max="13575" width="13.625" style="499" customWidth="1"/>
    <col min="13576" max="13578" width="17.625" style="499" customWidth="1"/>
    <col min="13579" max="13580" width="13.625" style="499" customWidth="1"/>
    <col min="13581" max="13824" width="9" style="499"/>
    <col min="13825" max="13826" width="3.125" style="499" customWidth="1"/>
    <col min="13827" max="13829" width="16.375" style="499" customWidth="1"/>
    <col min="13830" max="13831" width="13.625" style="499" customWidth="1"/>
    <col min="13832" max="13834" width="17.625" style="499" customWidth="1"/>
    <col min="13835" max="13836" width="13.625" style="499" customWidth="1"/>
    <col min="13837" max="14080" width="9" style="499"/>
    <col min="14081" max="14082" width="3.125" style="499" customWidth="1"/>
    <col min="14083" max="14085" width="16.375" style="499" customWidth="1"/>
    <col min="14086" max="14087" width="13.625" style="499" customWidth="1"/>
    <col min="14088" max="14090" width="17.625" style="499" customWidth="1"/>
    <col min="14091" max="14092" width="13.625" style="499" customWidth="1"/>
    <col min="14093" max="14336" width="9" style="499"/>
    <col min="14337" max="14338" width="3.125" style="499" customWidth="1"/>
    <col min="14339" max="14341" width="16.375" style="499" customWidth="1"/>
    <col min="14342" max="14343" width="13.625" style="499" customWidth="1"/>
    <col min="14344" max="14346" width="17.625" style="499" customWidth="1"/>
    <col min="14347" max="14348" width="13.625" style="499" customWidth="1"/>
    <col min="14349" max="14592" width="9" style="499"/>
    <col min="14593" max="14594" width="3.125" style="499" customWidth="1"/>
    <col min="14595" max="14597" width="16.375" style="499" customWidth="1"/>
    <col min="14598" max="14599" width="13.625" style="499" customWidth="1"/>
    <col min="14600" max="14602" width="17.625" style="499" customWidth="1"/>
    <col min="14603" max="14604" width="13.625" style="499" customWidth="1"/>
    <col min="14605" max="14848" width="9" style="499"/>
    <col min="14849" max="14850" width="3.125" style="499" customWidth="1"/>
    <col min="14851" max="14853" width="16.375" style="499" customWidth="1"/>
    <col min="14854" max="14855" width="13.625" style="499" customWidth="1"/>
    <col min="14856" max="14858" width="17.625" style="499" customWidth="1"/>
    <col min="14859" max="14860" width="13.625" style="499" customWidth="1"/>
    <col min="14861" max="15104" width="9" style="499"/>
    <col min="15105" max="15106" width="3.125" style="499" customWidth="1"/>
    <col min="15107" max="15109" width="16.375" style="499" customWidth="1"/>
    <col min="15110" max="15111" width="13.625" style="499" customWidth="1"/>
    <col min="15112" max="15114" width="17.625" style="499" customWidth="1"/>
    <col min="15115" max="15116" width="13.625" style="499" customWidth="1"/>
    <col min="15117" max="15360" width="9" style="499"/>
    <col min="15361" max="15362" width="3.125" style="499" customWidth="1"/>
    <col min="15363" max="15365" width="16.375" style="499" customWidth="1"/>
    <col min="15366" max="15367" width="13.625" style="499" customWidth="1"/>
    <col min="15368" max="15370" width="17.625" style="499" customWidth="1"/>
    <col min="15371" max="15372" width="13.625" style="499" customWidth="1"/>
    <col min="15373" max="15616" width="9" style="499"/>
    <col min="15617" max="15618" width="3.125" style="499" customWidth="1"/>
    <col min="15619" max="15621" width="16.375" style="499" customWidth="1"/>
    <col min="15622" max="15623" width="13.625" style="499" customWidth="1"/>
    <col min="15624" max="15626" width="17.625" style="499" customWidth="1"/>
    <col min="15627" max="15628" width="13.625" style="499" customWidth="1"/>
    <col min="15629" max="15872" width="9" style="499"/>
    <col min="15873" max="15874" width="3.125" style="499" customWidth="1"/>
    <col min="15875" max="15877" width="16.375" style="499" customWidth="1"/>
    <col min="15878" max="15879" width="13.625" style="499" customWidth="1"/>
    <col min="15880" max="15882" width="17.625" style="499" customWidth="1"/>
    <col min="15883" max="15884" width="13.625" style="499" customWidth="1"/>
    <col min="15885" max="16128" width="9" style="499"/>
    <col min="16129" max="16130" width="3.125" style="499" customWidth="1"/>
    <col min="16131" max="16133" width="16.375" style="499" customWidth="1"/>
    <col min="16134" max="16135" width="13.625" style="499" customWidth="1"/>
    <col min="16136" max="16138" width="17.625" style="499" customWidth="1"/>
    <col min="16139" max="16140" width="13.625" style="499" customWidth="1"/>
    <col min="16141" max="16384" width="9" style="499"/>
  </cols>
  <sheetData>
    <row r="1" spans="1:12" ht="16.350000000000001" customHeight="1">
      <c r="A1" s="484" t="s">
        <v>205</v>
      </c>
    </row>
    <row r="2" spans="1:12" ht="16.350000000000001" customHeight="1">
      <c r="A2" s="484"/>
      <c r="E2" s="662" t="s">
        <v>206</v>
      </c>
      <c r="F2" s="663" t="s">
        <v>207</v>
      </c>
      <c r="G2" s="664" t="s">
        <v>208</v>
      </c>
      <c r="K2" s="665"/>
      <c r="L2" s="665"/>
    </row>
    <row r="3" spans="1:12" ht="16.350000000000001" customHeight="1">
      <c r="A3" s="484"/>
      <c r="E3" s="662"/>
      <c r="F3" s="666" t="s">
        <v>209</v>
      </c>
      <c r="G3" s="664"/>
      <c r="K3" s="667" t="s">
        <v>210</v>
      </c>
      <c r="L3" s="667"/>
    </row>
    <row r="4" spans="1:12" ht="16.350000000000001" customHeight="1">
      <c r="B4" s="668"/>
      <c r="C4" s="669"/>
      <c r="D4" s="669"/>
      <c r="E4" s="670"/>
      <c r="F4" s="671" t="s">
        <v>211</v>
      </c>
      <c r="G4" s="671" t="s">
        <v>212</v>
      </c>
      <c r="H4" s="672"/>
      <c r="I4" s="673"/>
      <c r="J4" s="674"/>
      <c r="K4" s="671" t="s">
        <v>211</v>
      </c>
      <c r="L4" s="671" t="s">
        <v>212</v>
      </c>
    </row>
    <row r="5" spans="1:12" ht="16.350000000000001" customHeight="1">
      <c r="B5" s="675"/>
      <c r="C5" s="676"/>
      <c r="D5" s="676"/>
      <c r="E5" s="677"/>
      <c r="F5" s="678" t="s">
        <v>213</v>
      </c>
      <c r="G5" s="533" t="s">
        <v>214</v>
      </c>
      <c r="H5" s="679"/>
      <c r="I5" s="680"/>
      <c r="J5" s="681"/>
      <c r="K5" s="678" t="s">
        <v>213</v>
      </c>
      <c r="L5" s="533" t="s">
        <v>214</v>
      </c>
    </row>
    <row r="6" spans="1:12" ht="16.350000000000001" customHeight="1">
      <c r="B6" s="682" t="s">
        <v>215</v>
      </c>
      <c r="C6" s="683"/>
      <c r="D6" s="683"/>
      <c r="E6" s="684"/>
      <c r="F6" s="685"/>
      <c r="G6" s="686"/>
      <c r="H6" s="687" t="s">
        <v>216</v>
      </c>
      <c r="I6" s="688"/>
      <c r="J6" s="689"/>
      <c r="K6" s="690"/>
      <c r="L6" s="691"/>
    </row>
    <row r="7" spans="1:12" ht="16.350000000000001" customHeight="1">
      <c r="B7" s="682" t="s">
        <v>217</v>
      </c>
      <c r="C7" s="683"/>
      <c r="D7" s="683"/>
      <c r="E7" s="684"/>
      <c r="F7" s="692"/>
      <c r="G7" s="686"/>
      <c r="H7" s="687" t="s">
        <v>218</v>
      </c>
      <c r="I7" s="688"/>
      <c r="J7" s="689"/>
      <c r="K7" s="693"/>
      <c r="L7" s="691"/>
    </row>
    <row r="8" spans="1:12" ht="16.350000000000001" customHeight="1">
      <c r="B8" s="694" t="s">
        <v>219</v>
      </c>
      <c r="C8" s="695"/>
      <c r="D8" s="696"/>
      <c r="E8" s="697"/>
      <c r="F8" s="686"/>
      <c r="G8" s="686"/>
      <c r="H8" s="687" t="s">
        <v>220</v>
      </c>
      <c r="I8" s="698"/>
      <c r="J8" s="699"/>
      <c r="K8" s="691"/>
      <c r="L8" s="691"/>
    </row>
    <row r="9" spans="1:12" ht="16.350000000000001" customHeight="1">
      <c r="B9" s="700" t="s">
        <v>221</v>
      </c>
      <c r="C9" s="701"/>
      <c r="D9" s="701"/>
      <c r="E9" s="702"/>
      <c r="F9" s="686"/>
      <c r="G9" s="686"/>
      <c r="H9" s="687" t="s">
        <v>222</v>
      </c>
      <c r="I9" s="698"/>
      <c r="J9" s="699"/>
      <c r="K9" s="691"/>
      <c r="L9" s="691"/>
    </row>
    <row r="10" spans="1:12" ht="16.350000000000001" customHeight="1">
      <c r="B10" s="703" t="s">
        <v>223</v>
      </c>
      <c r="C10" s="704"/>
      <c r="D10" s="704"/>
      <c r="E10" s="705"/>
      <c r="F10" s="685"/>
      <c r="G10" s="686"/>
      <c r="H10" s="706" t="s">
        <v>224</v>
      </c>
      <c r="I10" s="698"/>
      <c r="J10" s="707"/>
      <c r="K10" s="685"/>
      <c r="L10" s="691"/>
    </row>
    <row r="11" spans="1:12" ht="16.350000000000001" customHeight="1">
      <c r="B11" s="703" t="s">
        <v>225</v>
      </c>
      <c r="C11" s="704"/>
      <c r="D11" s="704"/>
      <c r="E11" s="705"/>
      <c r="F11" s="685"/>
      <c r="G11" s="686"/>
      <c r="H11" s="687" t="s">
        <v>226</v>
      </c>
      <c r="I11" s="698"/>
      <c r="J11" s="707"/>
      <c r="K11" s="685"/>
      <c r="L11" s="708"/>
    </row>
    <row r="12" spans="1:12" ht="16.350000000000001" customHeight="1">
      <c r="B12" s="703" t="s">
        <v>227</v>
      </c>
      <c r="C12" s="704"/>
      <c r="D12" s="704"/>
      <c r="E12" s="705"/>
      <c r="F12" s="685"/>
      <c r="G12" s="686"/>
      <c r="H12" s="709" t="s">
        <v>228</v>
      </c>
      <c r="I12" s="710"/>
      <c r="J12" s="711"/>
      <c r="K12" s="685"/>
      <c r="L12" s="708"/>
    </row>
    <row r="13" spans="1:12" ht="16.350000000000001" customHeight="1">
      <c r="B13" s="703" t="s">
        <v>229</v>
      </c>
      <c r="C13" s="704"/>
      <c r="D13" s="704"/>
      <c r="E13" s="705"/>
      <c r="F13" s="685"/>
      <c r="G13" s="686"/>
      <c r="H13" s="687" t="s">
        <v>230</v>
      </c>
      <c r="I13" s="712"/>
      <c r="J13" s="713"/>
      <c r="K13" s="685"/>
      <c r="L13" s="708"/>
    </row>
    <row r="14" spans="1:12" ht="16.350000000000001" customHeight="1">
      <c r="B14" s="703" t="s">
        <v>231</v>
      </c>
      <c r="C14" s="704"/>
      <c r="D14" s="704"/>
      <c r="E14" s="705"/>
      <c r="F14" s="685"/>
      <c r="G14" s="686"/>
      <c r="H14" s="687" t="s">
        <v>232</v>
      </c>
      <c r="I14" s="712"/>
      <c r="J14" s="713"/>
      <c r="K14" s="685"/>
      <c r="L14" s="708"/>
    </row>
    <row r="15" spans="1:12" ht="16.350000000000001" customHeight="1">
      <c r="B15" s="703" t="s">
        <v>233</v>
      </c>
      <c r="C15" s="704"/>
      <c r="D15" s="704"/>
      <c r="E15" s="705"/>
      <c r="F15" s="685"/>
      <c r="G15" s="686"/>
      <c r="H15" s="714" t="s">
        <v>234</v>
      </c>
      <c r="I15" s="715"/>
      <c r="J15" s="716"/>
      <c r="K15" s="685"/>
      <c r="L15" s="708"/>
    </row>
    <row r="16" spans="1:12" ht="16.350000000000001" customHeight="1">
      <c r="B16" s="703" t="s">
        <v>235</v>
      </c>
      <c r="C16" s="704"/>
      <c r="D16" s="704"/>
      <c r="E16" s="705"/>
      <c r="F16" s="685"/>
      <c r="G16" s="686"/>
      <c r="H16" s="714" t="s">
        <v>236</v>
      </c>
      <c r="I16" s="715"/>
      <c r="J16" s="716"/>
      <c r="K16" s="685"/>
      <c r="L16" s="708"/>
    </row>
    <row r="17" spans="1:12" ht="16.350000000000001" customHeight="1">
      <c r="B17" s="717" t="s">
        <v>237</v>
      </c>
      <c r="C17" s="718"/>
      <c r="D17" s="718"/>
      <c r="E17" s="719"/>
      <c r="F17" s="685"/>
      <c r="G17" s="686"/>
      <c r="H17" s="714" t="s">
        <v>238</v>
      </c>
      <c r="I17" s="715"/>
      <c r="J17" s="716"/>
      <c r="K17" s="685"/>
      <c r="L17" s="708"/>
    </row>
    <row r="18" spans="1:12" ht="16.350000000000001" customHeight="1">
      <c r="B18" s="720" t="s">
        <v>239</v>
      </c>
      <c r="C18" s="721"/>
      <c r="D18" s="721"/>
      <c r="E18" s="702"/>
      <c r="F18" s="685"/>
      <c r="G18" s="686"/>
      <c r="H18" s="714" t="s">
        <v>240</v>
      </c>
      <c r="I18" s="715"/>
      <c r="J18" s="722"/>
      <c r="K18" s="685"/>
      <c r="L18" s="708"/>
    </row>
    <row r="19" spans="1:12" ht="16.350000000000001" customHeight="1">
      <c r="B19" s="723" t="s">
        <v>241</v>
      </c>
      <c r="C19" s="724"/>
      <c r="D19" s="724"/>
      <c r="E19" s="725"/>
      <c r="F19" s="685"/>
      <c r="G19" s="686"/>
      <c r="H19" s="726" t="s">
        <v>230</v>
      </c>
      <c r="I19" s="727"/>
      <c r="J19" s="728"/>
      <c r="K19" s="685"/>
      <c r="L19" s="708"/>
    </row>
    <row r="20" spans="1:12" ht="16.350000000000001" customHeight="1">
      <c r="B20" s="729" t="s">
        <v>242</v>
      </c>
      <c r="C20" s="730"/>
      <c r="D20" s="730"/>
      <c r="E20" s="731"/>
      <c r="F20" s="685"/>
      <c r="G20" s="686"/>
      <c r="H20" s="732" t="s">
        <v>232</v>
      </c>
      <c r="I20" s="733"/>
      <c r="J20" s="734"/>
      <c r="K20" s="685"/>
      <c r="L20" s="708"/>
    </row>
    <row r="21" spans="1:12" ht="16.350000000000001" customHeight="1">
      <c r="B21" s="729" t="s">
        <v>243</v>
      </c>
      <c r="C21" s="730"/>
      <c r="D21" s="730"/>
      <c r="E21" s="731"/>
      <c r="F21" s="685"/>
      <c r="G21" s="686"/>
      <c r="H21" s="732" t="s">
        <v>244</v>
      </c>
      <c r="I21" s="733"/>
      <c r="J21" s="734"/>
      <c r="K21" s="685"/>
      <c r="L21" s="708"/>
    </row>
    <row r="22" spans="1:12" ht="16.350000000000001" customHeight="1">
      <c r="B22" s="735"/>
      <c r="C22" s="720" t="s">
        <v>245</v>
      </c>
      <c r="D22" s="721"/>
      <c r="E22" s="736"/>
      <c r="F22" s="685"/>
      <c r="G22" s="686"/>
      <c r="H22" s="714" t="s">
        <v>246</v>
      </c>
      <c r="I22" s="715"/>
      <c r="J22" s="716"/>
      <c r="K22" s="685"/>
      <c r="L22" s="708"/>
    </row>
    <row r="23" spans="1:12" ht="16.350000000000001" customHeight="1">
      <c r="B23" s="737"/>
      <c r="C23" s="720" t="s">
        <v>247</v>
      </c>
      <c r="D23" s="721"/>
      <c r="E23" s="736"/>
      <c r="F23" s="686"/>
      <c r="G23" s="686"/>
      <c r="H23" s="714" t="s">
        <v>248</v>
      </c>
      <c r="I23" s="715"/>
      <c r="J23" s="716"/>
      <c r="K23" s="691"/>
      <c r="L23" s="708"/>
    </row>
    <row r="24" spans="1:12" ht="16.350000000000001" customHeight="1">
      <c r="B24" s="717" t="s">
        <v>249</v>
      </c>
      <c r="C24" s="738"/>
      <c r="D24" s="738"/>
      <c r="E24" s="739"/>
      <c r="F24" s="740"/>
      <c r="G24" s="686"/>
      <c r="H24" s="741"/>
      <c r="I24" s="742"/>
      <c r="J24" s="743"/>
      <c r="K24" s="744"/>
      <c r="L24" s="691"/>
    </row>
    <row r="25" spans="1:12" ht="16.350000000000001" customHeight="1">
      <c r="B25" s="720" t="s">
        <v>250</v>
      </c>
      <c r="C25" s="721"/>
      <c r="D25" s="721"/>
      <c r="E25" s="736"/>
      <c r="F25" s="685"/>
      <c r="G25" s="686"/>
      <c r="H25" s="741"/>
      <c r="I25" s="742"/>
      <c r="J25" s="743"/>
      <c r="K25" s="685"/>
      <c r="L25" s="691"/>
    </row>
    <row r="26" spans="1:12" ht="16.350000000000001" customHeight="1">
      <c r="B26" s="720" t="s">
        <v>251</v>
      </c>
      <c r="C26" s="721"/>
      <c r="D26" s="721"/>
      <c r="E26" s="736"/>
      <c r="F26" s="685"/>
      <c r="G26" s="686"/>
      <c r="H26" s="741"/>
      <c r="I26" s="742"/>
      <c r="J26" s="743"/>
      <c r="K26" s="685"/>
      <c r="L26" s="691"/>
    </row>
    <row r="27" spans="1:12" ht="16.350000000000001" customHeight="1" thickBot="1">
      <c r="B27" s="720" t="s">
        <v>252</v>
      </c>
      <c r="C27" s="721"/>
      <c r="D27" s="721"/>
      <c r="E27" s="736"/>
      <c r="F27" s="686"/>
      <c r="G27" s="686"/>
      <c r="H27" s="741"/>
      <c r="I27" s="742"/>
      <c r="J27" s="743"/>
      <c r="K27" s="691"/>
      <c r="L27" s="691"/>
    </row>
    <row r="28" spans="1:12" ht="21.95" customHeight="1" thickBot="1">
      <c r="B28" s="745" t="s">
        <v>253</v>
      </c>
      <c r="C28" s="746"/>
      <c r="D28" s="746"/>
      <c r="E28" s="747"/>
      <c r="F28" s="748"/>
      <c r="G28" s="748"/>
      <c r="H28" s="749"/>
      <c r="I28" s="750"/>
      <c r="J28" s="751"/>
      <c r="K28" s="752" t="s">
        <v>254</v>
      </c>
      <c r="L28" s="753"/>
    </row>
    <row r="29" spans="1:12">
      <c r="B29" s="754" t="s">
        <v>255</v>
      </c>
    </row>
    <row r="30" spans="1:12" ht="9" customHeight="1">
      <c r="B30" s="516"/>
      <c r="C30" s="516"/>
      <c r="D30" s="516"/>
      <c r="E30" s="516"/>
      <c r="F30" s="516"/>
      <c r="G30" s="511"/>
      <c r="H30" s="511"/>
      <c r="I30" s="511"/>
      <c r="J30" s="511"/>
      <c r="K30" s="511"/>
    </row>
    <row r="31" spans="1:12" ht="16.350000000000001" customHeight="1">
      <c r="A31" s="484" t="s">
        <v>256</v>
      </c>
      <c r="G31" s="545"/>
      <c r="H31" s="545"/>
      <c r="J31" s="545"/>
    </row>
    <row r="32" spans="1:12" ht="16.350000000000001" customHeight="1">
      <c r="B32" s="755" t="s">
        <v>257</v>
      </c>
      <c r="C32" s="756"/>
      <c r="D32" s="490" t="s">
        <v>258</v>
      </c>
      <c r="E32" s="490" t="s">
        <v>259</v>
      </c>
      <c r="F32" s="490" t="s">
        <v>260</v>
      </c>
      <c r="G32" s="757" t="s">
        <v>261</v>
      </c>
      <c r="H32" s="757" t="s">
        <v>262</v>
      </c>
      <c r="I32" s="757" t="s">
        <v>263</v>
      </c>
      <c r="J32" s="758" t="s">
        <v>264</v>
      </c>
      <c r="K32" s="521"/>
      <c r="L32" s="516"/>
    </row>
    <row r="33" spans="1:12" ht="16.350000000000001" customHeight="1">
      <c r="B33" s="759" t="s">
        <v>265</v>
      </c>
      <c r="C33" s="760"/>
      <c r="D33" s="761" t="s">
        <v>265</v>
      </c>
      <c r="E33" s="761" t="s">
        <v>265</v>
      </c>
      <c r="F33" s="761" t="s">
        <v>265</v>
      </c>
      <c r="G33" s="762" t="s">
        <v>265</v>
      </c>
      <c r="H33" s="762" t="s">
        <v>265</v>
      </c>
      <c r="I33" s="762" t="s">
        <v>265</v>
      </c>
      <c r="J33" s="763"/>
      <c r="K33" s="521"/>
      <c r="L33" s="764"/>
    </row>
    <row r="34" spans="1:12" ht="9.75" customHeight="1"/>
    <row r="35" spans="1:12" ht="16.350000000000001" customHeight="1">
      <c r="A35" s="484" t="s">
        <v>266</v>
      </c>
      <c r="F35" s="662"/>
      <c r="G35" s="662"/>
      <c r="H35" s="484" t="s">
        <v>267</v>
      </c>
      <c r="I35" s="484"/>
    </row>
    <row r="36" spans="1:12" ht="16.350000000000001" customHeight="1">
      <c r="B36" s="765" t="s">
        <v>268</v>
      </c>
      <c r="C36" s="766"/>
      <c r="D36" s="503" t="s">
        <v>269</v>
      </c>
      <c r="E36" s="503" t="s">
        <v>270</v>
      </c>
      <c r="F36" s="503" t="s">
        <v>271</v>
      </c>
      <c r="G36" s="767"/>
      <c r="H36" s="501" t="s">
        <v>272</v>
      </c>
      <c r="I36" s="501"/>
      <c r="J36" s="768" t="s">
        <v>273</v>
      </c>
      <c r="K36" s="503" t="s">
        <v>274</v>
      </c>
    </row>
    <row r="37" spans="1:12" ht="16.350000000000001" customHeight="1">
      <c r="B37" s="765" t="s">
        <v>275</v>
      </c>
      <c r="C37" s="766"/>
      <c r="D37" s="519"/>
      <c r="E37" s="519"/>
      <c r="F37" s="519"/>
      <c r="G37" s="521"/>
      <c r="H37" s="769"/>
      <c r="I37" s="769"/>
      <c r="J37" s="770"/>
      <c r="K37" s="761" t="s">
        <v>265</v>
      </c>
    </row>
    <row r="38" spans="1:12" ht="16.350000000000001" customHeight="1">
      <c r="B38" s="765" t="s">
        <v>276</v>
      </c>
      <c r="C38" s="766"/>
      <c r="D38" s="519"/>
      <c r="E38" s="519"/>
      <c r="F38" s="519"/>
      <c r="G38" s="521"/>
      <c r="H38" s="769"/>
      <c r="I38" s="769"/>
      <c r="J38" s="770"/>
      <c r="K38" s="761" t="s">
        <v>265</v>
      </c>
    </row>
    <row r="39" spans="1:12" ht="16.350000000000001" customHeight="1">
      <c r="B39" s="765" t="s">
        <v>277</v>
      </c>
      <c r="C39" s="766"/>
      <c r="D39" s="519"/>
      <c r="E39" s="519"/>
      <c r="F39" s="519"/>
      <c r="G39" s="521"/>
      <c r="H39" s="769"/>
      <c r="I39" s="769"/>
      <c r="J39" s="770"/>
      <c r="K39" s="761" t="s">
        <v>265</v>
      </c>
    </row>
    <row r="40" spans="1:12" ht="16.350000000000001" customHeight="1">
      <c r="B40" s="765" t="s">
        <v>278</v>
      </c>
      <c r="C40" s="766"/>
      <c r="D40" s="519"/>
      <c r="E40" s="519"/>
      <c r="F40" s="519"/>
      <c r="G40" s="521"/>
      <c r="H40" s="769"/>
      <c r="I40" s="769"/>
      <c r="J40" s="770"/>
      <c r="K40" s="761" t="s">
        <v>265</v>
      </c>
    </row>
    <row r="41" spans="1:12" ht="16.350000000000001" customHeight="1">
      <c r="B41" s="765" t="s">
        <v>279</v>
      </c>
      <c r="C41" s="766"/>
      <c r="D41" s="519"/>
      <c r="E41" s="519"/>
      <c r="F41" s="519"/>
      <c r="G41" s="521"/>
      <c r="H41" s="769"/>
      <c r="I41" s="769"/>
      <c r="J41" s="770"/>
      <c r="K41" s="761" t="s">
        <v>265</v>
      </c>
    </row>
    <row r="42" spans="1:12" ht="15.75" customHeight="1">
      <c r="B42" s="499" t="s">
        <v>280</v>
      </c>
    </row>
    <row r="43" spans="1:12" ht="15.75" customHeight="1"/>
    <row r="44" spans="1:12" ht="15.75" customHeight="1">
      <c r="E44" s="499" t="s">
        <v>281</v>
      </c>
      <c r="F44" s="499" t="s">
        <v>282</v>
      </c>
      <c r="J44" s="771" t="s">
        <v>281</v>
      </c>
    </row>
    <row r="45" spans="1:12" ht="15.75" customHeight="1">
      <c r="E45" s="499" t="s">
        <v>283</v>
      </c>
      <c r="F45" s="499" t="s">
        <v>281</v>
      </c>
      <c r="J45" s="499" t="s">
        <v>283</v>
      </c>
    </row>
    <row r="46" spans="1:12" ht="15.75" customHeight="1">
      <c r="E46" s="499" t="s">
        <v>284</v>
      </c>
      <c r="J46" s="499" t="s">
        <v>284</v>
      </c>
    </row>
    <row r="47" spans="1:12">
      <c r="E47" s="499" t="s">
        <v>285</v>
      </c>
      <c r="J47" s="499" t="s">
        <v>285</v>
      </c>
    </row>
    <row r="48" spans="1:12">
      <c r="E48" s="499" t="s">
        <v>286</v>
      </c>
      <c r="J48" s="499" t="s">
        <v>286</v>
      </c>
    </row>
    <row r="49" spans="5:10">
      <c r="E49" s="499" t="s">
        <v>287</v>
      </c>
      <c r="J49" s="499" t="s">
        <v>287</v>
      </c>
    </row>
    <row r="50" spans="5:10">
      <c r="J50" s="499" t="s">
        <v>288</v>
      </c>
    </row>
    <row r="51" spans="5:10">
      <c r="E51" s="499" t="s">
        <v>281</v>
      </c>
    </row>
    <row r="52" spans="5:10">
      <c r="E52" s="499" t="s">
        <v>283</v>
      </c>
    </row>
    <row r="53" spans="5:10">
      <c r="E53" s="499" t="s">
        <v>284</v>
      </c>
    </row>
    <row r="54" spans="5:10">
      <c r="E54" s="499" t="s">
        <v>285</v>
      </c>
    </row>
    <row r="55" spans="5:10">
      <c r="E55" s="499" t="s">
        <v>286</v>
      </c>
    </row>
    <row r="56" spans="5:10">
      <c r="E56" s="499" t="s">
        <v>287</v>
      </c>
    </row>
  </sheetData>
  <mergeCells count="36">
    <mergeCell ref="B39:C39"/>
    <mergeCell ref="H39:I39"/>
    <mergeCell ref="B40:C40"/>
    <mergeCell ref="H40:I40"/>
    <mergeCell ref="B41:C41"/>
    <mergeCell ref="H41:I41"/>
    <mergeCell ref="B36:C36"/>
    <mergeCell ref="H36:I36"/>
    <mergeCell ref="B37:C37"/>
    <mergeCell ref="H37:I37"/>
    <mergeCell ref="B38:C38"/>
    <mergeCell ref="H38:I38"/>
    <mergeCell ref="H26:J26"/>
    <mergeCell ref="H27:J27"/>
    <mergeCell ref="H28:J28"/>
    <mergeCell ref="K28:L28"/>
    <mergeCell ref="B32:C32"/>
    <mergeCell ref="B33:C33"/>
    <mergeCell ref="H20:J20"/>
    <mergeCell ref="H21:J21"/>
    <mergeCell ref="H22:J22"/>
    <mergeCell ref="H23:J23"/>
    <mergeCell ref="H24:J24"/>
    <mergeCell ref="H25:J25"/>
    <mergeCell ref="H15:J15"/>
    <mergeCell ref="H16:J16"/>
    <mergeCell ref="H17:J17"/>
    <mergeCell ref="H18:I18"/>
    <mergeCell ref="B19:E19"/>
    <mergeCell ref="H19:J19"/>
    <mergeCell ref="K3:L3"/>
    <mergeCell ref="H4:J5"/>
    <mergeCell ref="B6:E6"/>
    <mergeCell ref="B7:E7"/>
    <mergeCell ref="B9:D9"/>
    <mergeCell ref="H12:J12"/>
  </mergeCells>
  <phoneticPr fontId="3"/>
  <dataValidations count="6">
    <dataValidation type="list" allowBlank="1" showInputMessage="1" showErrorMessage="1" sqref="E17 JA17 SW17 ACS17 AMO17 AWK17 BGG17 BQC17 BZY17 CJU17 CTQ17 DDM17 DNI17 DXE17 EHA17 EQW17 FAS17 FKO17 FUK17 GEG17 GOC17 GXY17 HHU17 HRQ17 IBM17 ILI17 IVE17 JFA17 JOW17 JYS17 KIO17 KSK17 LCG17 LMC17 LVY17 MFU17 MPQ17 MZM17 NJI17 NTE17 ODA17 OMW17 OWS17 PGO17 PQK17 QAG17 QKC17 QTY17 RDU17 RNQ17 RXM17 SHI17 SRE17 TBA17 TKW17 TUS17 UEO17 UOK17 UYG17 VIC17 VRY17 WBU17 WLQ17 WVM17 E65553 JA65553 SW65553 ACS65553 AMO65553 AWK65553 BGG65553 BQC65553 BZY65553 CJU65553 CTQ65553 DDM65553 DNI65553 DXE65553 EHA65553 EQW65553 FAS65553 FKO65553 FUK65553 GEG65553 GOC65553 GXY65553 HHU65553 HRQ65553 IBM65553 ILI65553 IVE65553 JFA65553 JOW65553 JYS65553 KIO65553 KSK65553 LCG65553 LMC65553 LVY65553 MFU65553 MPQ65553 MZM65553 NJI65553 NTE65553 ODA65553 OMW65553 OWS65553 PGO65553 PQK65553 QAG65553 QKC65553 QTY65553 RDU65553 RNQ65553 RXM65553 SHI65553 SRE65553 TBA65553 TKW65553 TUS65553 UEO65553 UOK65553 UYG65553 VIC65553 VRY65553 WBU65553 WLQ65553 WVM65553 E131089 JA131089 SW131089 ACS131089 AMO131089 AWK131089 BGG131089 BQC131089 BZY131089 CJU131089 CTQ131089 DDM131089 DNI131089 DXE131089 EHA131089 EQW131089 FAS131089 FKO131089 FUK131089 GEG131089 GOC131089 GXY131089 HHU131089 HRQ131089 IBM131089 ILI131089 IVE131089 JFA131089 JOW131089 JYS131089 KIO131089 KSK131089 LCG131089 LMC131089 LVY131089 MFU131089 MPQ131089 MZM131089 NJI131089 NTE131089 ODA131089 OMW131089 OWS131089 PGO131089 PQK131089 QAG131089 QKC131089 QTY131089 RDU131089 RNQ131089 RXM131089 SHI131089 SRE131089 TBA131089 TKW131089 TUS131089 UEO131089 UOK131089 UYG131089 VIC131089 VRY131089 WBU131089 WLQ131089 WVM131089 E196625 JA196625 SW196625 ACS196625 AMO196625 AWK196625 BGG196625 BQC196625 BZY196625 CJU196625 CTQ196625 DDM196625 DNI196625 DXE196625 EHA196625 EQW196625 FAS196625 FKO196625 FUK196625 GEG196625 GOC196625 GXY196625 HHU196625 HRQ196625 IBM196625 ILI196625 IVE196625 JFA196625 JOW196625 JYS196625 KIO196625 KSK196625 LCG196625 LMC196625 LVY196625 MFU196625 MPQ196625 MZM196625 NJI196625 NTE196625 ODA196625 OMW196625 OWS196625 PGO196625 PQK196625 QAG196625 QKC196625 QTY196625 RDU196625 RNQ196625 RXM196625 SHI196625 SRE196625 TBA196625 TKW196625 TUS196625 UEO196625 UOK196625 UYG196625 VIC196625 VRY196625 WBU196625 WLQ196625 WVM196625 E262161 JA262161 SW262161 ACS262161 AMO262161 AWK262161 BGG262161 BQC262161 BZY262161 CJU262161 CTQ262161 DDM262161 DNI262161 DXE262161 EHA262161 EQW262161 FAS262161 FKO262161 FUK262161 GEG262161 GOC262161 GXY262161 HHU262161 HRQ262161 IBM262161 ILI262161 IVE262161 JFA262161 JOW262161 JYS262161 KIO262161 KSK262161 LCG262161 LMC262161 LVY262161 MFU262161 MPQ262161 MZM262161 NJI262161 NTE262161 ODA262161 OMW262161 OWS262161 PGO262161 PQK262161 QAG262161 QKC262161 QTY262161 RDU262161 RNQ262161 RXM262161 SHI262161 SRE262161 TBA262161 TKW262161 TUS262161 UEO262161 UOK262161 UYG262161 VIC262161 VRY262161 WBU262161 WLQ262161 WVM262161 E327697 JA327697 SW327697 ACS327697 AMO327697 AWK327697 BGG327697 BQC327697 BZY327697 CJU327697 CTQ327697 DDM327697 DNI327697 DXE327697 EHA327697 EQW327697 FAS327697 FKO327697 FUK327697 GEG327697 GOC327697 GXY327697 HHU327697 HRQ327697 IBM327697 ILI327697 IVE327697 JFA327697 JOW327697 JYS327697 KIO327697 KSK327697 LCG327697 LMC327697 LVY327697 MFU327697 MPQ327697 MZM327697 NJI327697 NTE327697 ODA327697 OMW327697 OWS327697 PGO327697 PQK327697 QAG327697 QKC327697 QTY327697 RDU327697 RNQ327697 RXM327697 SHI327697 SRE327697 TBA327697 TKW327697 TUS327697 UEO327697 UOK327697 UYG327697 VIC327697 VRY327697 WBU327697 WLQ327697 WVM327697 E393233 JA393233 SW393233 ACS393233 AMO393233 AWK393233 BGG393233 BQC393233 BZY393233 CJU393233 CTQ393233 DDM393233 DNI393233 DXE393233 EHA393233 EQW393233 FAS393233 FKO393233 FUK393233 GEG393233 GOC393233 GXY393233 HHU393233 HRQ393233 IBM393233 ILI393233 IVE393233 JFA393233 JOW393233 JYS393233 KIO393233 KSK393233 LCG393233 LMC393233 LVY393233 MFU393233 MPQ393233 MZM393233 NJI393233 NTE393233 ODA393233 OMW393233 OWS393233 PGO393233 PQK393233 QAG393233 QKC393233 QTY393233 RDU393233 RNQ393233 RXM393233 SHI393233 SRE393233 TBA393233 TKW393233 TUS393233 UEO393233 UOK393233 UYG393233 VIC393233 VRY393233 WBU393233 WLQ393233 WVM393233 E458769 JA458769 SW458769 ACS458769 AMO458769 AWK458769 BGG458769 BQC458769 BZY458769 CJU458769 CTQ458769 DDM458769 DNI458769 DXE458769 EHA458769 EQW458769 FAS458769 FKO458769 FUK458769 GEG458769 GOC458769 GXY458769 HHU458769 HRQ458769 IBM458769 ILI458769 IVE458769 JFA458769 JOW458769 JYS458769 KIO458769 KSK458769 LCG458769 LMC458769 LVY458769 MFU458769 MPQ458769 MZM458769 NJI458769 NTE458769 ODA458769 OMW458769 OWS458769 PGO458769 PQK458769 QAG458769 QKC458769 QTY458769 RDU458769 RNQ458769 RXM458769 SHI458769 SRE458769 TBA458769 TKW458769 TUS458769 UEO458769 UOK458769 UYG458769 VIC458769 VRY458769 WBU458769 WLQ458769 WVM458769 E524305 JA524305 SW524305 ACS524305 AMO524305 AWK524305 BGG524305 BQC524305 BZY524305 CJU524305 CTQ524305 DDM524305 DNI524305 DXE524305 EHA524305 EQW524305 FAS524305 FKO524305 FUK524305 GEG524305 GOC524305 GXY524305 HHU524305 HRQ524305 IBM524305 ILI524305 IVE524305 JFA524305 JOW524305 JYS524305 KIO524305 KSK524305 LCG524305 LMC524305 LVY524305 MFU524305 MPQ524305 MZM524305 NJI524305 NTE524305 ODA524305 OMW524305 OWS524305 PGO524305 PQK524305 QAG524305 QKC524305 QTY524305 RDU524305 RNQ524305 RXM524305 SHI524305 SRE524305 TBA524305 TKW524305 TUS524305 UEO524305 UOK524305 UYG524305 VIC524305 VRY524305 WBU524305 WLQ524305 WVM524305 E589841 JA589841 SW589841 ACS589841 AMO589841 AWK589841 BGG589841 BQC589841 BZY589841 CJU589841 CTQ589841 DDM589841 DNI589841 DXE589841 EHA589841 EQW589841 FAS589841 FKO589841 FUK589841 GEG589841 GOC589841 GXY589841 HHU589841 HRQ589841 IBM589841 ILI589841 IVE589841 JFA589841 JOW589841 JYS589841 KIO589841 KSK589841 LCG589841 LMC589841 LVY589841 MFU589841 MPQ589841 MZM589841 NJI589841 NTE589841 ODA589841 OMW589841 OWS589841 PGO589841 PQK589841 QAG589841 QKC589841 QTY589841 RDU589841 RNQ589841 RXM589841 SHI589841 SRE589841 TBA589841 TKW589841 TUS589841 UEO589841 UOK589841 UYG589841 VIC589841 VRY589841 WBU589841 WLQ589841 WVM589841 E655377 JA655377 SW655377 ACS655377 AMO655377 AWK655377 BGG655377 BQC655377 BZY655377 CJU655377 CTQ655377 DDM655377 DNI655377 DXE655377 EHA655377 EQW655377 FAS655377 FKO655377 FUK655377 GEG655377 GOC655377 GXY655377 HHU655377 HRQ655377 IBM655377 ILI655377 IVE655377 JFA655377 JOW655377 JYS655377 KIO655377 KSK655377 LCG655377 LMC655377 LVY655377 MFU655377 MPQ655377 MZM655377 NJI655377 NTE655377 ODA655377 OMW655377 OWS655377 PGO655377 PQK655377 QAG655377 QKC655377 QTY655377 RDU655377 RNQ655377 RXM655377 SHI655377 SRE655377 TBA655377 TKW655377 TUS655377 UEO655377 UOK655377 UYG655377 VIC655377 VRY655377 WBU655377 WLQ655377 WVM655377 E720913 JA720913 SW720913 ACS720913 AMO720913 AWK720913 BGG720913 BQC720913 BZY720913 CJU720913 CTQ720913 DDM720913 DNI720913 DXE720913 EHA720913 EQW720913 FAS720913 FKO720913 FUK720913 GEG720913 GOC720913 GXY720913 HHU720913 HRQ720913 IBM720913 ILI720913 IVE720913 JFA720913 JOW720913 JYS720913 KIO720913 KSK720913 LCG720913 LMC720913 LVY720913 MFU720913 MPQ720913 MZM720913 NJI720913 NTE720913 ODA720913 OMW720913 OWS720913 PGO720913 PQK720913 QAG720913 QKC720913 QTY720913 RDU720913 RNQ720913 RXM720913 SHI720913 SRE720913 TBA720913 TKW720913 TUS720913 UEO720913 UOK720913 UYG720913 VIC720913 VRY720913 WBU720913 WLQ720913 WVM720913 E786449 JA786449 SW786449 ACS786449 AMO786449 AWK786449 BGG786449 BQC786449 BZY786449 CJU786449 CTQ786449 DDM786449 DNI786449 DXE786449 EHA786449 EQW786449 FAS786449 FKO786449 FUK786449 GEG786449 GOC786449 GXY786449 HHU786449 HRQ786449 IBM786449 ILI786449 IVE786449 JFA786449 JOW786449 JYS786449 KIO786449 KSK786449 LCG786449 LMC786449 LVY786449 MFU786449 MPQ786449 MZM786449 NJI786449 NTE786449 ODA786449 OMW786449 OWS786449 PGO786449 PQK786449 QAG786449 QKC786449 QTY786449 RDU786449 RNQ786449 RXM786449 SHI786449 SRE786449 TBA786449 TKW786449 TUS786449 UEO786449 UOK786449 UYG786449 VIC786449 VRY786449 WBU786449 WLQ786449 WVM786449 E851985 JA851985 SW851985 ACS851985 AMO851985 AWK851985 BGG851985 BQC851985 BZY851985 CJU851985 CTQ851985 DDM851985 DNI851985 DXE851985 EHA851985 EQW851985 FAS851985 FKO851985 FUK851985 GEG851985 GOC851985 GXY851985 HHU851985 HRQ851985 IBM851985 ILI851985 IVE851985 JFA851985 JOW851985 JYS851985 KIO851985 KSK851985 LCG851985 LMC851985 LVY851985 MFU851985 MPQ851985 MZM851985 NJI851985 NTE851985 ODA851985 OMW851985 OWS851985 PGO851985 PQK851985 QAG851985 QKC851985 QTY851985 RDU851985 RNQ851985 RXM851985 SHI851985 SRE851985 TBA851985 TKW851985 TUS851985 UEO851985 UOK851985 UYG851985 VIC851985 VRY851985 WBU851985 WLQ851985 WVM851985 E917521 JA917521 SW917521 ACS917521 AMO917521 AWK917521 BGG917521 BQC917521 BZY917521 CJU917521 CTQ917521 DDM917521 DNI917521 DXE917521 EHA917521 EQW917521 FAS917521 FKO917521 FUK917521 GEG917521 GOC917521 GXY917521 HHU917521 HRQ917521 IBM917521 ILI917521 IVE917521 JFA917521 JOW917521 JYS917521 KIO917521 KSK917521 LCG917521 LMC917521 LVY917521 MFU917521 MPQ917521 MZM917521 NJI917521 NTE917521 ODA917521 OMW917521 OWS917521 PGO917521 PQK917521 QAG917521 QKC917521 QTY917521 RDU917521 RNQ917521 RXM917521 SHI917521 SRE917521 TBA917521 TKW917521 TUS917521 UEO917521 UOK917521 UYG917521 VIC917521 VRY917521 WBU917521 WLQ917521 WVM917521 E983057 JA983057 SW983057 ACS983057 AMO983057 AWK983057 BGG983057 BQC983057 BZY983057 CJU983057 CTQ983057 DDM983057 DNI983057 DXE983057 EHA983057 EQW983057 FAS983057 FKO983057 FUK983057 GEG983057 GOC983057 GXY983057 HHU983057 HRQ983057 IBM983057 ILI983057 IVE983057 JFA983057 JOW983057 JYS983057 KIO983057 KSK983057 LCG983057 LMC983057 LVY983057 MFU983057 MPQ983057 MZM983057 NJI983057 NTE983057 ODA983057 OMW983057 OWS983057 PGO983057 PQK983057 QAG983057 QKC983057 QTY983057 RDU983057 RNQ983057 RXM983057 SHI983057 SRE983057 TBA983057 TKW983057 TUS983057 UEO983057 UOK983057 UYG983057 VIC983057 VRY983057 WBU983057 WLQ983057 WVM983057">
      <formula1>$E$51:$E$55</formula1>
    </dataValidation>
    <dataValidation type="list" allowBlank="1" showInputMessage="1" showErrorMessage="1" sqref="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E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E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E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E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E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E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E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E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E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E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E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E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E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E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E18 JA18 SW18 ACS18 AMO18 AWK18 BGG18 BQC18 BZY18 CJU18 CTQ18 DDM18 DNI18 DXE18 EHA18 EQW18 FAS18 FKO18 FUK18 GEG18 GOC18 GXY18 HHU18 HRQ18 IBM18 ILI18 IVE18 JFA18 JOW18 JYS18 KIO18 KSK18 LCG18 LMC18 LVY18 MFU18 MPQ18 MZM18 NJI18 NTE18 ODA18 OMW18 OWS18 PGO18 PQK18 QAG18 QKC18 QTY18 RDU18 RNQ18 RXM18 SHI18 SRE18 TBA18 TKW18 TUS18 UEO18 UOK18 UYG18 VIC18 VRY18 WBU18 WLQ18 WVM18 E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E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E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E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E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E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E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E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E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E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E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E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E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E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E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J18 JF18 TB18 ACX18 AMT18 AWP18 BGL18 BQH18 CAD18 CJZ18 CTV18 DDR18 DNN18 DXJ18 EHF18 ERB18 FAX18 FKT18 FUP18 GEL18 GOH18 GYD18 HHZ18 HRV18 IBR18 ILN18 IVJ18 JFF18 JPB18 JYX18 KIT18 KSP18 LCL18 LMH18 LWD18 MFZ18 MPV18 MZR18 NJN18 NTJ18 ODF18 ONB18 OWX18 PGT18 PQP18 QAL18 QKH18 QUD18 RDZ18 RNV18 RXR18 SHN18 SRJ18 TBF18 TLB18 TUX18 UET18 UOP18 UYL18 VIH18 VSD18 WBZ18 WLV18 WVR18 J65554 JF65554 TB65554 ACX65554 AMT65554 AWP65554 BGL65554 BQH65554 CAD65554 CJZ65554 CTV65554 DDR65554 DNN65554 DXJ65554 EHF65554 ERB65554 FAX65554 FKT65554 FUP65554 GEL65554 GOH65554 GYD65554 HHZ65554 HRV65554 IBR65554 ILN65554 IVJ65554 JFF65554 JPB65554 JYX65554 KIT65554 KSP65554 LCL65554 LMH65554 LWD65554 MFZ65554 MPV65554 MZR65554 NJN65554 NTJ65554 ODF65554 ONB65554 OWX65554 PGT65554 PQP65554 QAL65554 QKH65554 QUD65554 RDZ65554 RNV65554 RXR65554 SHN65554 SRJ65554 TBF65554 TLB65554 TUX65554 UET65554 UOP65554 UYL65554 VIH65554 VSD65554 WBZ65554 WLV65554 WVR65554 J131090 JF131090 TB131090 ACX131090 AMT131090 AWP131090 BGL131090 BQH131090 CAD131090 CJZ131090 CTV131090 DDR131090 DNN131090 DXJ131090 EHF131090 ERB131090 FAX131090 FKT131090 FUP131090 GEL131090 GOH131090 GYD131090 HHZ131090 HRV131090 IBR131090 ILN131090 IVJ131090 JFF131090 JPB131090 JYX131090 KIT131090 KSP131090 LCL131090 LMH131090 LWD131090 MFZ131090 MPV131090 MZR131090 NJN131090 NTJ131090 ODF131090 ONB131090 OWX131090 PGT131090 PQP131090 QAL131090 QKH131090 QUD131090 RDZ131090 RNV131090 RXR131090 SHN131090 SRJ131090 TBF131090 TLB131090 TUX131090 UET131090 UOP131090 UYL131090 VIH131090 VSD131090 WBZ131090 WLV131090 WVR131090 J196626 JF196626 TB196626 ACX196626 AMT196626 AWP196626 BGL196626 BQH196626 CAD196626 CJZ196626 CTV196626 DDR196626 DNN196626 DXJ196626 EHF196626 ERB196626 FAX196626 FKT196626 FUP196626 GEL196626 GOH196626 GYD196626 HHZ196626 HRV196626 IBR196626 ILN196626 IVJ196626 JFF196626 JPB196626 JYX196626 KIT196626 KSP196626 LCL196626 LMH196626 LWD196626 MFZ196626 MPV196626 MZR196626 NJN196626 NTJ196626 ODF196626 ONB196626 OWX196626 PGT196626 PQP196626 QAL196626 QKH196626 QUD196626 RDZ196626 RNV196626 RXR196626 SHN196626 SRJ196626 TBF196626 TLB196626 TUX196626 UET196626 UOP196626 UYL196626 VIH196626 VSD196626 WBZ196626 WLV196626 WVR196626 J262162 JF262162 TB262162 ACX262162 AMT262162 AWP262162 BGL262162 BQH262162 CAD262162 CJZ262162 CTV262162 DDR262162 DNN262162 DXJ262162 EHF262162 ERB262162 FAX262162 FKT262162 FUP262162 GEL262162 GOH262162 GYD262162 HHZ262162 HRV262162 IBR262162 ILN262162 IVJ262162 JFF262162 JPB262162 JYX262162 KIT262162 KSP262162 LCL262162 LMH262162 LWD262162 MFZ262162 MPV262162 MZR262162 NJN262162 NTJ262162 ODF262162 ONB262162 OWX262162 PGT262162 PQP262162 QAL262162 QKH262162 QUD262162 RDZ262162 RNV262162 RXR262162 SHN262162 SRJ262162 TBF262162 TLB262162 TUX262162 UET262162 UOP262162 UYL262162 VIH262162 VSD262162 WBZ262162 WLV262162 WVR262162 J327698 JF327698 TB327698 ACX327698 AMT327698 AWP327698 BGL327698 BQH327698 CAD327698 CJZ327698 CTV327698 DDR327698 DNN327698 DXJ327698 EHF327698 ERB327698 FAX327698 FKT327698 FUP327698 GEL327698 GOH327698 GYD327698 HHZ327698 HRV327698 IBR327698 ILN327698 IVJ327698 JFF327698 JPB327698 JYX327698 KIT327698 KSP327698 LCL327698 LMH327698 LWD327698 MFZ327698 MPV327698 MZR327698 NJN327698 NTJ327698 ODF327698 ONB327698 OWX327698 PGT327698 PQP327698 QAL327698 QKH327698 QUD327698 RDZ327698 RNV327698 RXR327698 SHN327698 SRJ327698 TBF327698 TLB327698 TUX327698 UET327698 UOP327698 UYL327698 VIH327698 VSD327698 WBZ327698 WLV327698 WVR327698 J393234 JF393234 TB393234 ACX393234 AMT393234 AWP393234 BGL393234 BQH393234 CAD393234 CJZ393234 CTV393234 DDR393234 DNN393234 DXJ393234 EHF393234 ERB393234 FAX393234 FKT393234 FUP393234 GEL393234 GOH393234 GYD393234 HHZ393234 HRV393234 IBR393234 ILN393234 IVJ393234 JFF393234 JPB393234 JYX393234 KIT393234 KSP393234 LCL393234 LMH393234 LWD393234 MFZ393234 MPV393234 MZR393234 NJN393234 NTJ393234 ODF393234 ONB393234 OWX393234 PGT393234 PQP393234 QAL393234 QKH393234 QUD393234 RDZ393234 RNV393234 RXR393234 SHN393234 SRJ393234 TBF393234 TLB393234 TUX393234 UET393234 UOP393234 UYL393234 VIH393234 VSD393234 WBZ393234 WLV393234 WVR393234 J458770 JF458770 TB458770 ACX458770 AMT458770 AWP458770 BGL458770 BQH458770 CAD458770 CJZ458770 CTV458770 DDR458770 DNN458770 DXJ458770 EHF458770 ERB458770 FAX458770 FKT458770 FUP458770 GEL458770 GOH458770 GYD458770 HHZ458770 HRV458770 IBR458770 ILN458770 IVJ458770 JFF458770 JPB458770 JYX458770 KIT458770 KSP458770 LCL458770 LMH458770 LWD458770 MFZ458770 MPV458770 MZR458770 NJN458770 NTJ458770 ODF458770 ONB458770 OWX458770 PGT458770 PQP458770 QAL458770 QKH458770 QUD458770 RDZ458770 RNV458770 RXR458770 SHN458770 SRJ458770 TBF458770 TLB458770 TUX458770 UET458770 UOP458770 UYL458770 VIH458770 VSD458770 WBZ458770 WLV458770 WVR458770 J524306 JF524306 TB524306 ACX524306 AMT524306 AWP524306 BGL524306 BQH524306 CAD524306 CJZ524306 CTV524306 DDR524306 DNN524306 DXJ524306 EHF524306 ERB524306 FAX524306 FKT524306 FUP524306 GEL524306 GOH524306 GYD524306 HHZ524306 HRV524306 IBR524306 ILN524306 IVJ524306 JFF524306 JPB524306 JYX524306 KIT524306 KSP524306 LCL524306 LMH524306 LWD524306 MFZ524306 MPV524306 MZR524306 NJN524306 NTJ524306 ODF524306 ONB524306 OWX524306 PGT524306 PQP524306 QAL524306 QKH524306 QUD524306 RDZ524306 RNV524306 RXR524306 SHN524306 SRJ524306 TBF524306 TLB524306 TUX524306 UET524306 UOP524306 UYL524306 VIH524306 VSD524306 WBZ524306 WLV524306 WVR524306 J589842 JF589842 TB589842 ACX589842 AMT589842 AWP589842 BGL589842 BQH589842 CAD589842 CJZ589842 CTV589842 DDR589842 DNN589842 DXJ589842 EHF589842 ERB589842 FAX589842 FKT589842 FUP589842 GEL589842 GOH589842 GYD589842 HHZ589842 HRV589842 IBR589842 ILN589842 IVJ589842 JFF589842 JPB589842 JYX589842 KIT589842 KSP589842 LCL589842 LMH589842 LWD589842 MFZ589842 MPV589842 MZR589842 NJN589842 NTJ589842 ODF589842 ONB589842 OWX589842 PGT589842 PQP589842 QAL589842 QKH589842 QUD589842 RDZ589842 RNV589842 RXR589842 SHN589842 SRJ589842 TBF589842 TLB589842 TUX589842 UET589842 UOP589842 UYL589842 VIH589842 VSD589842 WBZ589842 WLV589842 WVR589842 J655378 JF655378 TB655378 ACX655378 AMT655378 AWP655378 BGL655378 BQH655378 CAD655378 CJZ655378 CTV655378 DDR655378 DNN655378 DXJ655378 EHF655378 ERB655378 FAX655378 FKT655378 FUP655378 GEL655378 GOH655378 GYD655378 HHZ655378 HRV655378 IBR655378 ILN655378 IVJ655378 JFF655378 JPB655378 JYX655378 KIT655378 KSP655378 LCL655378 LMH655378 LWD655378 MFZ655378 MPV655378 MZR655378 NJN655378 NTJ655378 ODF655378 ONB655378 OWX655378 PGT655378 PQP655378 QAL655378 QKH655378 QUD655378 RDZ655378 RNV655378 RXR655378 SHN655378 SRJ655378 TBF655378 TLB655378 TUX655378 UET655378 UOP655378 UYL655378 VIH655378 VSD655378 WBZ655378 WLV655378 WVR655378 J720914 JF720914 TB720914 ACX720914 AMT720914 AWP720914 BGL720914 BQH720914 CAD720914 CJZ720914 CTV720914 DDR720914 DNN720914 DXJ720914 EHF720914 ERB720914 FAX720914 FKT720914 FUP720914 GEL720914 GOH720914 GYD720914 HHZ720914 HRV720914 IBR720914 ILN720914 IVJ720914 JFF720914 JPB720914 JYX720914 KIT720914 KSP720914 LCL720914 LMH720914 LWD720914 MFZ720914 MPV720914 MZR720914 NJN720914 NTJ720914 ODF720914 ONB720914 OWX720914 PGT720914 PQP720914 QAL720914 QKH720914 QUD720914 RDZ720914 RNV720914 RXR720914 SHN720914 SRJ720914 TBF720914 TLB720914 TUX720914 UET720914 UOP720914 UYL720914 VIH720914 VSD720914 WBZ720914 WLV720914 WVR720914 J786450 JF786450 TB786450 ACX786450 AMT786450 AWP786450 BGL786450 BQH786450 CAD786450 CJZ786450 CTV786450 DDR786450 DNN786450 DXJ786450 EHF786450 ERB786450 FAX786450 FKT786450 FUP786450 GEL786450 GOH786450 GYD786450 HHZ786450 HRV786450 IBR786450 ILN786450 IVJ786450 JFF786450 JPB786450 JYX786450 KIT786450 KSP786450 LCL786450 LMH786450 LWD786450 MFZ786450 MPV786450 MZR786450 NJN786450 NTJ786450 ODF786450 ONB786450 OWX786450 PGT786450 PQP786450 QAL786450 QKH786450 QUD786450 RDZ786450 RNV786450 RXR786450 SHN786450 SRJ786450 TBF786450 TLB786450 TUX786450 UET786450 UOP786450 UYL786450 VIH786450 VSD786450 WBZ786450 WLV786450 WVR786450 J851986 JF851986 TB851986 ACX851986 AMT851986 AWP851986 BGL851986 BQH851986 CAD851986 CJZ851986 CTV851986 DDR851986 DNN851986 DXJ851986 EHF851986 ERB851986 FAX851986 FKT851986 FUP851986 GEL851986 GOH851986 GYD851986 HHZ851986 HRV851986 IBR851986 ILN851986 IVJ851986 JFF851986 JPB851986 JYX851986 KIT851986 KSP851986 LCL851986 LMH851986 LWD851986 MFZ851986 MPV851986 MZR851986 NJN851986 NTJ851986 ODF851986 ONB851986 OWX851986 PGT851986 PQP851986 QAL851986 QKH851986 QUD851986 RDZ851986 RNV851986 RXR851986 SHN851986 SRJ851986 TBF851986 TLB851986 TUX851986 UET851986 UOP851986 UYL851986 VIH851986 VSD851986 WBZ851986 WLV851986 WVR851986 J917522 JF917522 TB917522 ACX917522 AMT917522 AWP917522 BGL917522 BQH917522 CAD917522 CJZ917522 CTV917522 DDR917522 DNN917522 DXJ917522 EHF917522 ERB917522 FAX917522 FKT917522 FUP917522 GEL917522 GOH917522 GYD917522 HHZ917522 HRV917522 IBR917522 ILN917522 IVJ917522 JFF917522 JPB917522 JYX917522 KIT917522 KSP917522 LCL917522 LMH917522 LWD917522 MFZ917522 MPV917522 MZR917522 NJN917522 NTJ917522 ODF917522 ONB917522 OWX917522 PGT917522 PQP917522 QAL917522 QKH917522 QUD917522 RDZ917522 RNV917522 RXR917522 SHN917522 SRJ917522 TBF917522 TLB917522 TUX917522 UET917522 UOP917522 UYL917522 VIH917522 VSD917522 WBZ917522 WLV917522 WVR917522 J983058 JF983058 TB983058 ACX983058 AMT983058 AWP983058 BGL983058 BQH983058 CAD983058 CJZ983058 CTV983058 DDR983058 DNN983058 DXJ983058 EHF983058 ERB983058 FAX983058 FKT983058 FUP983058 GEL983058 GOH983058 GYD983058 HHZ983058 HRV983058 IBR983058 ILN983058 IVJ983058 JFF983058 JPB983058 JYX983058 KIT983058 KSP983058 LCL983058 LMH983058 LWD983058 MFZ983058 MPV983058 MZR983058 NJN983058 NTJ983058 ODF983058 ONB983058 OWX983058 PGT983058 PQP983058 QAL983058 QKH983058 QUD983058 RDZ983058 RNV983058 RXR983058 SHN983058 SRJ983058 TBF983058 TLB983058 TUX983058 UET983058 UOP983058 UYL983058 VIH983058 VSD983058 WBZ983058 WLV983058 WVR983058">
      <formula1>$E$44:$E$46</formula1>
    </dataValidation>
    <dataValidation type="list" allowBlank="1" showInputMessage="1" showErrorMessage="1" sqref="J37:J41 JF37:JF41 TB37:TB41 ACX37:ACX41 AMT37:AMT41 AWP37:AWP41 BGL37:BGL41 BQH37:BQH41 CAD37:CAD41 CJZ37:CJZ41 CTV37:CTV41 DDR37:DDR41 DNN37:DNN41 DXJ37:DXJ41 EHF37:EHF41 ERB37:ERB41 FAX37:FAX41 FKT37:FKT41 FUP37:FUP41 GEL37:GEL41 GOH37:GOH41 GYD37:GYD41 HHZ37:HHZ41 HRV37:HRV41 IBR37:IBR41 ILN37:ILN41 IVJ37:IVJ41 JFF37:JFF41 JPB37:JPB41 JYX37:JYX41 KIT37:KIT41 KSP37:KSP41 LCL37:LCL41 LMH37:LMH41 LWD37:LWD41 MFZ37:MFZ41 MPV37:MPV41 MZR37:MZR41 NJN37:NJN41 NTJ37:NTJ41 ODF37:ODF41 ONB37:ONB41 OWX37:OWX41 PGT37:PGT41 PQP37:PQP41 QAL37:QAL41 QKH37:QKH41 QUD37:QUD41 RDZ37:RDZ41 RNV37:RNV41 RXR37:RXR41 SHN37:SHN41 SRJ37:SRJ41 TBF37:TBF41 TLB37:TLB41 TUX37:TUX41 UET37:UET41 UOP37:UOP41 UYL37:UYL41 VIH37:VIH41 VSD37:VSD41 WBZ37:WBZ41 WLV37:WLV41 WVR37:WVR41 J65573:J65577 JF65573:JF65577 TB65573:TB65577 ACX65573:ACX65577 AMT65573:AMT65577 AWP65573:AWP65577 BGL65573:BGL65577 BQH65573:BQH65577 CAD65573:CAD65577 CJZ65573:CJZ65577 CTV65573:CTV65577 DDR65573:DDR65577 DNN65573:DNN65577 DXJ65573:DXJ65577 EHF65573:EHF65577 ERB65573:ERB65577 FAX65573:FAX65577 FKT65573:FKT65577 FUP65573:FUP65577 GEL65573:GEL65577 GOH65573:GOH65577 GYD65573:GYD65577 HHZ65573:HHZ65577 HRV65573:HRV65577 IBR65573:IBR65577 ILN65573:ILN65577 IVJ65573:IVJ65577 JFF65573:JFF65577 JPB65573:JPB65577 JYX65573:JYX65577 KIT65573:KIT65577 KSP65573:KSP65577 LCL65573:LCL65577 LMH65573:LMH65577 LWD65573:LWD65577 MFZ65573:MFZ65577 MPV65573:MPV65577 MZR65573:MZR65577 NJN65573:NJN65577 NTJ65573:NTJ65577 ODF65573:ODF65577 ONB65573:ONB65577 OWX65573:OWX65577 PGT65573:PGT65577 PQP65573:PQP65577 QAL65573:QAL65577 QKH65573:QKH65577 QUD65573:QUD65577 RDZ65573:RDZ65577 RNV65573:RNV65577 RXR65573:RXR65577 SHN65573:SHN65577 SRJ65573:SRJ65577 TBF65573:TBF65577 TLB65573:TLB65577 TUX65573:TUX65577 UET65573:UET65577 UOP65573:UOP65577 UYL65573:UYL65577 VIH65573:VIH65577 VSD65573:VSD65577 WBZ65573:WBZ65577 WLV65573:WLV65577 WVR65573:WVR65577 J131109:J131113 JF131109:JF131113 TB131109:TB131113 ACX131109:ACX131113 AMT131109:AMT131113 AWP131109:AWP131113 BGL131109:BGL131113 BQH131109:BQH131113 CAD131109:CAD131113 CJZ131109:CJZ131113 CTV131109:CTV131113 DDR131109:DDR131113 DNN131109:DNN131113 DXJ131109:DXJ131113 EHF131109:EHF131113 ERB131109:ERB131113 FAX131109:FAX131113 FKT131109:FKT131113 FUP131109:FUP131113 GEL131109:GEL131113 GOH131109:GOH131113 GYD131109:GYD131113 HHZ131109:HHZ131113 HRV131109:HRV131113 IBR131109:IBR131113 ILN131109:ILN131113 IVJ131109:IVJ131113 JFF131109:JFF131113 JPB131109:JPB131113 JYX131109:JYX131113 KIT131109:KIT131113 KSP131109:KSP131113 LCL131109:LCL131113 LMH131109:LMH131113 LWD131109:LWD131113 MFZ131109:MFZ131113 MPV131109:MPV131113 MZR131109:MZR131113 NJN131109:NJN131113 NTJ131109:NTJ131113 ODF131109:ODF131113 ONB131109:ONB131113 OWX131109:OWX131113 PGT131109:PGT131113 PQP131109:PQP131113 QAL131109:QAL131113 QKH131109:QKH131113 QUD131109:QUD131113 RDZ131109:RDZ131113 RNV131109:RNV131113 RXR131109:RXR131113 SHN131109:SHN131113 SRJ131109:SRJ131113 TBF131109:TBF131113 TLB131109:TLB131113 TUX131109:TUX131113 UET131109:UET131113 UOP131109:UOP131113 UYL131109:UYL131113 VIH131109:VIH131113 VSD131109:VSD131113 WBZ131109:WBZ131113 WLV131109:WLV131113 WVR131109:WVR131113 J196645:J196649 JF196645:JF196649 TB196645:TB196649 ACX196645:ACX196649 AMT196645:AMT196649 AWP196645:AWP196649 BGL196645:BGL196649 BQH196645:BQH196649 CAD196645:CAD196649 CJZ196645:CJZ196649 CTV196645:CTV196649 DDR196645:DDR196649 DNN196645:DNN196649 DXJ196645:DXJ196649 EHF196645:EHF196649 ERB196645:ERB196649 FAX196645:FAX196649 FKT196645:FKT196649 FUP196645:FUP196649 GEL196645:GEL196649 GOH196645:GOH196649 GYD196645:GYD196649 HHZ196645:HHZ196649 HRV196645:HRV196649 IBR196645:IBR196649 ILN196645:ILN196649 IVJ196645:IVJ196649 JFF196645:JFF196649 JPB196645:JPB196649 JYX196645:JYX196649 KIT196645:KIT196649 KSP196645:KSP196649 LCL196645:LCL196649 LMH196645:LMH196649 LWD196645:LWD196649 MFZ196645:MFZ196649 MPV196645:MPV196649 MZR196645:MZR196649 NJN196645:NJN196649 NTJ196645:NTJ196649 ODF196645:ODF196649 ONB196645:ONB196649 OWX196645:OWX196649 PGT196645:PGT196649 PQP196645:PQP196649 QAL196645:QAL196649 QKH196645:QKH196649 QUD196645:QUD196649 RDZ196645:RDZ196649 RNV196645:RNV196649 RXR196645:RXR196649 SHN196645:SHN196649 SRJ196645:SRJ196649 TBF196645:TBF196649 TLB196645:TLB196649 TUX196645:TUX196649 UET196645:UET196649 UOP196645:UOP196649 UYL196645:UYL196649 VIH196645:VIH196649 VSD196645:VSD196649 WBZ196645:WBZ196649 WLV196645:WLV196649 WVR196645:WVR196649 J262181:J262185 JF262181:JF262185 TB262181:TB262185 ACX262181:ACX262185 AMT262181:AMT262185 AWP262181:AWP262185 BGL262181:BGL262185 BQH262181:BQH262185 CAD262181:CAD262185 CJZ262181:CJZ262185 CTV262181:CTV262185 DDR262181:DDR262185 DNN262181:DNN262185 DXJ262181:DXJ262185 EHF262181:EHF262185 ERB262181:ERB262185 FAX262181:FAX262185 FKT262181:FKT262185 FUP262181:FUP262185 GEL262181:GEL262185 GOH262181:GOH262185 GYD262181:GYD262185 HHZ262181:HHZ262185 HRV262181:HRV262185 IBR262181:IBR262185 ILN262181:ILN262185 IVJ262181:IVJ262185 JFF262181:JFF262185 JPB262181:JPB262185 JYX262181:JYX262185 KIT262181:KIT262185 KSP262181:KSP262185 LCL262181:LCL262185 LMH262181:LMH262185 LWD262181:LWD262185 MFZ262181:MFZ262185 MPV262181:MPV262185 MZR262181:MZR262185 NJN262181:NJN262185 NTJ262181:NTJ262185 ODF262181:ODF262185 ONB262181:ONB262185 OWX262181:OWX262185 PGT262181:PGT262185 PQP262181:PQP262185 QAL262181:QAL262185 QKH262181:QKH262185 QUD262181:QUD262185 RDZ262181:RDZ262185 RNV262181:RNV262185 RXR262181:RXR262185 SHN262181:SHN262185 SRJ262181:SRJ262185 TBF262181:TBF262185 TLB262181:TLB262185 TUX262181:TUX262185 UET262181:UET262185 UOP262181:UOP262185 UYL262181:UYL262185 VIH262181:VIH262185 VSD262181:VSD262185 WBZ262181:WBZ262185 WLV262181:WLV262185 WVR262181:WVR262185 J327717:J327721 JF327717:JF327721 TB327717:TB327721 ACX327717:ACX327721 AMT327717:AMT327721 AWP327717:AWP327721 BGL327717:BGL327721 BQH327717:BQH327721 CAD327717:CAD327721 CJZ327717:CJZ327721 CTV327717:CTV327721 DDR327717:DDR327721 DNN327717:DNN327721 DXJ327717:DXJ327721 EHF327717:EHF327721 ERB327717:ERB327721 FAX327717:FAX327721 FKT327717:FKT327721 FUP327717:FUP327721 GEL327717:GEL327721 GOH327717:GOH327721 GYD327717:GYD327721 HHZ327717:HHZ327721 HRV327717:HRV327721 IBR327717:IBR327721 ILN327717:ILN327721 IVJ327717:IVJ327721 JFF327717:JFF327721 JPB327717:JPB327721 JYX327717:JYX327721 KIT327717:KIT327721 KSP327717:KSP327721 LCL327717:LCL327721 LMH327717:LMH327721 LWD327717:LWD327721 MFZ327717:MFZ327721 MPV327717:MPV327721 MZR327717:MZR327721 NJN327717:NJN327721 NTJ327717:NTJ327721 ODF327717:ODF327721 ONB327717:ONB327721 OWX327717:OWX327721 PGT327717:PGT327721 PQP327717:PQP327721 QAL327717:QAL327721 QKH327717:QKH327721 QUD327717:QUD327721 RDZ327717:RDZ327721 RNV327717:RNV327721 RXR327717:RXR327721 SHN327717:SHN327721 SRJ327717:SRJ327721 TBF327717:TBF327721 TLB327717:TLB327721 TUX327717:TUX327721 UET327717:UET327721 UOP327717:UOP327721 UYL327717:UYL327721 VIH327717:VIH327721 VSD327717:VSD327721 WBZ327717:WBZ327721 WLV327717:WLV327721 WVR327717:WVR327721 J393253:J393257 JF393253:JF393257 TB393253:TB393257 ACX393253:ACX393257 AMT393253:AMT393257 AWP393253:AWP393257 BGL393253:BGL393257 BQH393253:BQH393257 CAD393253:CAD393257 CJZ393253:CJZ393257 CTV393253:CTV393257 DDR393253:DDR393257 DNN393253:DNN393257 DXJ393253:DXJ393257 EHF393253:EHF393257 ERB393253:ERB393257 FAX393253:FAX393257 FKT393253:FKT393257 FUP393253:FUP393257 GEL393253:GEL393257 GOH393253:GOH393257 GYD393253:GYD393257 HHZ393253:HHZ393257 HRV393253:HRV393257 IBR393253:IBR393257 ILN393253:ILN393257 IVJ393253:IVJ393257 JFF393253:JFF393257 JPB393253:JPB393257 JYX393253:JYX393257 KIT393253:KIT393257 KSP393253:KSP393257 LCL393253:LCL393257 LMH393253:LMH393257 LWD393253:LWD393257 MFZ393253:MFZ393257 MPV393253:MPV393257 MZR393253:MZR393257 NJN393253:NJN393257 NTJ393253:NTJ393257 ODF393253:ODF393257 ONB393253:ONB393257 OWX393253:OWX393257 PGT393253:PGT393257 PQP393253:PQP393257 QAL393253:QAL393257 QKH393253:QKH393257 QUD393253:QUD393257 RDZ393253:RDZ393257 RNV393253:RNV393257 RXR393253:RXR393257 SHN393253:SHN393257 SRJ393253:SRJ393257 TBF393253:TBF393257 TLB393253:TLB393257 TUX393253:TUX393257 UET393253:UET393257 UOP393253:UOP393257 UYL393253:UYL393257 VIH393253:VIH393257 VSD393253:VSD393257 WBZ393253:WBZ393257 WLV393253:WLV393257 WVR393253:WVR393257 J458789:J458793 JF458789:JF458793 TB458789:TB458793 ACX458789:ACX458793 AMT458789:AMT458793 AWP458789:AWP458793 BGL458789:BGL458793 BQH458789:BQH458793 CAD458789:CAD458793 CJZ458789:CJZ458793 CTV458789:CTV458793 DDR458789:DDR458793 DNN458789:DNN458793 DXJ458789:DXJ458793 EHF458789:EHF458793 ERB458789:ERB458793 FAX458789:FAX458793 FKT458789:FKT458793 FUP458789:FUP458793 GEL458789:GEL458793 GOH458789:GOH458793 GYD458789:GYD458793 HHZ458789:HHZ458793 HRV458789:HRV458793 IBR458789:IBR458793 ILN458789:ILN458793 IVJ458789:IVJ458793 JFF458789:JFF458793 JPB458789:JPB458793 JYX458789:JYX458793 KIT458789:KIT458793 KSP458789:KSP458793 LCL458789:LCL458793 LMH458789:LMH458793 LWD458789:LWD458793 MFZ458789:MFZ458793 MPV458789:MPV458793 MZR458789:MZR458793 NJN458789:NJN458793 NTJ458789:NTJ458793 ODF458789:ODF458793 ONB458789:ONB458793 OWX458789:OWX458793 PGT458789:PGT458793 PQP458789:PQP458793 QAL458789:QAL458793 QKH458789:QKH458793 QUD458789:QUD458793 RDZ458789:RDZ458793 RNV458789:RNV458793 RXR458789:RXR458793 SHN458789:SHN458793 SRJ458789:SRJ458793 TBF458789:TBF458793 TLB458789:TLB458793 TUX458789:TUX458793 UET458789:UET458793 UOP458789:UOP458793 UYL458789:UYL458793 VIH458789:VIH458793 VSD458789:VSD458793 WBZ458789:WBZ458793 WLV458789:WLV458793 WVR458789:WVR458793 J524325:J524329 JF524325:JF524329 TB524325:TB524329 ACX524325:ACX524329 AMT524325:AMT524329 AWP524325:AWP524329 BGL524325:BGL524329 BQH524325:BQH524329 CAD524325:CAD524329 CJZ524325:CJZ524329 CTV524325:CTV524329 DDR524325:DDR524329 DNN524325:DNN524329 DXJ524325:DXJ524329 EHF524325:EHF524329 ERB524325:ERB524329 FAX524325:FAX524329 FKT524325:FKT524329 FUP524325:FUP524329 GEL524325:GEL524329 GOH524325:GOH524329 GYD524325:GYD524329 HHZ524325:HHZ524329 HRV524325:HRV524329 IBR524325:IBR524329 ILN524325:ILN524329 IVJ524325:IVJ524329 JFF524325:JFF524329 JPB524325:JPB524329 JYX524325:JYX524329 KIT524325:KIT524329 KSP524325:KSP524329 LCL524325:LCL524329 LMH524325:LMH524329 LWD524325:LWD524329 MFZ524325:MFZ524329 MPV524325:MPV524329 MZR524325:MZR524329 NJN524325:NJN524329 NTJ524325:NTJ524329 ODF524325:ODF524329 ONB524325:ONB524329 OWX524325:OWX524329 PGT524325:PGT524329 PQP524325:PQP524329 QAL524325:QAL524329 QKH524325:QKH524329 QUD524325:QUD524329 RDZ524325:RDZ524329 RNV524325:RNV524329 RXR524325:RXR524329 SHN524325:SHN524329 SRJ524325:SRJ524329 TBF524325:TBF524329 TLB524325:TLB524329 TUX524325:TUX524329 UET524325:UET524329 UOP524325:UOP524329 UYL524325:UYL524329 VIH524325:VIH524329 VSD524325:VSD524329 WBZ524325:WBZ524329 WLV524325:WLV524329 WVR524325:WVR524329 J589861:J589865 JF589861:JF589865 TB589861:TB589865 ACX589861:ACX589865 AMT589861:AMT589865 AWP589861:AWP589865 BGL589861:BGL589865 BQH589861:BQH589865 CAD589861:CAD589865 CJZ589861:CJZ589865 CTV589861:CTV589865 DDR589861:DDR589865 DNN589861:DNN589865 DXJ589861:DXJ589865 EHF589861:EHF589865 ERB589861:ERB589865 FAX589861:FAX589865 FKT589861:FKT589865 FUP589861:FUP589865 GEL589861:GEL589865 GOH589861:GOH589865 GYD589861:GYD589865 HHZ589861:HHZ589865 HRV589861:HRV589865 IBR589861:IBR589865 ILN589861:ILN589865 IVJ589861:IVJ589865 JFF589861:JFF589865 JPB589861:JPB589865 JYX589861:JYX589865 KIT589861:KIT589865 KSP589861:KSP589865 LCL589861:LCL589865 LMH589861:LMH589865 LWD589861:LWD589865 MFZ589861:MFZ589865 MPV589861:MPV589865 MZR589861:MZR589865 NJN589861:NJN589865 NTJ589861:NTJ589865 ODF589861:ODF589865 ONB589861:ONB589865 OWX589861:OWX589865 PGT589861:PGT589865 PQP589861:PQP589865 QAL589861:QAL589865 QKH589861:QKH589865 QUD589861:QUD589865 RDZ589861:RDZ589865 RNV589861:RNV589865 RXR589861:RXR589865 SHN589861:SHN589865 SRJ589861:SRJ589865 TBF589861:TBF589865 TLB589861:TLB589865 TUX589861:TUX589865 UET589861:UET589865 UOP589861:UOP589865 UYL589861:UYL589865 VIH589861:VIH589865 VSD589861:VSD589865 WBZ589861:WBZ589865 WLV589861:WLV589865 WVR589861:WVR589865 J655397:J655401 JF655397:JF655401 TB655397:TB655401 ACX655397:ACX655401 AMT655397:AMT655401 AWP655397:AWP655401 BGL655397:BGL655401 BQH655397:BQH655401 CAD655397:CAD655401 CJZ655397:CJZ655401 CTV655397:CTV655401 DDR655397:DDR655401 DNN655397:DNN655401 DXJ655397:DXJ655401 EHF655397:EHF655401 ERB655397:ERB655401 FAX655397:FAX655401 FKT655397:FKT655401 FUP655397:FUP655401 GEL655397:GEL655401 GOH655397:GOH655401 GYD655397:GYD655401 HHZ655397:HHZ655401 HRV655397:HRV655401 IBR655397:IBR655401 ILN655397:ILN655401 IVJ655397:IVJ655401 JFF655397:JFF655401 JPB655397:JPB655401 JYX655397:JYX655401 KIT655397:KIT655401 KSP655397:KSP655401 LCL655397:LCL655401 LMH655397:LMH655401 LWD655397:LWD655401 MFZ655397:MFZ655401 MPV655397:MPV655401 MZR655397:MZR655401 NJN655397:NJN655401 NTJ655397:NTJ655401 ODF655397:ODF655401 ONB655397:ONB655401 OWX655397:OWX655401 PGT655397:PGT655401 PQP655397:PQP655401 QAL655397:QAL655401 QKH655397:QKH655401 QUD655397:QUD655401 RDZ655397:RDZ655401 RNV655397:RNV655401 RXR655397:RXR655401 SHN655397:SHN655401 SRJ655397:SRJ655401 TBF655397:TBF655401 TLB655397:TLB655401 TUX655397:TUX655401 UET655397:UET655401 UOP655397:UOP655401 UYL655397:UYL655401 VIH655397:VIH655401 VSD655397:VSD655401 WBZ655397:WBZ655401 WLV655397:WLV655401 WVR655397:WVR655401 J720933:J720937 JF720933:JF720937 TB720933:TB720937 ACX720933:ACX720937 AMT720933:AMT720937 AWP720933:AWP720937 BGL720933:BGL720937 BQH720933:BQH720937 CAD720933:CAD720937 CJZ720933:CJZ720937 CTV720933:CTV720937 DDR720933:DDR720937 DNN720933:DNN720937 DXJ720933:DXJ720937 EHF720933:EHF720937 ERB720933:ERB720937 FAX720933:FAX720937 FKT720933:FKT720937 FUP720933:FUP720937 GEL720933:GEL720937 GOH720933:GOH720937 GYD720933:GYD720937 HHZ720933:HHZ720937 HRV720933:HRV720937 IBR720933:IBR720937 ILN720933:ILN720937 IVJ720933:IVJ720937 JFF720933:JFF720937 JPB720933:JPB720937 JYX720933:JYX720937 KIT720933:KIT720937 KSP720933:KSP720937 LCL720933:LCL720937 LMH720933:LMH720937 LWD720933:LWD720937 MFZ720933:MFZ720937 MPV720933:MPV720937 MZR720933:MZR720937 NJN720933:NJN720937 NTJ720933:NTJ720937 ODF720933:ODF720937 ONB720933:ONB720937 OWX720933:OWX720937 PGT720933:PGT720937 PQP720933:PQP720937 QAL720933:QAL720937 QKH720933:QKH720937 QUD720933:QUD720937 RDZ720933:RDZ720937 RNV720933:RNV720937 RXR720933:RXR720937 SHN720933:SHN720937 SRJ720933:SRJ720937 TBF720933:TBF720937 TLB720933:TLB720937 TUX720933:TUX720937 UET720933:UET720937 UOP720933:UOP720937 UYL720933:UYL720937 VIH720933:VIH720937 VSD720933:VSD720937 WBZ720933:WBZ720937 WLV720933:WLV720937 WVR720933:WVR720937 J786469:J786473 JF786469:JF786473 TB786469:TB786473 ACX786469:ACX786473 AMT786469:AMT786473 AWP786469:AWP786473 BGL786469:BGL786473 BQH786469:BQH786473 CAD786469:CAD786473 CJZ786469:CJZ786473 CTV786469:CTV786473 DDR786469:DDR786473 DNN786469:DNN786473 DXJ786469:DXJ786473 EHF786469:EHF786473 ERB786469:ERB786473 FAX786469:FAX786473 FKT786469:FKT786473 FUP786469:FUP786473 GEL786469:GEL786473 GOH786469:GOH786473 GYD786469:GYD786473 HHZ786469:HHZ786473 HRV786469:HRV786473 IBR786469:IBR786473 ILN786469:ILN786473 IVJ786469:IVJ786473 JFF786469:JFF786473 JPB786469:JPB786473 JYX786469:JYX786473 KIT786469:KIT786473 KSP786469:KSP786473 LCL786469:LCL786473 LMH786469:LMH786473 LWD786469:LWD786473 MFZ786469:MFZ786473 MPV786469:MPV786473 MZR786469:MZR786473 NJN786469:NJN786473 NTJ786469:NTJ786473 ODF786469:ODF786473 ONB786469:ONB786473 OWX786469:OWX786473 PGT786469:PGT786473 PQP786469:PQP786473 QAL786469:QAL786473 QKH786469:QKH786473 QUD786469:QUD786473 RDZ786469:RDZ786473 RNV786469:RNV786473 RXR786469:RXR786473 SHN786469:SHN786473 SRJ786469:SRJ786473 TBF786469:TBF786473 TLB786469:TLB786473 TUX786469:TUX786473 UET786469:UET786473 UOP786469:UOP786473 UYL786469:UYL786473 VIH786469:VIH786473 VSD786469:VSD786473 WBZ786469:WBZ786473 WLV786469:WLV786473 WVR786469:WVR786473 J852005:J852009 JF852005:JF852009 TB852005:TB852009 ACX852005:ACX852009 AMT852005:AMT852009 AWP852005:AWP852009 BGL852005:BGL852009 BQH852005:BQH852009 CAD852005:CAD852009 CJZ852005:CJZ852009 CTV852005:CTV852009 DDR852005:DDR852009 DNN852005:DNN852009 DXJ852005:DXJ852009 EHF852005:EHF852009 ERB852005:ERB852009 FAX852005:FAX852009 FKT852005:FKT852009 FUP852005:FUP852009 GEL852005:GEL852009 GOH852005:GOH852009 GYD852005:GYD852009 HHZ852005:HHZ852009 HRV852005:HRV852009 IBR852005:IBR852009 ILN852005:ILN852009 IVJ852005:IVJ852009 JFF852005:JFF852009 JPB852005:JPB852009 JYX852005:JYX852009 KIT852005:KIT852009 KSP852005:KSP852009 LCL852005:LCL852009 LMH852005:LMH852009 LWD852005:LWD852009 MFZ852005:MFZ852009 MPV852005:MPV852009 MZR852005:MZR852009 NJN852005:NJN852009 NTJ852005:NTJ852009 ODF852005:ODF852009 ONB852005:ONB852009 OWX852005:OWX852009 PGT852005:PGT852009 PQP852005:PQP852009 QAL852005:QAL852009 QKH852005:QKH852009 QUD852005:QUD852009 RDZ852005:RDZ852009 RNV852005:RNV852009 RXR852005:RXR852009 SHN852005:SHN852009 SRJ852005:SRJ852009 TBF852005:TBF852009 TLB852005:TLB852009 TUX852005:TUX852009 UET852005:UET852009 UOP852005:UOP852009 UYL852005:UYL852009 VIH852005:VIH852009 VSD852005:VSD852009 WBZ852005:WBZ852009 WLV852005:WLV852009 WVR852005:WVR852009 J917541:J917545 JF917541:JF917545 TB917541:TB917545 ACX917541:ACX917545 AMT917541:AMT917545 AWP917541:AWP917545 BGL917541:BGL917545 BQH917541:BQH917545 CAD917541:CAD917545 CJZ917541:CJZ917545 CTV917541:CTV917545 DDR917541:DDR917545 DNN917541:DNN917545 DXJ917541:DXJ917545 EHF917541:EHF917545 ERB917541:ERB917545 FAX917541:FAX917545 FKT917541:FKT917545 FUP917541:FUP917545 GEL917541:GEL917545 GOH917541:GOH917545 GYD917541:GYD917545 HHZ917541:HHZ917545 HRV917541:HRV917545 IBR917541:IBR917545 ILN917541:ILN917545 IVJ917541:IVJ917545 JFF917541:JFF917545 JPB917541:JPB917545 JYX917541:JYX917545 KIT917541:KIT917545 KSP917541:KSP917545 LCL917541:LCL917545 LMH917541:LMH917545 LWD917541:LWD917545 MFZ917541:MFZ917545 MPV917541:MPV917545 MZR917541:MZR917545 NJN917541:NJN917545 NTJ917541:NTJ917545 ODF917541:ODF917545 ONB917541:ONB917545 OWX917541:OWX917545 PGT917541:PGT917545 PQP917541:PQP917545 QAL917541:QAL917545 QKH917541:QKH917545 QUD917541:QUD917545 RDZ917541:RDZ917545 RNV917541:RNV917545 RXR917541:RXR917545 SHN917541:SHN917545 SRJ917541:SRJ917545 TBF917541:TBF917545 TLB917541:TLB917545 TUX917541:TUX917545 UET917541:UET917545 UOP917541:UOP917545 UYL917541:UYL917545 VIH917541:VIH917545 VSD917541:VSD917545 WBZ917541:WBZ917545 WLV917541:WLV917545 WVR917541:WVR917545 J983077:J983081 JF983077:JF983081 TB983077:TB983081 ACX983077:ACX983081 AMT983077:AMT983081 AWP983077:AWP983081 BGL983077:BGL983081 BQH983077:BQH983081 CAD983077:CAD983081 CJZ983077:CJZ983081 CTV983077:CTV983081 DDR983077:DDR983081 DNN983077:DNN983081 DXJ983077:DXJ983081 EHF983077:EHF983081 ERB983077:ERB983081 FAX983077:FAX983081 FKT983077:FKT983081 FUP983077:FUP983081 GEL983077:GEL983081 GOH983077:GOH983081 GYD983077:GYD983081 HHZ983077:HHZ983081 HRV983077:HRV983081 IBR983077:IBR983081 ILN983077:ILN983081 IVJ983077:IVJ983081 JFF983077:JFF983081 JPB983077:JPB983081 JYX983077:JYX983081 KIT983077:KIT983081 KSP983077:KSP983081 LCL983077:LCL983081 LMH983077:LMH983081 LWD983077:LWD983081 MFZ983077:MFZ983081 MPV983077:MPV983081 MZR983077:MZR983081 NJN983077:NJN983081 NTJ983077:NTJ983081 ODF983077:ODF983081 ONB983077:ONB983081 OWX983077:OWX983081 PGT983077:PGT983081 PQP983077:PQP983081 QAL983077:QAL983081 QKH983077:QKH983081 QUD983077:QUD983081 RDZ983077:RDZ983081 RNV983077:RNV983081 RXR983077:RXR983081 SHN983077:SHN983081 SRJ983077:SRJ983081 TBF983077:TBF983081 TLB983077:TLB983081 TUX983077:TUX983081 UET983077:UET983081 UOP983077:UOP983081 UYL983077:UYL983081 VIH983077:VIH983081 VSD983077:VSD983081 WBZ983077:WBZ983081 WLV983077:WLV983081 WVR983077:WVR983081">
      <formula1>$J$44:$J$50</formula1>
    </dataValidation>
    <dataValidation type="list" allowBlank="1" showInputMessage="1" showErrorMessage="1" sqref="J11 JF11 TB11 ACX11 AMT11 AWP11 BGL11 BQH11 CAD11 CJZ11 CTV11 DDR11 DNN11 DXJ11 EHF11 ERB11 FAX11 FKT11 FUP11 GEL11 GOH11 GYD11 HHZ11 HRV11 IBR11 ILN11 IVJ11 JFF11 JPB11 JYX11 KIT11 KSP11 LCL11 LMH11 LWD11 MFZ11 MPV11 MZR11 NJN11 NTJ11 ODF11 ONB11 OWX11 PGT11 PQP11 QAL11 QKH11 QUD11 RDZ11 RNV11 RXR11 SHN11 SRJ11 TBF11 TLB11 TUX11 UET11 UOP11 UYL11 VIH11 VSD11 WBZ11 WLV11 WVR11 J65547 JF65547 TB65547 ACX65547 AMT65547 AWP65547 BGL65547 BQH65547 CAD65547 CJZ65547 CTV65547 DDR65547 DNN65547 DXJ65547 EHF65547 ERB65547 FAX65547 FKT65547 FUP65547 GEL65547 GOH65547 GYD65547 HHZ65547 HRV65547 IBR65547 ILN65547 IVJ65547 JFF65547 JPB65547 JYX65547 KIT65547 KSP65547 LCL65547 LMH65547 LWD65547 MFZ65547 MPV65547 MZR65547 NJN65547 NTJ65547 ODF65547 ONB65547 OWX65547 PGT65547 PQP65547 QAL65547 QKH65547 QUD65547 RDZ65547 RNV65547 RXR65547 SHN65547 SRJ65547 TBF65547 TLB65547 TUX65547 UET65547 UOP65547 UYL65547 VIH65547 VSD65547 WBZ65547 WLV65547 WVR65547 J131083 JF131083 TB131083 ACX131083 AMT131083 AWP131083 BGL131083 BQH131083 CAD131083 CJZ131083 CTV131083 DDR131083 DNN131083 DXJ131083 EHF131083 ERB131083 FAX131083 FKT131083 FUP131083 GEL131083 GOH131083 GYD131083 HHZ131083 HRV131083 IBR131083 ILN131083 IVJ131083 JFF131083 JPB131083 JYX131083 KIT131083 KSP131083 LCL131083 LMH131083 LWD131083 MFZ131083 MPV131083 MZR131083 NJN131083 NTJ131083 ODF131083 ONB131083 OWX131083 PGT131083 PQP131083 QAL131083 QKH131083 QUD131083 RDZ131083 RNV131083 RXR131083 SHN131083 SRJ131083 TBF131083 TLB131083 TUX131083 UET131083 UOP131083 UYL131083 VIH131083 VSD131083 WBZ131083 WLV131083 WVR131083 J196619 JF196619 TB196619 ACX196619 AMT196619 AWP196619 BGL196619 BQH196619 CAD196619 CJZ196619 CTV196619 DDR196619 DNN196619 DXJ196619 EHF196619 ERB196619 FAX196619 FKT196619 FUP196619 GEL196619 GOH196619 GYD196619 HHZ196619 HRV196619 IBR196619 ILN196619 IVJ196619 JFF196619 JPB196619 JYX196619 KIT196619 KSP196619 LCL196619 LMH196619 LWD196619 MFZ196619 MPV196619 MZR196619 NJN196619 NTJ196619 ODF196619 ONB196619 OWX196619 PGT196619 PQP196619 QAL196619 QKH196619 QUD196619 RDZ196619 RNV196619 RXR196619 SHN196619 SRJ196619 TBF196619 TLB196619 TUX196619 UET196619 UOP196619 UYL196619 VIH196619 VSD196619 WBZ196619 WLV196619 WVR196619 J262155 JF262155 TB262155 ACX262155 AMT262155 AWP262155 BGL262155 BQH262155 CAD262155 CJZ262155 CTV262155 DDR262155 DNN262155 DXJ262155 EHF262155 ERB262155 FAX262155 FKT262155 FUP262155 GEL262155 GOH262155 GYD262155 HHZ262155 HRV262155 IBR262155 ILN262155 IVJ262155 JFF262155 JPB262155 JYX262155 KIT262155 KSP262155 LCL262155 LMH262155 LWD262155 MFZ262155 MPV262155 MZR262155 NJN262155 NTJ262155 ODF262155 ONB262155 OWX262155 PGT262155 PQP262155 QAL262155 QKH262155 QUD262155 RDZ262155 RNV262155 RXR262155 SHN262155 SRJ262155 TBF262155 TLB262155 TUX262155 UET262155 UOP262155 UYL262155 VIH262155 VSD262155 WBZ262155 WLV262155 WVR262155 J327691 JF327691 TB327691 ACX327691 AMT327691 AWP327691 BGL327691 BQH327691 CAD327691 CJZ327691 CTV327691 DDR327691 DNN327691 DXJ327691 EHF327691 ERB327691 FAX327691 FKT327691 FUP327691 GEL327691 GOH327691 GYD327691 HHZ327691 HRV327691 IBR327691 ILN327691 IVJ327691 JFF327691 JPB327691 JYX327691 KIT327691 KSP327691 LCL327691 LMH327691 LWD327691 MFZ327691 MPV327691 MZR327691 NJN327691 NTJ327691 ODF327691 ONB327691 OWX327691 PGT327691 PQP327691 QAL327691 QKH327691 QUD327691 RDZ327691 RNV327691 RXR327691 SHN327691 SRJ327691 TBF327691 TLB327691 TUX327691 UET327691 UOP327691 UYL327691 VIH327691 VSD327691 WBZ327691 WLV327691 WVR327691 J393227 JF393227 TB393227 ACX393227 AMT393227 AWP393227 BGL393227 BQH393227 CAD393227 CJZ393227 CTV393227 DDR393227 DNN393227 DXJ393227 EHF393227 ERB393227 FAX393227 FKT393227 FUP393227 GEL393227 GOH393227 GYD393227 HHZ393227 HRV393227 IBR393227 ILN393227 IVJ393227 JFF393227 JPB393227 JYX393227 KIT393227 KSP393227 LCL393227 LMH393227 LWD393227 MFZ393227 MPV393227 MZR393227 NJN393227 NTJ393227 ODF393227 ONB393227 OWX393227 PGT393227 PQP393227 QAL393227 QKH393227 QUD393227 RDZ393227 RNV393227 RXR393227 SHN393227 SRJ393227 TBF393227 TLB393227 TUX393227 UET393227 UOP393227 UYL393227 VIH393227 VSD393227 WBZ393227 WLV393227 WVR393227 J458763 JF458763 TB458763 ACX458763 AMT458763 AWP458763 BGL458763 BQH458763 CAD458763 CJZ458763 CTV458763 DDR458763 DNN458763 DXJ458763 EHF458763 ERB458763 FAX458763 FKT458763 FUP458763 GEL458763 GOH458763 GYD458763 HHZ458763 HRV458763 IBR458763 ILN458763 IVJ458763 JFF458763 JPB458763 JYX458763 KIT458763 KSP458763 LCL458763 LMH458763 LWD458763 MFZ458763 MPV458763 MZR458763 NJN458763 NTJ458763 ODF458763 ONB458763 OWX458763 PGT458763 PQP458763 QAL458763 QKH458763 QUD458763 RDZ458763 RNV458763 RXR458763 SHN458763 SRJ458763 TBF458763 TLB458763 TUX458763 UET458763 UOP458763 UYL458763 VIH458763 VSD458763 WBZ458763 WLV458763 WVR458763 J524299 JF524299 TB524299 ACX524299 AMT524299 AWP524299 BGL524299 BQH524299 CAD524299 CJZ524299 CTV524299 DDR524299 DNN524299 DXJ524299 EHF524299 ERB524299 FAX524299 FKT524299 FUP524299 GEL524299 GOH524299 GYD524299 HHZ524299 HRV524299 IBR524299 ILN524299 IVJ524299 JFF524299 JPB524299 JYX524299 KIT524299 KSP524299 LCL524299 LMH524299 LWD524299 MFZ524299 MPV524299 MZR524299 NJN524299 NTJ524299 ODF524299 ONB524299 OWX524299 PGT524299 PQP524299 QAL524299 QKH524299 QUD524299 RDZ524299 RNV524299 RXR524299 SHN524299 SRJ524299 TBF524299 TLB524299 TUX524299 UET524299 UOP524299 UYL524299 VIH524299 VSD524299 WBZ524299 WLV524299 WVR524299 J589835 JF589835 TB589835 ACX589835 AMT589835 AWP589835 BGL589835 BQH589835 CAD589835 CJZ589835 CTV589835 DDR589835 DNN589835 DXJ589835 EHF589835 ERB589835 FAX589835 FKT589835 FUP589835 GEL589835 GOH589835 GYD589835 HHZ589835 HRV589835 IBR589835 ILN589835 IVJ589835 JFF589835 JPB589835 JYX589835 KIT589835 KSP589835 LCL589835 LMH589835 LWD589835 MFZ589835 MPV589835 MZR589835 NJN589835 NTJ589835 ODF589835 ONB589835 OWX589835 PGT589835 PQP589835 QAL589835 QKH589835 QUD589835 RDZ589835 RNV589835 RXR589835 SHN589835 SRJ589835 TBF589835 TLB589835 TUX589835 UET589835 UOP589835 UYL589835 VIH589835 VSD589835 WBZ589835 WLV589835 WVR589835 J655371 JF655371 TB655371 ACX655371 AMT655371 AWP655371 BGL655371 BQH655371 CAD655371 CJZ655371 CTV655371 DDR655371 DNN655371 DXJ655371 EHF655371 ERB655371 FAX655371 FKT655371 FUP655371 GEL655371 GOH655371 GYD655371 HHZ655371 HRV655371 IBR655371 ILN655371 IVJ655371 JFF655371 JPB655371 JYX655371 KIT655371 KSP655371 LCL655371 LMH655371 LWD655371 MFZ655371 MPV655371 MZR655371 NJN655371 NTJ655371 ODF655371 ONB655371 OWX655371 PGT655371 PQP655371 QAL655371 QKH655371 QUD655371 RDZ655371 RNV655371 RXR655371 SHN655371 SRJ655371 TBF655371 TLB655371 TUX655371 UET655371 UOP655371 UYL655371 VIH655371 VSD655371 WBZ655371 WLV655371 WVR655371 J720907 JF720907 TB720907 ACX720907 AMT720907 AWP720907 BGL720907 BQH720907 CAD720907 CJZ720907 CTV720907 DDR720907 DNN720907 DXJ720907 EHF720907 ERB720907 FAX720907 FKT720907 FUP720907 GEL720907 GOH720907 GYD720907 HHZ720907 HRV720907 IBR720907 ILN720907 IVJ720907 JFF720907 JPB720907 JYX720907 KIT720907 KSP720907 LCL720907 LMH720907 LWD720907 MFZ720907 MPV720907 MZR720907 NJN720907 NTJ720907 ODF720907 ONB720907 OWX720907 PGT720907 PQP720907 QAL720907 QKH720907 QUD720907 RDZ720907 RNV720907 RXR720907 SHN720907 SRJ720907 TBF720907 TLB720907 TUX720907 UET720907 UOP720907 UYL720907 VIH720907 VSD720907 WBZ720907 WLV720907 WVR720907 J786443 JF786443 TB786443 ACX786443 AMT786443 AWP786443 BGL786443 BQH786443 CAD786443 CJZ786443 CTV786443 DDR786443 DNN786443 DXJ786443 EHF786443 ERB786443 FAX786443 FKT786443 FUP786443 GEL786443 GOH786443 GYD786443 HHZ786443 HRV786443 IBR786443 ILN786443 IVJ786443 JFF786443 JPB786443 JYX786443 KIT786443 KSP786443 LCL786443 LMH786443 LWD786443 MFZ786443 MPV786443 MZR786443 NJN786443 NTJ786443 ODF786443 ONB786443 OWX786443 PGT786443 PQP786443 QAL786443 QKH786443 QUD786443 RDZ786443 RNV786443 RXR786443 SHN786443 SRJ786443 TBF786443 TLB786443 TUX786443 UET786443 UOP786443 UYL786443 VIH786443 VSD786443 WBZ786443 WLV786443 WVR786443 J851979 JF851979 TB851979 ACX851979 AMT851979 AWP851979 BGL851979 BQH851979 CAD851979 CJZ851979 CTV851979 DDR851979 DNN851979 DXJ851979 EHF851979 ERB851979 FAX851979 FKT851979 FUP851979 GEL851979 GOH851979 GYD851979 HHZ851979 HRV851979 IBR851979 ILN851979 IVJ851979 JFF851979 JPB851979 JYX851979 KIT851979 KSP851979 LCL851979 LMH851979 LWD851979 MFZ851979 MPV851979 MZR851979 NJN851979 NTJ851979 ODF851979 ONB851979 OWX851979 PGT851979 PQP851979 QAL851979 QKH851979 QUD851979 RDZ851979 RNV851979 RXR851979 SHN851979 SRJ851979 TBF851979 TLB851979 TUX851979 UET851979 UOP851979 UYL851979 VIH851979 VSD851979 WBZ851979 WLV851979 WVR851979 J917515 JF917515 TB917515 ACX917515 AMT917515 AWP917515 BGL917515 BQH917515 CAD917515 CJZ917515 CTV917515 DDR917515 DNN917515 DXJ917515 EHF917515 ERB917515 FAX917515 FKT917515 FUP917515 GEL917515 GOH917515 GYD917515 HHZ917515 HRV917515 IBR917515 ILN917515 IVJ917515 JFF917515 JPB917515 JYX917515 KIT917515 KSP917515 LCL917515 LMH917515 LWD917515 MFZ917515 MPV917515 MZR917515 NJN917515 NTJ917515 ODF917515 ONB917515 OWX917515 PGT917515 PQP917515 QAL917515 QKH917515 QUD917515 RDZ917515 RNV917515 RXR917515 SHN917515 SRJ917515 TBF917515 TLB917515 TUX917515 UET917515 UOP917515 UYL917515 VIH917515 VSD917515 WBZ917515 WLV917515 WVR917515 J983051 JF983051 TB983051 ACX983051 AMT983051 AWP983051 BGL983051 BQH983051 CAD983051 CJZ983051 CTV983051 DDR983051 DNN983051 DXJ983051 EHF983051 ERB983051 FAX983051 FKT983051 FUP983051 GEL983051 GOH983051 GYD983051 HHZ983051 HRV983051 IBR983051 ILN983051 IVJ983051 JFF983051 JPB983051 JYX983051 KIT983051 KSP983051 LCL983051 LMH983051 LWD983051 MFZ983051 MPV983051 MZR983051 NJN983051 NTJ983051 ODF983051 ONB983051 OWX983051 PGT983051 PQP983051 QAL983051 QKH983051 QUD983051 RDZ983051 RNV983051 RXR983051 SHN983051 SRJ983051 TBF983051 TLB983051 TUX983051 UET983051 UOP983051 UYL983051 VIH983051 VSD983051 WBZ983051 WLV983051 WVR983051">
      <formula1>"算定なし,Ⅰ型,Ⅱ型,区分なし"</formula1>
    </dataValidation>
    <dataValidation type="list" allowBlank="1" showInputMessage="1" showErrorMessage="1" sqref="J10 JF10 TB10 ACX10 AMT10 AWP10 BGL10 BQH10 CAD10 CJZ10 CTV10 DDR10 DNN10 DXJ10 EHF10 ERB10 FAX10 FKT10 FUP10 GEL10 GOH10 GYD10 HHZ10 HRV10 IBR10 ILN10 IVJ10 JFF10 JPB10 JYX10 KIT10 KSP10 LCL10 LMH10 LWD10 MFZ10 MPV10 MZR10 NJN10 NTJ10 ODF10 ONB10 OWX10 PGT10 PQP10 QAL10 QKH10 QUD10 RDZ10 RNV10 RXR10 SHN10 SRJ10 TBF10 TLB10 TUX10 UET10 UOP10 UYL10 VIH10 VSD10 WBZ10 WLV10 WVR10 J65546 JF65546 TB65546 ACX65546 AMT65546 AWP65546 BGL65546 BQH65546 CAD65546 CJZ65546 CTV65546 DDR65546 DNN65546 DXJ65546 EHF65546 ERB65546 FAX65546 FKT65546 FUP65546 GEL65546 GOH65546 GYD65546 HHZ65546 HRV65546 IBR65546 ILN65546 IVJ65546 JFF65546 JPB65546 JYX65546 KIT65546 KSP65546 LCL65546 LMH65546 LWD65546 MFZ65546 MPV65546 MZR65546 NJN65546 NTJ65546 ODF65546 ONB65546 OWX65546 PGT65546 PQP65546 QAL65546 QKH65546 QUD65546 RDZ65546 RNV65546 RXR65546 SHN65546 SRJ65546 TBF65546 TLB65546 TUX65546 UET65546 UOP65546 UYL65546 VIH65546 VSD65546 WBZ65546 WLV65546 WVR65546 J131082 JF131082 TB131082 ACX131082 AMT131082 AWP131082 BGL131082 BQH131082 CAD131082 CJZ131082 CTV131082 DDR131082 DNN131082 DXJ131082 EHF131082 ERB131082 FAX131082 FKT131082 FUP131082 GEL131082 GOH131082 GYD131082 HHZ131082 HRV131082 IBR131082 ILN131082 IVJ131082 JFF131082 JPB131082 JYX131082 KIT131082 KSP131082 LCL131082 LMH131082 LWD131082 MFZ131082 MPV131082 MZR131082 NJN131082 NTJ131082 ODF131082 ONB131082 OWX131082 PGT131082 PQP131082 QAL131082 QKH131082 QUD131082 RDZ131082 RNV131082 RXR131082 SHN131082 SRJ131082 TBF131082 TLB131082 TUX131082 UET131082 UOP131082 UYL131082 VIH131082 VSD131082 WBZ131082 WLV131082 WVR131082 J196618 JF196618 TB196618 ACX196618 AMT196618 AWP196618 BGL196618 BQH196618 CAD196618 CJZ196618 CTV196618 DDR196618 DNN196618 DXJ196618 EHF196618 ERB196618 FAX196618 FKT196618 FUP196618 GEL196618 GOH196618 GYD196618 HHZ196618 HRV196618 IBR196618 ILN196618 IVJ196618 JFF196618 JPB196618 JYX196618 KIT196618 KSP196618 LCL196618 LMH196618 LWD196618 MFZ196618 MPV196618 MZR196618 NJN196618 NTJ196618 ODF196618 ONB196618 OWX196618 PGT196618 PQP196618 QAL196618 QKH196618 QUD196618 RDZ196618 RNV196618 RXR196618 SHN196618 SRJ196618 TBF196618 TLB196618 TUX196618 UET196618 UOP196618 UYL196618 VIH196618 VSD196618 WBZ196618 WLV196618 WVR196618 J262154 JF262154 TB262154 ACX262154 AMT262154 AWP262154 BGL262154 BQH262154 CAD262154 CJZ262154 CTV262154 DDR262154 DNN262154 DXJ262154 EHF262154 ERB262154 FAX262154 FKT262154 FUP262154 GEL262154 GOH262154 GYD262154 HHZ262154 HRV262154 IBR262154 ILN262154 IVJ262154 JFF262154 JPB262154 JYX262154 KIT262154 KSP262154 LCL262154 LMH262154 LWD262154 MFZ262154 MPV262154 MZR262154 NJN262154 NTJ262154 ODF262154 ONB262154 OWX262154 PGT262154 PQP262154 QAL262154 QKH262154 QUD262154 RDZ262154 RNV262154 RXR262154 SHN262154 SRJ262154 TBF262154 TLB262154 TUX262154 UET262154 UOP262154 UYL262154 VIH262154 VSD262154 WBZ262154 WLV262154 WVR262154 J327690 JF327690 TB327690 ACX327690 AMT327690 AWP327690 BGL327690 BQH327690 CAD327690 CJZ327690 CTV327690 DDR327690 DNN327690 DXJ327690 EHF327690 ERB327690 FAX327690 FKT327690 FUP327690 GEL327690 GOH327690 GYD327690 HHZ327690 HRV327690 IBR327690 ILN327690 IVJ327690 JFF327690 JPB327690 JYX327690 KIT327690 KSP327690 LCL327690 LMH327690 LWD327690 MFZ327690 MPV327690 MZR327690 NJN327690 NTJ327690 ODF327690 ONB327690 OWX327690 PGT327690 PQP327690 QAL327690 QKH327690 QUD327690 RDZ327690 RNV327690 RXR327690 SHN327690 SRJ327690 TBF327690 TLB327690 TUX327690 UET327690 UOP327690 UYL327690 VIH327690 VSD327690 WBZ327690 WLV327690 WVR327690 J393226 JF393226 TB393226 ACX393226 AMT393226 AWP393226 BGL393226 BQH393226 CAD393226 CJZ393226 CTV393226 DDR393226 DNN393226 DXJ393226 EHF393226 ERB393226 FAX393226 FKT393226 FUP393226 GEL393226 GOH393226 GYD393226 HHZ393226 HRV393226 IBR393226 ILN393226 IVJ393226 JFF393226 JPB393226 JYX393226 KIT393226 KSP393226 LCL393226 LMH393226 LWD393226 MFZ393226 MPV393226 MZR393226 NJN393226 NTJ393226 ODF393226 ONB393226 OWX393226 PGT393226 PQP393226 QAL393226 QKH393226 QUD393226 RDZ393226 RNV393226 RXR393226 SHN393226 SRJ393226 TBF393226 TLB393226 TUX393226 UET393226 UOP393226 UYL393226 VIH393226 VSD393226 WBZ393226 WLV393226 WVR393226 J458762 JF458762 TB458762 ACX458762 AMT458762 AWP458762 BGL458762 BQH458762 CAD458762 CJZ458762 CTV458762 DDR458762 DNN458762 DXJ458762 EHF458762 ERB458762 FAX458762 FKT458762 FUP458762 GEL458762 GOH458762 GYD458762 HHZ458762 HRV458762 IBR458762 ILN458762 IVJ458762 JFF458762 JPB458762 JYX458762 KIT458762 KSP458762 LCL458762 LMH458762 LWD458762 MFZ458762 MPV458762 MZR458762 NJN458762 NTJ458762 ODF458762 ONB458762 OWX458762 PGT458762 PQP458762 QAL458762 QKH458762 QUD458762 RDZ458762 RNV458762 RXR458762 SHN458762 SRJ458762 TBF458762 TLB458762 TUX458762 UET458762 UOP458762 UYL458762 VIH458762 VSD458762 WBZ458762 WLV458762 WVR458762 J524298 JF524298 TB524298 ACX524298 AMT524298 AWP524298 BGL524298 BQH524298 CAD524298 CJZ524298 CTV524298 DDR524298 DNN524298 DXJ524298 EHF524298 ERB524298 FAX524298 FKT524298 FUP524298 GEL524298 GOH524298 GYD524298 HHZ524298 HRV524298 IBR524298 ILN524298 IVJ524298 JFF524298 JPB524298 JYX524298 KIT524298 KSP524298 LCL524298 LMH524298 LWD524298 MFZ524298 MPV524298 MZR524298 NJN524298 NTJ524298 ODF524298 ONB524298 OWX524298 PGT524298 PQP524298 QAL524298 QKH524298 QUD524298 RDZ524298 RNV524298 RXR524298 SHN524298 SRJ524298 TBF524298 TLB524298 TUX524298 UET524298 UOP524298 UYL524298 VIH524298 VSD524298 WBZ524298 WLV524298 WVR524298 J589834 JF589834 TB589834 ACX589834 AMT589834 AWP589834 BGL589834 BQH589834 CAD589834 CJZ589834 CTV589834 DDR589834 DNN589834 DXJ589834 EHF589834 ERB589834 FAX589834 FKT589834 FUP589834 GEL589834 GOH589834 GYD589834 HHZ589834 HRV589834 IBR589834 ILN589834 IVJ589834 JFF589834 JPB589834 JYX589834 KIT589834 KSP589834 LCL589834 LMH589834 LWD589834 MFZ589834 MPV589834 MZR589834 NJN589834 NTJ589834 ODF589834 ONB589834 OWX589834 PGT589834 PQP589834 QAL589834 QKH589834 QUD589834 RDZ589834 RNV589834 RXR589834 SHN589834 SRJ589834 TBF589834 TLB589834 TUX589834 UET589834 UOP589834 UYL589834 VIH589834 VSD589834 WBZ589834 WLV589834 WVR589834 J655370 JF655370 TB655370 ACX655370 AMT655370 AWP655370 BGL655370 BQH655370 CAD655370 CJZ655370 CTV655370 DDR655370 DNN655370 DXJ655370 EHF655370 ERB655370 FAX655370 FKT655370 FUP655370 GEL655370 GOH655370 GYD655370 HHZ655370 HRV655370 IBR655370 ILN655370 IVJ655370 JFF655370 JPB655370 JYX655370 KIT655370 KSP655370 LCL655370 LMH655370 LWD655370 MFZ655370 MPV655370 MZR655370 NJN655370 NTJ655370 ODF655370 ONB655370 OWX655370 PGT655370 PQP655370 QAL655370 QKH655370 QUD655370 RDZ655370 RNV655370 RXR655370 SHN655370 SRJ655370 TBF655370 TLB655370 TUX655370 UET655370 UOP655370 UYL655370 VIH655370 VSD655370 WBZ655370 WLV655370 WVR655370 J720906 JF720906 TB720906 ACX720906 AMT720906 AWP720906 BGL720906 BQH720906 CAD720906 CJZ720906 CTV720906 DDR720906 DNN720906 DXJ720906 EHF720906 ERB720906 FAX720906 FKT720906 FUP720906 GEL720906 GOH720906 GYD720906 HHZ720906 HRV720906 IBR720906 ILN720906 IVJ720906 JFF720906 JPB720906 JYX720906 KIT720906 KSP720906 LCL720906 LMH720906 LWD720906 MFZ720906 MPV720906 MZR720906 NJN720906 NTJ720906 ODF720906 ONB720906 OWX720906 PGT720906 PQP720906 QAL720906 QKH720906 QUD720906 RDZ720906 RNV720906 RXR720906 SHN720906 SRJ720906 TBF720906 TLB720906 TUX720906 UET720906 UOP720906 UYL720906 VIH720906 VSD720906 WBZ720906 WLV720906 WVR720906 J786442 JF786442 TB786442 ACX786442 AMT786442 AWP786442 BGL786442 BQH786442 CAD786442 CJZ786442 CTV786442 DDR786442 DNN786442 DXJ786442 EHF786442 ERB786442 FAX786442 FKT786442 FUP786442 GEL786442 GOH786442 GYD786442 HHZ786442 HRV786442 IBR786442 ILN786442 IVJ786442 JFF786442 JPB786442 JYX786442 KIT786442 KSP786442 LCL786442 LMH786442 LWD786442 MFZ786442 MPV786442 MZR786442 NJN786442 NTJ786442 ODF786442 ONB786442 OWX786442 PGT786442 PQP786442 QAL786442 QKH786442 QUD786442 RDZ786442 RNV786442 RXR786442 SHN786442 SRJ786442 TBF786442 TLB786442 TUX786442 UET786442 UOP786442 UYL786442 VIH786442 VSD786442 WBZ786442 WLV786442 WVR786442 J851978 JF851978 TB851978 ACX851978 AMT851978 AWP851978 BGL851978 BQH851978 CAD851978 CJZ851978 CTV851978 DDR851978 DNN851978 DXJ851978 EHF851978 ERB851978 FAX851978 FKT851978 FUP851978 GEL851978 GOH851978 GYD851978 HHZ851978 HRV851978 IBR851978 ILN851978 IVJ851978 JFF851978 JPB851978 JYX851978 KIT851978 KSP851978 LCL851978 LMH851978 LWD851978 MFZ851978 MPV851978 MZR851978 NJN851978 NTJ851978 ODF851978 ONB851978 OWX851978 PGT851978 PQP851978 QAL851978 QKH851978 QUD851978 RDZ851978 RNV851978 RXR851978 SHN851978 SRJ851978 TBF851978 TLB851978 TUX851978 UET851978 UOP851978 UYL851978 VIH851978 VSD851978 WBZ851978 WLV851978 WVR851978 J917514 JF917514 TB917514 ACX917514 AMT917514 AWP917514 BGL917514 BQH917514 CAD917514 CJZ917514 CTV917514 DDR917514 DNN917514 DXJ917514 EHF917514 ERB917514 FAX917514 FKT917514 FUP917514 GEL917514 GOH917514 GYD917514 HHZ917514 HRV917514 IBR917514 ILN917514 IVJ917514 JFF917514 JPB917514 JYX917514 KIT917514 KSP917514 LCL917514 LMH917514 LWD917514 MFZ917514 MPV917514 MZR917514 NJN917514 NTJ917514 ODF917514 ONB917514 OWX917514 PGT917514 PQP917514 QAL917514 QKH917514 QUD917514 RDZ917514 RNV917514 RXR917514 SHN917514 SRJ917514 TBF917514 TLB917514 TUX917514 UET917514 UOP917514 UYL917514 VIH917514 VSD917514 WBZ917514 WLV917514 WVR917514 J983050 JF983050 TB983050 ACX983050 AMT983050 AWP983050 BGL983050 BQH983050 CAD983050 CJZ983050 CTV983050 DDR983050 DNN983050 DXJ983050 EHF983050 ERB983050 FAX983050 FKT983050 FUP983050 GEL983050 GOH983050 GYD983050 HHZ983050 HRV983050 IBR983050 ILN983050 IVJ983050 JFF983050 JPB983050 JYX983050 KIT983050 KSP983050 LCL983050 LMH983050 LWD983050 MFZ983050 MPV983050 MZR983050 NJN983050 NTJ983050 ODF983050 ONB983050 OWX983050 PGT983050 PQP983050 QAL983050 QKH983050 QUD983050 RDZ983050 RNV983050 RXR983050 SHN983050 SRJ983050 TBF983050 TLB983050 TUX983050 UET983050 UOP983050 UYL983050 VIH983050 VSD983050 WBZ983050 WLV983050 WVR983050">
      <formula1>$E$51:$E$57</formula1>
    </dataValidation>
    <dataValidation type="list" allowBlank="1" showInputMessage="1" showErrorMessage="1" sqref="E8 JA8 SW8 ACS8 AMO8 AWK8 BGG8 BQC8 BZY8 CJU8 CTQ8 DDM8 DNI8 DXE8 EHA8 EQW8 FAS8 FKO8 FUK8 GEG8 GOC8 GXY8 HHU8 HRQ8 IBM8 ILI8 IVE8 JFA8 JOW8 JYS8 KIO8 KSK8 LCG8 LMC8 LVY8 MFU8 MPQ8 MZM8 NJI8 NTE8 ODA8 OMW8 OWS8 PGO8 PQK8 QAG8 QKC8 QTY8 RDU8 RNQ8 RXM8 SHI8 SRE8 TBA8 TKW8 TUS8 UEO8 UOK8 UYG8 VIC8 VRY8 WBU8 WLQ8 WVM8 E65544 JA65544 SW65544 ACS65544 AMO65544 AWK65544 BGG65544 BQC65544 BZY65544 CJU65544 CTQ65544 DDM65544 DNI65544 DXE65544 EHA65544 EQW65544 FAS65544 FKO65544 FUK65544 GEG65544 GOC65544 GXY65544 HHU65544 HRQ65544 IBM65544 ILI65544 IVE65544 JFA65544 JOW65544 JYS65544 KIO65544 KSK65544 LCG65544 LMC65544 LVY65544 MFU65544 MPQ65544 MZM65544 NJI65544 NTE65544 ODA65544 OMW65544 OWS65544 PGO65544 PQK65544 QAG65544 QKC65544 QTY65544 RDU65544 RNQ65544 RXM65544 SHI65544 SRE65544 TBA65544 TKW65544 TUS65544 UEO65544 UOK65544 UYG65544 VIC65544 VRY65544 WBU65544 WLQ65544 WVM65544 E131080 JA131080 SW131080 ACS131080 AMO131080 AWK131080 BGG131080 BQC131080 BZY131080 CJU131080 CTQ131080 DDM131080 DNI131080 DXE131080 EHA131080 EQW131080 FAS131080 FKO131080 FUK131080 GEG131080 GOC131080 GXY131080 HHU131080 HRQ131080 IBM131080 ILI131080 IVE131080 JFA131080 JOW131080 JYS131080 KIO131080 KSK131080 LCG131080 LMC131080 LVY131080 MFU131080 MPQ131080 MZM131080 NJI131080 NTE131080 ODA131080 OMW131080 OWS131080 PGO131080 PQK131080 QAG131080 QKC131080 QTY131080 RDU131080 RNQ131080 RXM131080 SHI131080 SRE131080 TBA131080 TKW131080 TUS131080 UEO131080 UOK131080 UYG131080 VIC131080 VRY131080 WBU131080 WLQ131080 WVM131080 E196616 JA196616 SW196616 ACS196616 AMO196616 AWK196616 BGG196616 BQC196616 BZY196616 CJU196616 CTQ196616 DDM196616 DNI196616 DXE196616 EHA196616 EQW196616 FAS196616 FKO196616 FUK196616 GEG196616 GOC196616 GXY196616 HHU196616 HRQ196616 IBM196616 ILI196616 IVE196616 JFA196616 JOW196616 JYS196616 KIO196616 KSK196616 LCG196616 LMC196616 LVY196616 MFU196616 MPQ196616 MZM196616 NJI196616 NTE196616 ODA196616 OMW196616 OWS196616 PGO196616 PQK196616 QAG196616 QKC196616 QTY196616 RDU196616 RNQ196616 RXM196616 SHI196616 SRE196616 TBA196616 TKW196616 TUS196616 UEO196616 UOK196616 UYG196616 VIC196616 VRY196616 WBU196616 WLQ196616 WVM196616 E262152 JA262152 SW262152 ACS262152 AMO262152 AWK262152 BGG262152 BQC262152 BZY262152 CJU262152 CTQ262152 DDM262152 DNI262152 DXE262152 EHA262152 EQW262152 FAS262152 FKO262152 FUK262152 GEG262152 GOC262152 GXY262152 HHU262152 HRQ262152 IBM262152 ILI262152 IVE262152 JFA262152 JOW262152 JYS262152 KIO262152 KSK262152 LCG262152 LMC262152 LVY262152 MFU262152 MPQ262152 MZM262152 NJI262152 NTE262152 ODA262152 OMW262152 OWS262152 PGO262152 PQK262152 QAG262152 QKC262152 QTY262152 RDU262152 RNQ262152 RXM262152 SHI262152 SRE262152 TBA262152 TKW262152 TUS262152 UEO262152 UOK262152 UYG262152 VIC262152 VRY262152 WBU262152 WLQ262152 WVM262152 E327688 JA327688 SW327688 ACS327688 AMO327688 AWK327688 BGG327688 BQC327688 BZY327688 CJU327688 CTQ327688 DDM327688 DNI327688 DXE327688 EHA327688 EQW327688 FAS327688 FKO327688 FUK327688 GEG327688 GOC327688 GXY327688 HHU327688 HRQ327688 IBM327688 ILI327688 IVE327688 JFA327688 JOW327688 JYS327688 KIO327688 KSK327688 LCG327688 LMC327688 LVY327688 MFU327688 MPQ327688 MZM327688 NJI327688 NTE327688 ODA327688 OMW327688 OWS327688 PGO327688 PQK327688 QAG327688 QKC327688 QTY327688 RDU327688 RNQ327688 RXM327688 SHI327688 SRE327688 TBA327688 TKW327688 TUS327688 UEO327688 UOK327688 UYG327688 VIC327688 VRY327688 WBU327688 WLQ327688 WVM327688 E393224 JA393224 SW393224 ACS393224 AMO393224 AWK393224 BGG393224 BQC393224 BZY393224 CJU393224 CTQ393224 DDM393224 DNI393224 DXE393224 EHA393224 EQW393224 FAS393224 FKO393224 FUK393224 GEG393224 GOC393224 GXY393224 HHU393224 HRQ393224 IBM393224 ILI393224 IVE393224 JFA393224 JOW393224 JYS393224 KIO393224 KSK393224 LCG393224 LMC393224 LVY393224 MFU393224 MPQ393224 MZM393224 NJI393224 NTE393224 ODA393224 OMW393224 OWS393224 PGO393224 PQK393224 QAG393224 QKC393224 QTY393224 RDU393224 RNQ393224 RXM393224 SHI393224 SRE393224 TBA393224 TKW393224 TUS393224 UEO393224 UOK393224 UYG393224 VIC393224 VRY393224 WBU393224 WLQ393224 WVM393224 E458760 JA458760 SW458760 ACS458760 AMO458760 AWK458760 BGG458760 BQC458760 BZY458760 CJU458760 CTQ458760 DDM458760 DNI458760 DXE458760 EHA458760 EQW458760 FAS458760 FKO458760 FUK458760 GEG458760 GOC458760 GXY458760 HHU458760 HRQ458760 IBM458760 ILI458760 IVE458760 JFA458760 JOW458760 JYS458760 KIO458760 KSK458760 LCG458760 LMC458760 LVY458760 MFU458760 MPQ458760 MZM458760 NJI458760 NTE458760 ODA458760 OMW458760 OWS458760 PGO458760 PQK458760 QAG458760 QKC458760 QTY458760 RDU458760 RNQ458760 RXM458760 SHI458760 SRE458760 TBA458760 TKW458760 TUS458760 UEO458760 UOK458760 UYG458760 VIC458760 VRY458760 WBU458760 WLQ458760 WVM458760 E524296 JA524296 SW524296 ACS524296 AMO524296 AWK524296 BGG524296 BQC524296 BZY524296 CJU524296 CTQ524296 DDM524296 DNI524296 DXE524296 EHA524296 EQW524296 FAS524296 FKO524296 FUK524296 GEG524296 GOC524296 GXY524296 HHU524296 HRQ524296 IBM524296 ILI524296 IVE524296 JFA524296 JOW524296 JYS524296 KIO524296 KSK524296 LCG524296 LMC524296 LVY524296 MFU524296 MPQ524296 MZM524296 NJI524296 NTE524296 ODA524296 OMW524296 OWS524296 PGO524296 PQK524296 QAG524296 QKC524296 QTY524296 RDU524296 RNQ524296 RXM524296 SHI524296 SRE524296 TBA524296 TKW524296 TUS524296 UEO524296 UOK524296 UYG524296 VIC524296 VRY524296 WBU524296 WLQ524296 WVM524296 E589832 JA589832 SW589832 ACS589832 AMO589832 AWK589832 BGG589832 BQC589832 BZY589832 CJU589832 CTQ589832 DDM589832 DNI589832 DXE589832 EHA589832 EQW589832 FAS589832 FKO589832 FUK589832 GEG589832 GOC589832 GXY589832 HHU589832 HRQ589832 IBM589832 ILI589832 IVE589832 JFA589832 JOW589832 JYS589832 KIO589832 KSK589832 LCG589832 LMC589832 LVY589832 MFU589832 MPQ589832 MZM589832 NJI589832 NTE589832 ODA589832 OMW589832 OWS589832 PGO589832 PQK589832 QAG589832 QKC589832 QTY589832 RDU589832 RNQ589832 RXM589832 SHI589832 SRE589832 TBA589832 TKW589832 TUS589832 UEO589832 UOK589832 UYG589832 VIC589832 VRY589832 WBU589832 WLQ589832 WVM589832 E655368 JA655368 SW655368 ACS655368 AMO655368 AWK655368 BGG655368 BQC655368 BZY655368 CJU655368 CTQ655368 DDM655368 DNI655368 DXE655368 EHA655368 EQW655368 FAS655368 FKO655368 FUK655368 GEG655368 GOC655368 GXY655368 HHU655368 HRQ655368 IBM655368 ILI655368 IVE655368 JFA655368 JOW655368 JYS655368 KIO655368 KSK655368 LCG655368 LMC655368 LVY655368 MFU655368 MPQ655368 MZM655368 NJI655368 NTE655368 ODA655368 OMW655368 OWS655368 PGO655368 PQK655368 QAG655368 QKC655368 QTY655368 RDU655368 RNQ655368 RXM655368 SHI655368 SRE655368 TBA655368 TKW655368 TUS655368 UEO655368 UOK655368 UYG655368 VIC655368 VRY655368 WBU655368 WLQ655368 WVM655368 E720904 JA720904 SW720904 ACS720904 AMO720904 AWK720904 BGG720904 BQC720904 BZY720904 CJU720904 CTQ720904 DDM720904 DNI720904 DXE720904 EHA720904 EQW720904 FAS720904 FKO720904 FUK720904 GEG720904 GOC720904 GXY720904 HHU720904 HRQ720904 IBM720904 ILI720904 IVE720904 JFA720904 JOW720904 JYS720904 KIO720904 KSK720904 LCG720904 LMC720904 LVY720904 MFU720904 MPQ720904 MZM720904 NJI720904 NTE720904 ODA720904 OMW720904 OWS720904 PGO720904 PQK720904 QAG720904 QKC720904 QTY720904 RDU720904 RNQ720904 RXM720904 SHI720904 SRE720904 TBA720904 TKW720904 TUS720904 UEO720904 UOK720904 UYG720904 VIC720904 VRY720904 WBU720904 WLQ720904 WVM720904 E786440 JA786440 SW786440 ACS786440 AMO786440 AWK786440 BGG786440 BQC786440 BZY786440 CJU786440 CTQ786440 DDM786440 DNI786440 DXE786440 EHA786440 EQW786440 FAS786440 FKO786440 FUK786440 GEG786440 GOC786440 GXY786440 HHU786440 HRQ786440 IBM786440 ILI786440 IVE786440 JFA786440 JOW786440 JYS786440 KIO786440 KSK786440 LCG786440 LMC786440 LVY786440 MFU786440 MPQ786440 MZM786440 NJI786440 NTE786440 ODA786440 OMW786440 OWS786440 PGO786440 PQK786440 QAG786440 QKC786440 QTY786440 RDU786440 RNQ786440 RXM786440 SHI786440 SRE786440 TBA786440 TKW786440 TUS786440 UEO786440 UOK786440 UYG786440 VIC786440 VRY786440 WBU786440 WLQ786440 WVM786440 E851976 JA851976 SW851976 ACS851976 AMO851976 AWK851976 BGG851976 BQC851976 BZY851976 CJU851976 CTQ851976 DDM851976 DNI851976 DXE851976 EHA851976 EQW851976 FAS851976 FKO851976 FUK851976 GEG851976 GOC851976 GXY851976 HHU851976 HRQ851976 IBM851976 ILI851976 IVE851976 JFA851976 JOW851976 JYS851976 KIO851976 KSK851976 LCG851976 LMC851976 LVY851976 MFU851976 MPQ851976 MZM851976 NJI851976 NTE851976 ODA851976 OMW851976 OWS851976 PGO851976 PQK851976 QAG851976 QKC851976 QTY851976 RDU851976 RNQ851976 RXM851976 SHI851976 SRE851976 TBA851976 TKW851976 TUS851976 UEO851976 UOK851976 UYG851976 VIC851976 VRY851976 WBU851976 WLQ851976 WVM851976 E917512 JA917512 SW917512 ACS917512 AMO917512 AWK917512 BGG917512 BQC917512 BZY917512 CJU917512 CTQ917512 DDM917512 DNI917512 DXE917512 EHA917512 EQW917512 FAS917512 FKO917512 FUK917512 GEG917512 GOC917512 GXY917512 HHU917512 HRQ917512 IBM917512 ILI917512 IVE917512 JFA917512 JOW917512 JYS917512 KIO917512 KSK917512 LCG917512 LMC917512 LVY917512 MFU917512 MPQ917512 MZM917512 NJI917512 NTE917512 ODA917512 OMW917512 OWS917512 PGO917512 PQK917512 QAG917512 QKC917512 QTY917512 RDU917512 RNQ917512 RXM917512 SHI917512 SRE917512 TBA917512 TKW917512 TUS917512 UEO917512 UOK917512 UYG917512 VIC917512 VRY917512 WBU917512 WLQ917512 WVM917512 E983048 JA983048 SW983048 ACS983048 AMO983048 AWK983048 BGG983048 BQC983048 BZY983048 CJU983048 CTQ983048 DDM983048 DNI983048 DXE983048 EHA983048 EQW983048 FAS983048 FKO983048 FUK983048 GEG983048 GOC983048 GXY983048 HHU983048 HRQ983048 IBM983048 ILI983048 IVE983048 JFA983048 JOW983048 JYS983048 KIO983048 KSK983048 LCG983048 LMC983048 LVY983048 MFU983048 MPQ983048 MZM983048 NJI983048 NTE983048 ODA983048 OMW983048 OWS983048 PGO983048 PQK983048 QAG983048 QKC983048 QTY983048 RDU983048 RNQ983048 RXM983048 SHI983048 SRE983048 TBA983048 TKW983048 TUS983048 UEO983048 UOK983048 UYG983048 VIC983048 VRY983048 WBU983048 WLQ983048 WVM983048 E24 JA24 SW24 ACS24 AMO24 AWK24 BGG24 BQC24 BZY24 CJU24 CTQ24 DDM24 DNI24 DXE24 EHA24 EQW24 FAS24 FKO24 FUK24 GEG24 GOC24 GXY24 HHU24 HRQ24 IBM24 ILI24 IVE24 JFA24 JOW24 JYS24 KIO24 KSK24 LCG24 LMC24 LVY24 MFU24 MPQ24 MZM24 NJI24 NTE24 ODA24 OMW24 OWS24 PGO24 PQK24 QAG24 QKC24 QTY24 RDU24 RNQ24 RXM24 SHI24 SRE24 TBA24 TKW24 TUS24 UEO24 UOK24 UYG24 VIC24 VRY24 WBU24 WLQ24 WVM24 E65560 JA65560 SW65560 ACS65560 AMO65560 AWK65560 BGG65560 BQC65560 BZY65560 CJU65560 CTQ65560 DDM65560 DNI65560 DXE65560 EHA65560 EQW65560 FAS65560 FKO65560 FUK65560 GEG65560 GOC65560 GXY65560 HHU65560 HRQ65560 IBM65560 ILI65560 IVE65560 JFA65560 JOW65560 JYS65560 KIO65560 KSK65560 LCG65560 LMC65560 LVY65560 MFU65560 MPQ65560 MZM65560 NJI65560 NTE65560 ODA65560 OMW65560 OWS65560 PGO65560 PQK65560 QAG65560 QKC65560 QTY65560 RDU65560 RNQ65560 RXM65560 SHI65560 SRE65560 TBA65560 TKW65560 TUS65560 UEO65560 UOK65560 UYG65560 VIC65560 VRY65560 WBU65560 WLQ65560 WVM65560 E131096 JA131096 SW131096 ACS131096 AMO131096 AWK131096 BGG131096 BQC131096 BZY131096 CJU131096 CTQ131096 DDM131096 DNI131096 DXE131096 EHA131096 EQW131096 FAS131096 FKO131096 FUK131096 GEG131096 GOC131096 GXY131096 HHU131096 HRQ131096 IBM131096 ILI131096 IVE131096 JFA131096 JOW131096 JYS131096 KIO131096 KSK131096 LCG131096 LMC131096 LVY131096 MFU131096 MPQ131096 MZM131096 NJI131096 NTE131096 ODA131096 OMW131096 OWS131096 PGO131096 PQK131096 QAG131096 QKC131096 QTY131096 RDU131096 RNQ131096 RXM131096 SHI131096 SRE131096 TBA131096 TKW131096 TUS131096 UEO131096 UOK131096 UYG131096 VIC131096 VRY131096 WBU131096 WLQ131096 WVM131096 E196632 JA196632 SW196632 ACS196632 AMO196632 AWK196632 BGG196632 BQC196632 BZY196632 CJU196632 CTQ196632 DDM196632 DNI196632 DXE196632 EHA196632 EQW196632 FAS196632 FKO196632 FUK196632 GEG196632 GOC196632 GXY196632 HHU196632 HRQ196632 IBM196632 ILI196632 IVE196632 JFA196632 JOW196632 JYS196632 KIO196632 KSK196632 LCG196632 LMC196632 LVY196632 MFU196632 MPQ196632 MZM196632 NJI196632 NTE196632 ODA196632 OMW196632 OWS196632 PGO196632 PQK196632 QAG196632 QKC196632 QTY196632 RDU196632 RNQ196632 RXM196632 SHI196632 SRE196632 TBA196632 TKW196632 TUS196632 UEO196632 UOK196632 UYG196632 VIC196632 VRY196632 WBU196632 WLQ196632 WVM196632 E262168 JA262168 SW262168 ACS262168 AMO262168 AWK262168 BGG262168 BQC262168 BZY262168 CJU262168 CTQ262168 DDM262168 DNI262168 DXE262168 EHA262168 EQW262168 FAS262168 FKO262168 FUK262168 GEG262168 GOC262168 GXY262168 HHU262168 HRQ262168 IBM262168 ILI262168 IVE262168 JFA262168 JOW262168 JYS262168 KIO262168 KSK262168 LCG262168 LMC262168 LVY262168 MFU262168 MPQ262168 MZM262168 NJI262168 NTE262168 ODA262168 OMW262168 OWS262168 PGO262168 PQK262168 QAG262168 QKC262168 QTY262168 RDU262168 RNQ262168 RXM262168 SHI262168 SRE262168 TBA262168 TKW262168 TUS262168 UEO262168 UOK262168 UYG262168 VIC262168 VRY262168 WBU262168 WLQ262168 WVM262168 E327704 JA327704 SW327704 ACS327704 AMO327704 AWK327704 BGG327704 BQC327704 BZY327704 CJU327704 CTQ327704 DDM327704 DNI327704 DXE327704 EHA327704 EQW327704 FAS327704 FKO327704 FUK327704 GEG327704 GOC327704 GXY327704 HHU327704 HRQ327704 IBM327704 ILI327704 IVE327704 JFA327704 JOW327704 JYS327704 KIO327704 KSK327704 LCG327704 LMC327704 LVY327704 MFU327704 MPQ327704 MZM327704 NJI327704 NTE327704 ODA327704 OMW327704 OWS327704 PGO327704 PQK327704 QAG327704 QKC327704 QTY327704 RDU327704 RNQ327704 RXM327704 SHI327704 SRE327704 TBA327704 TKW327704 TUS327704 UEO327704 UOK327704 UYG327704 VIC327704 VRY327704 WBU327704 WLQ327704 WVM327704 E393240 JA393240 SW393240 ACS393240 AMO393240 AWK393240 BGG393240 BQC393240 BZY393240 CJU393240 CTQ393240 DDM393240 DNI393240 DXE393240 EHA393240 EQW393240 FAS393240 FKO393240 FUK393240 GEG393240 GOC393240 GXY393240 HHU393240 HRQ393240 IBM393240 ILI393240 IVE393240 JFA393240 JOW393240 JYS393240 KIO393240 KSK393240 LCG393240 LMC393240 LVY393240 MFU393240 MPQ393240 MZM393240 NJI393240 NTE393240 ODA393240 OMW393240 OWS393240 PGO393240 PQK393240 QAG393240 QKC393240 QTY393240 RDU393240 RNQ393240 RXM393240 SHI393240 SRE393240 TBA393240 TKW393240 TUS393240 UEO393240 UOK393240 UYG393240 VIC393240 VRY393240 WBU393240 WLQ393240 WVM393240 E458776 JA458776 SW458776 ACS458776 AMO458776 AWK458776 BGG458776 BQC458776 BZY458776 CJU458776 CTQ458776 DDM458776 DNI458776 DXE458776 EHA458776 EQW458776 FAS458776 FKO458776 FUK458776 GEG458776 GOC458776 GXY458776 HHU458776 HRQ458776 IBM458776 ILI458776 IVE458776 JFA458776 JOW458776 JYS458776 KIO458776 KSK458776 LCG458776 LMC458776 LVY458776 MFU458776 MPQ458776 MZM458776 NJI458776 NTE458776 ODA458776 OMW458776 OWS458776 PGO458776 PQK458776 QAG458776 QKC458776 QTY458776 RDU458776 RNQ458776 RXM458776 SHI458776 SRE458776 TBA458776 TKW458776 TUS458776 UEO458776 UOK458776 UYG458776 VIC458776 VRY458776 WBU458776 WLQ458776 WVM458776 E524312 JA524312 SW524312 ACS524312 AMO524312 AWK524312 BGG524312 BQC524312 BZY524312 CJU524312 CTQ524312 DDM524312 DNI524312 DXE524312 EHA524312 EQW524312 FAS524312 FKO524312 FUK524312 GEG524312 GOC524312 GXY524312 HHU524312 HRQ524312 IBM524312 ILI524312 IVE524312 JFA524312 JOW524312 JYS524312 KIO524312 KSK524312 LCG524312 LMC524312 LVY524312 MFU524312 MPQ524312 MZM524312 NJI524312 NTE524312 ODA524312 OMW524312 OWS524312 PGO524312 PQK524312 QAG524312 QKC524312 QTY524312 RDU524312 RNQ524312 RXM524312 SHI524312 SRE524312 TBA524312 TKW524312 TUS524312 UEO524312 UOK524312 UYG524312 VIC524312 VRY524312 WBU524312 WLQ524312 WVM524312 E589848 JA589848 SW589848 ACS589848 AMO589848 AWK589848 BGG589848 BQC589848 BZY589848 CJU589848 CTQ589848 DDM589848 DNI589848 DXE589848 EHA589848 EQW589848 FAS589848 FKO589848 FUK589848 GEG589848 GOC589848 GXY589848 HHU589848 HRQ589848 IBM589848 ILI589848 IVE589848 JFA589848 JOW589848 JYS589848 KIO589848 KSK589848 LCG589848 LMC589848 LVY589848 MFU589848 MPQ589848 MZM589848 NJI589848 NTE589848 ODA589848 OMW589848 OWS589848 PGO589848 PQK589848 QAG589848 QKC589848 QTY589848 RDU589848 RNQ589848 RXM589848 SHI589848 SRE589848 TBA589848 TKW589848 TUS589848 UEO589848 UOK589848 UYG589848 VIC589848 VRY589848 WBU589848 WLQ589848 WVM589848 E655384 JA655384 SW655384 ACS655384 AMO655384 AWK655384 BGG655384 BQC655384 BZY655384 CJU655384 CTQ655384 DDM655384 DNI655384 DXE655384 EHA655384 EQW655384 FAS655384 FKO655384 FUK655384 GEG655384 GOC655384 GXY655384 HHU655384 HRQ655384 IBM655384 ILI655384 IVE655384 JFA655384 JOW655384 JYS655384 KIO655384 KSK655384 LCG655384 LMC655384 LVY655384 MFU655384 MPQ655384 MZM655384 NJI655384 NTE655384 ODA655384 OMW655384 OWS655384 PGO655384 PQK655384 QAG655384 QKC655384 QTY655384 RDU655384 RNQ655384 RXM655384 SHI655384 SRE655384 TBA655384 TKW655384 TUS655384 UEO655384 UOK655384 UYG655384 VIC655384 VRY655384 WBU655384 WLQ655384 WVM655384 E720920 JA720920 SW720920 ACS720920 AMO720920 AWK720920 BGG720920 BQC720920 BZY720920 CJU720920 CTQ720920 DDM720920 DNI720920 DXE720920 EHA720920 EQW720920 FAS720920 FKO720920 FUK720920 GEG720920 GOC720920 GXY720920 HHU720920 HRQ720920 IBM720920 ILI720920 IVE720920 JFA720920 JOW720920 JYS720920 KIO720920 KSK720920 LCG720920 LMC720920 LVY720920 MFU720920 MPQ720920 MZM720920 NJI720920 NTE720920 ODA720920 OMW720920 OWS720920 PGO720920 PQK720920 QAG720920 QKC720920 QTY720920 RDU720920 RNQ720920 RXM720920 SHI720920 SRE720920 TBA720920 TKW720920 TUS720920 UEO720920 UOK720920 UYG720920 VIC720920 VRY720920 WBU720920 WLQ720920 WVM720920 E786456 JA786456 SW786456 ACS786456 AMO786456 AWK786456 BGG786456 BQC786456 BZY786456 CJU786456 CTQ786456 DDM786456 DNI786456 DXE786456 EHA786456 EQW786456 FAS786456 FKO786456 FUK786456 GEG786456 GOC786456 GXY786456 HHU786456 HRQ786456 IBM786456 ILI786456 IVE786456 JFA786456 JOW786456 JYS786456 KIO786456 KSK786456 LCG786456 LMC786456 LVY786456 MFU786456 MPQ786456 MZM786456 NJI786456 NTE786456 ODA786456 OMW786456 OWS786456 PGO786456 PQK786456 QAG786456 QKC786456 QTY786456 RDU786456 RNQ786456 RXM786456 SHI786456 SRE786456 TBA786456 TKW786456 TUS786456 UEO786456 UOK786456 UYG786456 VIC786456 VRY786456 WBU786456 WLQ786456 WVM786456 E851992 JA851992 SW851992 ACS851992 AMO851992 AWK851992 BGG851992 BQC851992 BZY851992 CJU851992 CTQ851992 DDM851992 DNI851992 DXE851992 EHA851992 EQW851992 FAS851992 FKO851992 FUK851992 GEG851992 GOC851992 GXY851992 HHU851992 HRQ851992 IBM851992 ILI851992 IVE851992 JFA851992 JOW851992 JYS851992 KIO851992 KSK851992 LCG851992 LMC851992 LVY851992 MFU851992 MPQ851992 MZM851992 NJI851992 NTE851992 ODA851992 OMW851992 OWS851992 PGO851992 PQK851992 QAG851992 QKC851992 QTY851992 RDU851992 RNQ851992 RXM851992 SHI851992 SRE851992 TBA851992 TKW851992 TUS851992 UEO851992 UOK851992 UYG851992 VIC851992 VRY851992 WBU851992 WLQ851992 WVM851992 E917528 JA917528 SW917528 ACS917528 AMO917528 AWK917528 BGG917528 BQC917528 BZY917528 CJU917528 CTQ917528 DDM917528 DNI917528 DXE917528 EHA917528 EQW917528 FAS917528 FKO917528 FUK917528 GEG917528 GOC917528 GXY917528 HHU917528 HRQ917528 IBM917528 ILI917528 IVE917528 JFA917528 JOW917528 JYS917528 KIO917528 KSK917528 LCG917528 LMC917528 LVY917528 MFU917528 MPQ917528 MZM917528 NJI917528 NTE917528 ODA917528 OMW917528 OWS917528 PGO917528 PQK917528 QAG917528 QKC917528 QTY917528 RDU917528 RNQ917528 RXM917528 SHI917528 SRE917528 TBA917528 TKW917528 TUS917528 UEO917528 UOK917528 UYG917528 VIC917528 VRY917528 WBU917528 WLQ917528 WVM917528 E983064 JA983064 SW983064 ACS983064 AMO983064 AWK983064 BGG983064 BQC983064 BZY983064 CJU983064 CTQ983064 DDM983064 DNI983064 DXE983064 EHA983064 EQW983064 FAS983064 FKO983064 FUK983064 GEG983064 GOC983064 GXY983064 HHU983064 HRQ983064 IBM983064 ILI983064 IVE983064 JFA983064 JOW983064 JYS983064 KIO983064 KSK983064 LCG983064 LMC983064 LVY983064 MFU983064 MPQ983064 MZM983064 NJI983064 NTE983064 ODA983064 OMW983064 OWS983064 PGO983064 PQK983064 QAG983064 QKC983064 QTY983064 RDU983064 RNQ983064 RXM983064 SHI983064 SRE983064 TBA983064 TKW983064 TUS983064 UEO983064 UOK983064 UYG983064 VIC983064 VRY983064 WBU983064 WLQ983064 WVM983064">
      <formula1>$J$44:$J$47</formula1>
    </dataValidation>
  </dataValidations>
  <pageMargins left="0.62992125984251968" right="0.47244094488188981" top="0.74803149606299213" bottom="0.74803149606299213" header="0.51181102362204722" footer="0.51181102362204722"/>
  <pageSetup paperSize="9" scale="73" orientation="landscape" r:id="rId1"/>
  <headerFooter alignWithMargins="0">
    <oddHeader>&amp;L(添付資料）</oddHeader>
    <oddFooter>&amp;C共同生活援助-&amp;A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3"/>
  <sheetViews>
    <sheetView view="pageBreakPreview" zoomScale="90" zoomScaleNormal="100" zoomScaleSheetLayoutView="90" workbookViewId="0">
      <selection activeCell="M1" sqref="M1"/>
    </sheetView>
  </sheetViews>
  <sheetFormatPr defaultRowHeight="13.5"/>
  <cols>
    <col min="1" max="2" width="3.125" style="499" customWidth="1"/>
    <col min="3" max="3" width="15.75" style="499" customWidth="1"/>
    <col min="4" max="4" width="19.125" style="499" customWidth="1"/>
    <col min="5" max="5" width="16.75" style="499" bestFit="1" customWidth="1"/>
    <col min="6" max="7" width="13.625" style="499" customWidth="1"/>
    <col min="8" max="10" width="17.625" style="499" customWidth="1"/>
    <col min="11" max="12" width="13.625" style="499" customWidth="1"/>
    <col min="13" max="256" width="9" style="499"/>
    <col min="257" max="258" width="3.125" style="499" customWidth="1"/>
    <col min="259" max="259" width="15.75" style="499" customWidth="1"/>
    <col min="260" max="260" width="19.125" style="499" customWidth="1"/>
    <col min="261" max="261" width="16.75" style="499" bestFit="1" customWidth="1"/>
    <col min="262" max="263" width="13.625" style="499" customWidth="1"/>
    <col min="264" max="266" width="17.625" style="499" customWidth="1"/>
    <col min="267" max="268" width="13.625" style="499" customWidth="1"/>
    <col min="269" max="512" width="9" style="499"/>
    <col min="513" max="514" width="3.125" style="499" customWidth="1"/>
    <col min="515" max="515" width="15.75" style="499" customWidth="1"/>
    <col min="516" max="516" width="19.125" style="499" customWidth="1"/>
    <col min="517" max="517" width="16.75" style="499" bestFit="1" customWidth="1"/>
    <col min="518" max="519" width="13.625" style="499" customWidth="1"/>
    <col min="520" max="522" width="17.625" style="499" customWidth="1"/>
    <col min="523" max="524" width="13.625" style="499" customWidth="1"/>
    <col min="525" max="768" width="9" style="499"/>
    <col min="769" max="770" width="3.125" style="499" customWidth="1"/>
    <col min="771" max="771" width="15.75" style="499" customWidth="1"/>
    <col min="772" max="772" width="19.125" style="499" customWidth="1"/>
    <col min="773" max="773" width="16.75" style="499" bestFit="1" customWidth="1"/>
    <col min="774" max="775" width="13.625" style="499" customWidth="1"/>
    <col min="776" max="778" width="17.625" style="499" customWidth="1"/>
    <col min="779" max="780" width="13.625" style="499" customWidth="1"/>
    <col min="781" max="1024" width="9" style="499"/>
    <col min="1025" max="1026" width="3.125" style="499" customWidth="1"/>
    <col min="1027" max="1027" width="15.75" style="499" customWidth="1"/>
    <col min="1028" max="1028" width="19.125" style="499" customWidth="1"/>
    <col min="1029" max="1029" width="16.75" style="499" bestFit="1" customWidth="1"/>
    <col min="1030" max="1031" width="13.625" style="499" customWidth="1"/>
    <col min="1032" max="1034" width="17.625" style="499" customWidth="1"/>
    <col min="1035" max="1036" width="13.625" style="499" customWidth="1"/>
    <col min="1037" max="1280" width="9" style="499"/>
    <col min="1281" max="1282" width="3.125" style="499" customWidth="1"/>
    <col min="1283" max="1283" width="15.75" style="499" customWidth="1"/>
    <col min="1284" max="1284" width="19.125" style="499" customWidth="1"/>
    <col min="1285" max="1285" width="16.75" style="499" bestFit="1" customWidth="1"/>
    <col min="1286" max="1287" width="13.625" style="499" customWidth="1"/>
    <col min="1288" max="1290" width="17.625" style="499" customWidth="1"/>
    <col min="1291" max="1292" width="13.625" style="499" customWidth="1"/>
    <col min="1293" max="1536" width="9" style="499"/>
    <col min="1537" max="1538" width="3.125" style="499" customWidth="1"/>
    <col min="1539" max="1539" width="15.75" style="499" customWidth="1"/>
    <col min="1540" max="1540" width="19.125" style="499" customWidth="1"/>
    <col min="1541" max="1541" width="16.75" style="499" bestFit="1" customWidth="1"/>
    <col min="1542" max="1543" width="13.625" style="499" customWidth="1"/>
    <col min="1544" max="1546" width="17.625" style="499" customWidth="1"/>
    <col min="1547" max="1548" width="13.625" style="499" customWidth="1"/>
    <col min="1549" max="1792" width="9" style="499"/>
    <col min="1793" max="1794" width="3.125" style="499" customWidth="1"/>
    <col min="1795" max="1795" width="15.75" style="499" customWidth="1"/>
    <col min="1796" max="1796" width="19.125" style="499" customWidth="1"/>
    <col min="1797" max="1797" width="16.75" style="499" bestFit="1" customWidth="1"/>
    <col min="1798" max="1799" width="13.625" style="499" customWidth="1"/>
    <col min="1800" max="1802" width="17.625" style="499" customWidth="1"/>
    <col min="1803" max="1804" width="13.625" style="499" customWidth="1"/>
    <col min="1805" max="2048" width="9" style="499"/>
    <col min="2049" max="2050" width="3.125" style="499" customWidth="1"/>
    <col min="2051" max="2051" width="15.75" style="499" customWidth="1"/>
    <col min="2052" max="2052" width="19.125" style="499" customWidth="1"/>
    <col min="2053" max="2053" width="16.75" style="499" bestFit="1" customWidth="1"/>
    <col min="2054" max="2055" width="13.625" style="499" customWidth="1"/>
    <col min="2056" max="2058" width="17.625" style="499" customWidth="1"/>
    <col min="2059" max="2060" width="13.625" style="499" customWidth="1"/>
    <col min="2061" max="2304" width="9" style="499"/>
    <col min="2305" max="2306" width="3.125" style="499" customWidth="1"/>
    <col min="2307" max="2307" width="15.75" style="499" customWidth="1"/>
    <col min="2308" max="2308" width="19.125" style="499" customWidth="1"/>
    <col min="2309" max="2309" width="16.75" style="499" bestFit="1" customWidth="1"/>
    <col min="2310" max="2311" width="13.625" style="499" customWidth="1"/>
    <col min="2312" max="2314" width="17.625" style="499" customWidth="1"/>
    <col min="2315" max="2316" width="13.625" style="499" customWidth="1"/>
    <col min="2317" max="2560" width="9" style="499"/>
    <col min="2561" max="2562" width="3.125" style="499" customWidth="1"/>
    <col min="2563" max="2563" width="15.75" style="499" customWidth="1"/>
    <col min="2564" max="2564" width="19.125" style="499" customWidth="1"/>
    <col min="2565" max="2565" width="16.75" style="499" bestFit="1" customWidth="1"/>
    <col min="2566" max="2567" width="13.625" style="499" customWidth="1"/>
    <col min="2568" max="2570" width="17.625" style="499" customWidth="1"/>
    <col min="2571" max="2572" width="13.625" style="499" customWidth="1"/>
    <col min="2573" max="2816" width="9" style="499"/>
    <col min="2817" max="2818" width="3.125" style="499" customWidth="1"/>
    <col min="2819" max="2819" width="15.75" style="499" customWidth="1"/>
    <col min="2820" max="2820" width="19.125" style="499" customWidth="1"/>
    <col min="2821" max="2821" width="16.75" style="499" bestFit="1" customWidth="1"/>
    <col min="2822" max="2823" width="13.625" style="499" customWidth="1"/>
    <col min="2824" max="2826" width="17.625" style="499" customWidth="1"/>
    <col min="2827" max="2828" width="13.625" style="499" customWidth="1"/>
    <col min="2829" max="3072" width="9" style="499"/>
    <col min="3073" max="3074" width="3.125" style="499" customWidth="1"/>
    <col min="3075" max="3075" width="15.75" style="499" customWidth="1"/>
    <col min="3076" max="3076" width="19.125" style="499" customWidth="1"/>
    <col min="3077" max="3077" width="16.75" style="499" bestFit="1" customWidth="1"/>
    <col min="3078" max="3079" width="13.625" style="499" customWidth="1"/>
    <col min="3080" max="3082" width="17.625" style="499" customWidth="1"/>
    <col min="3083" max="3084" width="13.625" style="499" customWidth="1"/>
    <col min="3085" max="3328" width="9" style="499"/>
    <col min="3329" max="3330" width="3.125" style="499" customWidth="1"/>
    <col min="3331" max="3331" width="15.75" style="499" customWidth="1"/>
    <col min="3332" max="3332" width="19.125" style="499" customWidth="1"/>
    <col min="3333" max="3333" width="16.75" style="499" bestFit="1" customWidth="1"/>
    <col min="3334" max="3335" width="13.625" style="499" customWidth="1"/>
    <col min="3336" max="3338" width="17.625" style="499" customWidth="1"/>
    <col min="3339" max="3340" width="13.625" style="499" customWidth="1"/>
    <col min="3341" max="3584" width="9" style="499"/>
    <col min="3585" max="3586" width="3.125" style="499" customWidth="1"/>
    <col min="3587" max="3587" width="15.75" style="499" customWidth="1"/>
    <col min="3588" max="3588" width="19.125" style="499" customWidth="1"/>
    <col min="3589" max="3589" width="16.75" style="499" bestFit="1" customWidth="1"/>
    <col min="3590" max="3591" width="13.625" style="499" customWidth="1"/>
    <col min="3592" max="3594" width="17.625" style="499" customWidth="1"/>
    <col min="3595" max="3596" width="13.625" style="499" customWidth="1"/>
    <col min="3597" max="3840" width="9" style="499"/>
    <col min="3841" max="3842" width="3.125" style="499" customWidth="1"/>
    <col min="3843" max="3843" width="15.75" style="499" customWidth="1"/>
    <col min="3844" max="3844" width="19.125" style="499" customWidth="1"/>
    <col min="3845" max="3845" width="16.75" style="499" bestFit="1" customWidth="1"/>
    <col min="3846" max="3847" width="13.625" style="499" customWidth="1"/>
    <col min="3848" max="3850" width="17.625" style="499" customWidth="1"/>
    <col min="3851" max="3852" width="13.625" style="499" customWidth="1"/>
    <col min="3853" max="4096" width="9" style="499"/>
    <col min="4097" max="4098" width="3.125" style="499" customWidth="1"/>
    <col min="4099" max="4099" width="15.75" style="499" customWidth="1"/>
    <col min="4100" max="4100" width="19.125" style="499" customWidth="1"/>
    <col min="4101" max="4101" width="16.75" style="499" bestFit="1" customWidth="1"/>
    <col min="4102" max="4103" width="13.625" style="499" customWidth="1"/>
    <col min="4104" max="4106" width="17.625" style="499" customWidth="1"/>
    <col min="4107" max="4108" width="13.625" style="499" customWidth="1"/>
    <col min="4109" max="4352" width="9" style="499"/>
    <col min="4353" max="4354" width="3.125" style="499" customWidth="1"/>
    <col min="4355" max="4355" width="15.75" style="499" customWidth="1"/>
    <col min="4356" max="4356" width="19.125" style="499" customWidth="1"/>
    <col min="4357" max="4357" width="16.75" style="499" bestFit="1" customWidth="1"/>
    <col min="4358" max="4359" width="13.625" style="499" customWidth="1"/>
    <col min="4360" max="4362" width="17.625" style="499" customWidth="1"/>
    <col min="4363" max="4364" width="13.625" style="499" customWidth="1"/>
    <col min="4365" max="4608" width="9" style="499"/>
    <col min="4609" max="4610" width="3.125" style="499" customWidth="1"/>
    <col min="4611" max="4611" width="15.75" style="499" customWidth="1"/>
    <col min="4612" max="4612" width="19.125" style="499" customWidth="1"/>
    <col min="4613" max="4613" width="16.75" style="499" bestFit="1" customWidth="1"/>
    <col min="4614" max="4615" width="13.625" style="499" customWidth="1"/>
    <col min="4616" max="4618" width="17.625" style="499" customWidth="1"/>
    <col min="4619" max="4620" width="13.625" style="499" customWidth="1"/>
    <col min="4621" max="4864" width="9" style="499"/>
    <col min="4865" max="4866" width="3.125" style="499" customWidth="1"/>
    <col min="4867" max="4867" width="15.75" style="499" customWidth="1"/>
    <col min="4868" max="4868" width="19.125" style="499" customWidth="1"/>
    <col min="4869" max="4869" width="16.75" style="499" bestFit="1" customWidth="1"/>
    <col min="4870" max="4871" width="13.625" style="499" customWidth="1"/>
    <col min="4872" max="4874" width="17.625" style="499" customWidth="1"/>
    <col min="4875" max="4876" width="13.625" style="499" customWidth="1"/>
    <col min="4877" max="5120" width="9" style="499"/>
    <col min="5121" max="5122" width="3.125" style="499" customWidth="1"/>
    <col min="5123" max="5123" width="15.75" style="499" customWidth="1"/>
    <col min="5124" max="5124" width="19.125" style="499" customWidth="1"/>
    <col min="5125" max="5125" width="16.75" style="499" bestFit="1" customWidth="1"/>
    <col min="5126" max="5127" width="13.625" style="499" customWidth="1"/>
    <col min="5128" max="5130" width="17.625" style="499" customWidth="1"/>
    <col min="5131" max="5132" width="13.625" style="499" customWidth="1"/>
    <col min="5133" max="5376" width="9" style="499"/>
    <col min="5377" max="5378" width="3.125" style="499" customWidth="1"/>
    <col min="5379" max="5379" width="15.75" style="499" customWidth="1"/>
    <col min="5380" max="5380" width="19.125" style="499" customWidth="1"/>
    <col min="5381" max="5381" width="16.75" style="499" bestFit="1" customWidth="1"/>
    <col min="5382" max="5383" width="13.625" style="499" customWidth="1"/>
    <col min="5384" max="5386" width="17.625" style="499" customWidth="1"/>
    <col min="5387" max="5388" width="13.625" style="499" customWidth="1"/>
    <col min="5389" max="5632" width="9" style="499"/>
    <col min="5633" max="5634" width="3.125" style="499" customWidth="1"/>
    <col min="5635" max="5635" width="15.75" style="499" customWidth="1"/>
    <col min="5636" max="5636" width="19.125" style="499" customWidth="1"/>
    <col min="5637" max="5637" width="16.75" style="499" bestFit="1" customWidth="1"/>
    <col min="5638" max="5639" width="13.625" style="499" customWidth="1"/>
    <col min="5640" max="5642" width="17.625" style="499" customWidth="1"/>
    <col min="5643" max="5644" width="13.625" style="499" customWidth="1"/>
    <col min="5645" max="5888" width="9" style="499"/>
    <col min="5889" max="5890" width="3.125" style="499" customWidth="1"/>
    <col min="5891" max="5891" width="15.75" style="499" customWidth="1"/>
    <col min="5892" max="5892" width="19.125" style="499" customWidth="1"/>
    <col min="5893" max="5893" width="16.75" style="499" bestFit="1" customWidth="1"/>
    <col min="5894" max="5895" width="13.625" style="499" customWidth="1"/>
    <col min="5896" max="5898" width="17.625" style="499" customWidth="1"/>
    <col min="5899" max="5900" width="13.625" style="499" customWidth="1"/>
    <col min="5901" max="6144" width="9" style="499"/>
    <col min="6145" max="6146" width="3.125" style="499" customWidth="1"/>
    <col min="6147" max="6147" width="15.75" style="499" customWidth="1"/>
    <col min="6148" max="6148" width="19.125" style="499" customWidth="1"/>
    <col min="6149" max="6149" width="16.75" style="499" bestFit="1" customWidth="1"/>
    <col min="6150" max="6151" width="13.625" style="499" customWidth="1"/>
    <col min="6152" max="6154" width="17.625" style="499" customWidth="1"/>
    <col min="6155" max="6156" width="13.625" style="499" customWidth="1"/>
    <col min="6157" max="6400" width="9" style="499"/>
    <col min="6401" max="6402" width="3.125" style="499" customWidth="1"/>
    <col min="6403" max="6403" width="15.75" style="499" customWidth="1"/>
    <col min="6404" max="6404" width="19.125" style="499" customWidth="1"/>
    <col min="6405" max="6405" width="16.75" style="499" bestFit="1" customWidth="1"/>
    <col min="6406" max="6407" width="13.625" style="499" customWidth="1"/>
    <col min="6408" max="6410" width="17.625" style="499" customWidth="1"/>
    <col min="6411" max="6412" width="13.625" style="499" customWidth="1"/>
    <col min="6413" max="6656" width="9" style="499"/>
    <col min="6657" max="6658" width="3.125" style="499" customWidth="1"/>
    <col min="6659" max="6659" width="15.75" style="499" customWidth="1"/>
    <col min="6660" max="6660" width="19.125" style="499" customWidth="1"/>
    <col min="6661" max="6661" width="16.75" style="499" bestFit="1" customWidth="1"/>
    <col min="6662" max="6663" width="13.625" style="499" customWidth="1"/>
    <col min="6664" max="6666" width="17.625" style="499" customWidth="1"/>
    <col min="6667" max="6668" width="13.625" style="499" customWidth="1"/>
    <col min="6669" max="6912" width="9" style="499"/>
    <col min="6913" max="6914" width="3.125" style="499" customWidth="1"/>
    <col min="6915" max="6915" width="15.75" style="499" customWidth="1"/>
    <col min="6916" max="6916" width="19.125" style="499" customWidth="1"/>
    <col min="6917" max="6917" width="16.75" style="499" bestFit="1" customWidth="1"/>
    <col min="6918" max="6919" width="13.625" style="499" customWidth="1"/>
    <col min="6920" max="6922" width="17.625" style="499" customWidth="1"/>
    <col min="6923" max="6924" width="13.625" style="499" customWidth="1"/>
    <col min="6925" max="7168" width="9" style="499"/>
    <col min="7169" max="7170" width="3.125" style="499" customWidth="1"/>
    <col min="7171" max="7171" width="15.75" style="499" customWidth="1"/>
    <col min="7172" max="7172" width="19.125" style="499" customWidth="1"/>
    <col min="7173" max="7173" width="16.75" style="499" bestFit="1" customWidth="1"/>
    <col min="7174" max="7175" width="13.625" style="499" customWidth="1"/>
    <col min="7176" max="7178" width="17.625" style="499" customWidth="1"/>
    <col min="7179" max="7180" width="13.625" style="499" customWidth="1"/>
    <col min="7181" max="7424" width="9" style="499"/>
    <col min="7425" max="7426" width="3.125" style="499" customWidth="1"/>
    <col min="7427" max="7427" width="15.75" style="499" customWidth="1"/>
    <col min="7428" max="7428" width="19.125" style="499" customWidth="1"/>
    <col min="7429" max="7429" width="16.75" style="499" bestFit="1" customWidth="1"/>
    <col min="7430" max="7431" width="13.625" style="499" customWidth="1"/>
    <col min="7432" max="7434" width="17.625" style="499" customWidth="1"/>
    <col min="7435" max="7436" width="13.625" style="499" customWidth="1"/>
    <col min="7437" max="7680" width="9" style="499"/>
    <col min="7681" max="7682" width="3.125" style="499" customWidth="1"/>
    <col min="7683" max="7683" width="15.75" style="499" customWidth="1"/>
    <col min="7684" max="7684" width="19.125" style="499" customWidth="1"/>
    <col min="7685" max="7685" width="16.75" style="499" bestFit="1" customWidth="1"/>
    <col min="7686" max="7687" width="13.625" style="499" customWidth="1"/>
    <col min="7688" max="7690" width="17.625" style="499" customWidth="1"/>
    <col min="7691" max="7692" width="13.625" style="499" customWidth="1"/>
    <col min="7693" max="7936" width="9" style="499"/>
    <col min="7937" max="7938" width="3.125" style="499" customWidth="1"/>
    <col min="7939" max="7939" width="15.75" style="499" customWidth="1"/>
    <col min="7940" max="7940" width="19.125" style="499" customWidth="1"/>
    <col min="7941" max="7941" width="16.75" style="499" bestFit="1" customWidth="1"/>
    <col min="7942" max="7943" width="13.625" style="499" customWidth="1"/>
    <col min="7944" max="7946" width="17.625" style="499" customWidth="1"/>
    <col min="7947" max="7948" width="13.625" style="499" customWidth="1"/>
    <col min="7949" max="8192" width="9" style="499"/>
    <col min="8193" max="8194" width="3.125" style="499" customWidth="1"/>
    <col min="8195" max="8195" width="15.75" style="499" customWidth="1"/>
    <col min="8196" max="8196" width="19.125" style="499" customWidth="1"/>
    <col min="8197" max="8197" width="16.75" style="499" bestFit="1" customWidth="1"/>
    <col min="8198" max="8199" width="13.625" style="499" customWidth="1"/>
    <col min="8200" max="8202" width="17.625" style="499" customWidth="1"/>
    <col min="8203" max="8204" width="13.625" style="499" customWidth="1"/>
    <col min="8205" max="8448" width="9" style="499"/>
    <col min="8449" max="8450" width="3.125" style="499" customWidth="1"/>
    <col min="8451" max="8451" width="15.75" style="499" customWidth="1"/>
    <col min="8452" max="8452" width="19.125" style="499" customWidth="1"/>
    <col min="8453" max="8453" width="16.75" style="499" bestFit="1" customWidth="1"/>
    <col min="8454" max="8455" width="13.625" style="499" customWidth="1"/>
    <col min="8456" max="8458" width="17.625" style="499" customWidth="1"/>
    <col min="8459" max="8460" width="13.625" style="499" customWidth="1"/>
    <col min="8461" max="8704" width="9" style="499"/>
    <col min="8705" max="8706" width="3.125" style="499" customWidth="1"/>
    <col min="8707" max="8707" width="15.75" style="499" customWidth="1"/>
    <col min="8708" max="8708" width="19.125" style="499" customWidth="1"/>
    <col min="8709" max="8709" width="16.75" style="499" bestFit="1" customWidth="1"/>
    <col min="8710" max="8711" width="13.625" style="499" customWidth="1"/>
    <col min="8712" max="8714" width="17.625" style="499" customWidth="1"/>
    <col min="8715" max="8716" width="13.625" style="499" customWidth="1"/>
    <col min="8717" max="8960" width="9" style="499"/>
    <col min="8961" max="8962" width="3.125" style="499" customWidth="1"/>
    <col min="8963" max="8963" width="15.75" style="499" customWidth="1"/>
    <col min="8964" max="8964" width="19.125" style="499" customWidth="1"/>
    <col min="8965" max="8965" width="16.75" style="499" bestFit="1" customWidth="1"/>
    <col min="8966" max="8967" width="13.625" style="499" customWidth="1"/>
    <col min="8968" max="8970" width="17.625" style="499" customWidth="1"/>
    <col min="8971" max="8972" width="13.625" style="499" customWidth="1"/>
    <col min="8973" max="9216" width="9" style="499"/>
    <col min="9217" max="9218" width="3.125" style="499" customWidth="1"/>
    <col min="9219" max="9219" width="15.75" style="499" customWidth="1"/>
    <col min="9220" max="9220" width="19.125" style="499" customWidth="1"/>
    <col min="9221" max="9221" width="16.75" style="499" bestFit="1" customWidth="1"/>
    <col min="9222" max="9223" width="13.625" style="499" customWidth="1"/>
    <col min="9224" max="9226" width="17.625" style="499" customWidth="1"/>
    <col min="9227" max="9228" width="13.625" style="499" customWidth="1"/>
    <col min="9229" max="9472" width="9" style="499"/>
    <col min="9473" max="9474" width="3.125" style="499" customWidth="1"/>
    <col min="9475" max="9475" width="15.75" style="499" customWidth="1"/>
    <col min="9476" max="9476" width="19.125" style="499" customWidth="1"/>
    <col min="9477" max="9477" width="16.75" style="499" bestFit="1" customWidth="1"/>
    <col min="9478" max="9479" width="13.625" style="499" customWidth="1"/>
    <col min="9480" max="9482" width="17.625" style="499" customWidth="1"/>
    <col min="9483" max="9484" width="13.625" style="499" customWidth="1"/>
    <col min="9485" max="9728" width="9" style="499"/>
    <col min="9729" max="9730" width="3.125" style="499" customWidth="1"/>
    <col min="9731" max="9731" width="15.75" style="499" customWidth="1"/>
    <col min="9732" max="9732" width="19.125" style="499" customWidth="1"/>
    <col min="9733" max="9733" width="16.75" style="499" bestFit="1" customWidth="1"/>
    <col min="9734" max="9735" width="13.625" style="499" customWidth="1"/>
    <col min="9736" max="9738" width="17.625" style="499" customWidth="1"/>
    <col min="9739" max="9740" width="13.625" style="499" customWidth="1"/>
    <col min="9741" max="9984" width="9" style="499"/>
    <col min="9985" max="9986" width="3.125" style="499" customWidth="1"/>
    <col min="9987" max="9987" width="15.75" style="499" customWidth="1"/>
    <col min="9988" max="9988" width="19.125" style="499" customWidth="1"/>
    <col min="9989" max="9989" width="16.75" style="499" bestFit="1" customWidth="1"/>
    <col min="9990" max="9991" width="13.625" style="499" customWidth="1"/>
    <col min="9992" max="9994" width="17.625" style="499" customWidth="1"/>
    <col min="9995" max="9996" width="13.625" style="499" customWidth="1"/>
    <col min="9997" max="10240" width="9" style="499"/>
    <col min="10241" max="10242" width="3.125" style="499" customWidth="1"/>
    <col min="10243" max="10243" width="15.75" style="499" customWidth="1"/>
    <col min="10244" max="10244" width="19.125" style="499" customWidth="1"/>
    <col min="10245" max="10245" width="16.75" style="499" bestFit="1" customWidth="1"/>
    <col min="10246" max="10247" width="13.625" style="499" customWidth="1"/>
    <col min="10248" max="10250" width="17.625" style="499" customWidth="1"/>
    <col min="10251" max="10252" width="13.625" style="499" customWidth="1"/>
    <col min="10253" max="10496" width="9" style="499"/>
    <col min="10497" max="10498" width="3.125" style="499" customWidth="1"/>
    <col min="10499" max="10499" width="15.75" style="499" customWidth="1"/>
    <col min="10500" max="10500" width="19.125" style="499" customWidth="1"/>
    <col min="10501" max="10501" width="16.75" style="499" bestFit="1" customWidth="1"/>
    <col min="10502" max="10503" width="13.625" style="499" customWidth="1"/>
    <col min="10504" max="10506" width="17.625" style="499" customWidth="1"/>
    <col min="10507" max="10508" width="13.625" style="499" customWidth="1"/>
    <col min="10509" max="10752" width="9" style="499"/>
    <col min="10753" max="10754" width="3.125" style="499" customWidth="1"/>
    <col min="10755" max="10755" width="15.75" style="499" customWidth="1"/>
    <col min="10756" max="10756" width="19.125" style="499" customWidth="1"/>
    <col min="10757" max="10757" width="16.75" style="499" bestFit="1" customWidth="1"/>
    <col min="10758" max="10759" width="13.625" style="499" customWidth="1"/>
    <col min="10760" max="10762" width="17.625" style="499" customWidth="1"/>
    <col min="10763" max="10764" width="13.625" style="499" customWidth="1"/>
    <col min="10765" max="11008" width="9" style="499"/>
    <col min="11009" max="11010" width="3.125" style="499" customWidth="1"/>
    <col min="11011" max="11011" width="15.75" style="499" customWidth="1"/>
    <col min="11012" max="11012" width="19.125" style="499" customWidth="1"/>
    <col min="11013" max="11013" width="16.75" style="499" bestFit="1" customWidth="1"/>
    <col min="11014" max="11015" width="13.625" style="499" customWidth="1"/>
    <col min="11016" max="11018" width="17.625" style="499" customWidth="1"/>
    <col min="11019" max="11020" width="13.625" style="499" customWidth="1"/>
    <col min="11021" max="11264" width="9" style="499"/>
    <col min="11265" max="11266" width="3.125" style="499" customWidth="1"/>
    <col min="11267" max="11267" width="15.75" style="499" customWidth="1"/>
    <col min="11268" max="11268" width="19.125" style="499" customWidth="1"/>
    <col min="11269" max="11269" width="16.75" style="499" bestFit="1" customWidth="1"/>
    <col min="11270" max="11271" width="13.625" style="499" customWidth="1"/>
    <col min="11272" max="11274" width="17.625" style="499" customWidth="1"/>
    <col min="11275" max="11276" width="13.625" style="499" customWidth="1"/>
    <col min="11277" max="11520" width="9" style="499"/>
    <col min="11521" max="11522" width="3.125" style="499" customWidth="1"/>
    <col min="11523" max="11523" width="15.75" style="499" customWidth="1"/>
    <col min="11524" max="11524" width="19.125" style="499" customWidth="1"/>
    <col min="11525" max="11525" width="16.75" style="499" bestFit="1" customWidth="1"/>
    <col min="11526" max="11527" width="13.625" style="499" customWidth="1"/>
    <col min="11528" max="11530" width="17.625" style="499" customWidth="1"/>
    <col min="11531" max="11532" width="13.625" style="499" customWidth="1"/>
    <col min="11533" max="11776" width="9" style="499"/>
    <col min="11777" max="11778" width="3.125" style="499" customWidth="1"/>
    <col min="11779" max="11779" width="15.75" style="499" customWidth="1"/>
    <col min="11780" max="11780" width="19.125" style="499" customWidth="1"/>
    <col min="11781" max="11781" width="16.75" style="499" bestFit="1" customWidth="1"/>
    <col min="11782" max="11783" width="13.625" style="499" customWidth="1"/>
    <col min="11784" max="11786" width="17.625" style="499" customWidth="1"/>
    <col min="11787" max="11788" width="13.625" style="499" customWidth="1"/>
    <col min="11789" max="12032" width="9" style="499"/>
    <col min="12033" max="12034" width="3.125" style="499" customWidth="1"/>
    <col min="12035" max="12035" width="15.75" style="499" customWidth="1"/>
    <col min="12036" max="12036" width="19.125" style="499" customWidth="1"/>
    <col min="12037" max="12037" width="16.75" style="499" bestFit="1" customWidth="1"/>
    <col min="12038" max="12039" width="13.625" style="499" customWidth="1"/>
    <col min="12040" max="12042" width="17.625" style="499" customWidth="1"/>
    <col min="12043" max="12044" width="13.625" style="499" customWidth="1"/>
    <col min="12045" max="12288" width="9" style="499"/>
    <col min="12289" max="12290" width="3.125" style="499" customWidth="1"/>
    <col min="12291" max="12291" width="15.75" style="499" customWidth="1"/>
    <col min="12292" max="12292" width="19.125" style="499" customWidth="1"/>
    <col min="12293" max="12293" width="16.75" style="499" bestFit="1" customWidth="1"/>
    <col min="12294" max="12295" width="13.625" style="499" customWidth="1"/>
    <col min="12296" max="12298" width="17.625" style="499" customWidth="1"/>
    <col min="12299" max="12300" width="13.625" style="499" customWidth="1"/>
    <col min="12301" max="12544" width="9" style="499"/>
    <col min="12545" max="12546" width="3.125" style="499" customWidth="1"/>
    <col min="12547" max="12547" width="15.75" style="499" customWidth="1"/>
    <col min="12548" max="12548" width="19.125" style="499" customWidth="1"/>
    <col min="12549" max="12549" width="16.75" style="499" bestFit="1" customWidth="1"/>
    <col min="12550" max="12551" width="13.625" style="499" customWidth="1"/>
    <col min="12552" max="12554" width="17.625" style="499" customWidth="1"/>
    <col min="12555" max="12556" width="13.625" style="499" customWidth="1"/>
    <col min="12557" max="12800" width="9" style="499"/>
    <col min="12801" max="12802" width="3.125" style="499" customWidth="1"/>
    <col min="12803" max="12803" width="15.75" style="499" customWidth="1"/>
    <col min="12804" max="12804" width="19.125" style="499" customWidth="1"/>
    <col min="12805" max="12805" width="16.75" style="499" bestFit="1" customWidth="1"/>
    <col min="12806" max="12807" width="13.625" style="499" customWidth="1"/>
    <col min="12808" max="12810" width="17.625" style="499" customWidth="1"/>
    <col min="12811" max="12812" width="13.625" style="499" customWidth="1"/>
    <col min="12813" max="13056" width="9" style="499"/>
    <col min="13057" max="13058" width="3.125" style="499" customWidth="1"/>
    <col min="13059" max="13059" width="15.75" style="499" customWidth="1"/>
    <col min="13060" max="13060" width="19.125" style="499" customWidth="1"/>
    <col min="13061" max="13061" width="16.75" style="499" bestFit="1" customWidth="1"/>
    <col min="13062" max="13063" width="13.625" style="499" customWidth="1"/>
    <col min="13064" max="13066" width="17.625" style="499" customWidth="1"/>
    <col min="13067" max="13068" width="13.625" style="499" customWidth="1"/>
    <col min="13069" max="13312" width="9" style="499"/>
    <col min="13313" max="13314" width="3.125" style="499" customWidth="1"/>
    <col min="13315" max="13315" width="15.75" style="499" customWidth="1"/>
    <col min="13316" max="13316" width="19.125" style="499" customWidth="1"/>
    <col min="13317" max="13317" width="16.75" style="499" bestFit="1" customWidth="1"/>
    <col min="13318" max="13319" width="13.625" style="499" customWidth="1"/>
    <col min="13320" max="13322" width="17.625" style="499" customWidth="1"/>
    <col min="13323" max="13324" width="13.625" style="499" customWidth="1"/>
    <col min="13325" max="13568" width="9" style="499"/>
    <col min="13569" max="13570" width="3.125" style="499" customWidth="1"/>
    <col min="13571" max="13571" width="15.75" style="499" customWidth="1"/>
    <col min="13572" max="13572" width="19.125" style="499" customWidth="1"/>
    <col min="13573" max="13573" width="16.75" style="499" bestFit="1" customWidth="1"/>
    <col min="13574" max="13575" width="13.625" style="499" customWidth="1"/>
    <col min="13576" max="13578" width="17.625" style="499" customWidth="1"/>
    <col min="13579" max="13580" width="13.625" style="499" customWidth="1"/>
    <col min="13581" max="13824" width="9" style="499"/>
    <col min="13825" max="13826" width="3.125" style="499" customWidth="1"/>
    <col min="13827" max="13827" width="15.75" style="499" customWidth="1"/>
    <col min="13828" max="13828" width="19.125" style="499" customWidth="1"/>
    <col min="13829" max="13829" width="16.75" style="499" bestFit="1" customWidth="1"/>
    <col min="13830" max="13831" width="13.625" style="499" customWidth="1"/>
    <col min="13832" max="13834" width="17.625" style="499" customWidth="1"/>
    <col min="13835" max="13836" width="13.625" style="499" customWidth="1"/>
    <col min="13837" max="14080" width="9" style="499"/>
    <col min="14081" max="14082" width="3.125" style="499" customWidth="1"/>
    <col min="14083" max="14083" width="15.75" style="499" customWidth="1"/>
    <col min="14084" max="14084" width="19.125" style="499" customWidth="1"/>
    <col min="14085" max="14085" width="16.75" style="499" bestFit="1" customWidth="1"/>
    <col min="14086" max="14087" width="13.625" style="499" customWidth="1"/>
    <col min="14088" max="14090" width="17.625" style="499" customWidth="1"/>
    <col min="14091" max="14092" width="13.625" style="499" customWidth="1"/>
    <col min="14093" max="14336" width="9" style="499"/>
    <col min="14337" max="14338" width="3.125" style="499" customWidth="1"/>
    <col min="14339" max="14339" width="15.75" style="499" customWidth="1"/>
    <col min="14340" max="14340" width="19.125" style="499" customWidth="1"/>
    <col min="14341" max="14341" width="16.75" style="499" bestFit="1" customWidth="1"/>
    <col min="14342" max="14343" width="13.625" style="499" customWidth="1"/>
    <col min="14344" max="14346" width="17.625" style="499" customWidth="1"/>
    <col min="14347" max="14348" width="13.625" style="499" customWidth="1"/>
    <col min="14349" max="14592" width="9" style="499"/>
    <col min="14593" max="14594" width="3.125" style="499" customWidth="1"/>
    <col min="14595" max="14595" width="15.75" style="499" customWidth="1"/>
    <col min="14596" max="14596" width="19.125" style="499" customWidth="1"/>
    <col min="14597" max="14597" width="16.75" style="499" bestFit="1" customWidth="1"/>
    <col min="14598" max="14599" width="13.625" style="499" customWidth="1"/>
    <col min="14600" max="14602" width="17.625" style="499" customWidth="1"/>
    <col min="14603" max="14604" width="13.625" style="499" customWidth="1"/>
    <col min="14605" max="14848" width="9" style="499"/>
    <col min="14849" max="14850" width="3.125" style="499" customWidth="1"/>
    <col min="14851" max="14851" width="15.75" style="499" customWidth="1"/>
    <col min="14852" max="14852" width="19.125" style="499" customWidth="1"/>
    <col min="14853" max="14853" width="16.75" style="499" bestFit="1" customWidth="1"/>
    <col min="14854" max="14855" width="13.625" style="499" customWidth="1"/>
    <col min="14856" max="14858" width="17.625" style="499" customWidth="1"/>
    <col min="14859" max="14860" width="13.625" style="499" customWidth="1"/>
    <col min="14861" max="15104" width="9" style="499"/>
    <col min="15105" max="15106" width="3.125" style="499" customWidth="1"/>
    <col min="15107" max="15107" width="15.75" style="499" customWidth="1"/>
    <col min="15108" max="15108" width="19.125" style="499" customWidth="1"/>
    <col min="15109" max="15109" width="16.75" style="499" bestFit="1" customWidth="1"/>
    <col min="15110" max="15111" width="13.625" style="499" customWidth="1"/>
    <col min="15112" max="15114" width="17.625" style="499" customWidth="1"/>
    <col min="15115" max="15116" width="13.625" style="499" customWidth="1"/>
    <col min="15117" max="15360" width="9" style="499"/>
    <col min="15361" max="15362" width="3.125" style="499" customWidth="1"/>
    <col min="15363" max="15363" width="15.75" style="499" customWidth="1"/>
    <col min="15364" max="15364" width="19.125" style="499" customWidth="1"/>
    <col min="15365" max="15365" width="16.75" style="499" bestFit="1" customWidth="1"/>
    <col min="15366" max="15367" width="13.625" style="499" customWidth="1"/>
    <col min="15368" max="15370" width="17.625" style="499" customWidth="1"/>
    <col min="15371" max="15372" width="13.625" style="499" customWidth="1"/>
    <col min="15373" max="15616" width="9" style="499"/>
    <col min="15617" max="15618" width="3.125" style="499" customWidth="1"/>
    <col min="15619" max="15619" width="15.75" style="499" customWidth="1"/>
    <col min="15620" max="15620" width="19.125" style="499" customWidth="1"/>
    <col min="15621" max="15621" width="16.75" style="499" bestFit="1" customWidth="1"/>
    <col min="15622" max="15623" width="13.625" style="499" customWidth="1"/>
    <col min="15624" max="15626" width="17.625" style="499" customWidth="1"/>
    <col min="15627" max="15628" width="13.625" style="499" customWidth="1"/>
    <col min="15629" max="15872" width="9" style="499"/>
    <col min="15873" max="15874" width="3.125" style="499" customWidth="1"/>
    <col min="15875" max="15875" width="15.75" style="499" customWidth="1"/>
    <col min="15876" max="15876" width="19.125" style="499" customWidth="1"/>
    <col min="15877" max="15877" width="16.75" style="499" bestFit="1" customWidth="1"/>
    <col min="15878" max="15879" width="13.625" style="499" customWidth="1"/>
    <col min="15880" max="15882" width="17.625" style="499" customWidth="1"/>
    <col min="15883" max="15884" width="13.625" style="499" customWidth="1"/>
    <col min="15885" max="16128" width="9" style="499"/>
    <col min="16129" max="16130" width="3.125" style="499" customWidth="1"/>
    <col min="16131" max="16131" width="15.75" style="499" customWidth="1"/>
    <col min="16132" max="16132" width="19.125" style="499" customWidth="1"/>
    <col min="16133" max="16133" width="16.75" style="499" bestFit="1" customWidth="1"/>
    <col min="16134" max="16135" width="13.625" style="499" customWidth="1"/>
    <col min="16136" max="16138" width="17.625" style="499" customWidth="1"/>
    <col min="16139" max="16140" width="13.625" style="499" customWidth="1"/>
    <col min="16141" max="16384" width="9" style="499"/>
  </cols>
  <sheetData>
    <row r="1" spans="1:12" ht="16.350000000000001" customHeight="1">
      <c r="A1" s="484" t="s">
        <v>289</v>
      </c>
      <c r="K1" s="772"/>
      <c r="L1" s="772"/>
    </row>
    <row r="2" spans="1:12" ht="16.350000000000001" customHeight="1">
      <c r="A2" s="484"/>
      <c r="E2" s="662" t="s">
        <v>206</v>
      </c>
      <c r="F2" s="663" t="s">
        <v>207</v>
      </c>
      <c r="G2" s="666" t="s">
        <v>208</v>
      </c>
      <c r="K2" s="665"/>
      <c r="L2" s="665"/>
    </row>
    <row r="3" spans="1:12" ht="16.350000000000001" customHeight="1">
      <c r="A3" s="484"/>
      <c r="E3" s="662"/>
      <c r="F3" s="666" t="s">
        <v>209</v>
      </c>
      <c r="K3" s="667" t="s">
        <v>210</v>
      </c>
      <c r="L3" s="667"/>
    </row>
    <row r="4" spans="1:12" ht="16.350000000000001" customHeight="1">
      <c r="B4" s="668"/>
      <c r="C4" s="669"/>
      <c r="D4" s="669"/>
      <c r="E4" s="670"/>
      <c r="F4" s="671" t="s">
        <v>211</v>
      </c>
      <c r="G4" s="671" t="s">
        <v>212</v>
      </c>
      <c r="H4" s="672"/>
      <c r="I4" s="673"/>
      <c r="J4" s="674"/>
      <c r="K4" s="671" t="s">
        <v>211</v>
      </c>
      <c r="L4" s="671" t="s">
        <v>212</v>
      </c>
    </row>
    <row r="5" spans="1:12" ht="16.350000000000001" customHeight="1">
      <c r="B5" s="675"/>
      <c r="C5" s="676"/>
      <c r="D5" s="676"/>
      <c r="E5" s="677"/>
      <c r="F5" s="678" t="s">
        <v>213</v>
      </c>
      <c r="G5" s="533" t="s">
        <v>214</v>
      </c>
      <c r="H5" s="679"/>
      <c r="I5" s="680"/>
      <c r="J5" s="681"/>
      <c r="K5" s="678" t="s">
        <v>213</v>
      </c>
      <c r="L5" s="533" t="s">
        <v>214</v>
      </c>
    </row>
    <row r="6" spans="1:12" ht="16.350000000000001" customHeight="1">
      <c r="B6" s="773" t="s">
        <v>290</v>
      </c>
      <c r="C6" s="774"/>
      <c r="D6" s="774"/>
      <c r="E6" s="775"/>
      <c r="F6" s="691"/>
      <c r="G6" s="691"/>
      <c r="H6" s="493" t="s">
        <v>224</v>
      </c>
      <c r="I6" s="776"/>
      <c r="J6" s="777"/>
      <c r="K6" s="690"/>
      <c r="L6" s="691"/>
    </row>
    <row r="7" spans="1:12" ht="16.350000000000001" customHeight="1">
      <c r="B7" s="773" t="s">
        <v>291</v>
      </c>
      <c r="C7" s="774"/>
      <c r="D7" s="774"/>
      <c r="E7" s="775"/>
      <c r="F7" s="691"/>
      <c r="G7" s="691"/>
      <c r="H7" s="778" t="s">
        <v>226</v>
      </c>
      <c r="I7" s="776"/>
      <c r="J7" s="777"/>
      <c r="K7" s="693"/>
      <c r="L7" s="691"/>
    </row>
    <row r="8" spans="1:12" ht="16.350000000000001" customHeight="1">
      <c r="B8" s="694" t="s">
        <v>219</v>
      </c>
      <c r="C8" s="695"/>
      <c r="D8" s="696"/>
      <c r="E8" s="697"/>
      <c r="F8" s="691"/>
      <c r="G8" s="691"/>
      <c r="H8" s="778" t="s">
        <v>228</v>
      </c>
      <c r="I8" s="776"/>
      <c r="J8" s="779"/>
      <c r="K8" s="691"/>
      <c r="L8" s="691"/>
    </row>
    <row r="9" spans="1:12" ht="16.350000000000001" customHeight="1">
      <c r="B9" s="700" t="s">
        <v>221</v>
      </c>
      <c r="C9" s="701"/>
      <c r="D9" s="701"/>
      <c r="E9" s="702"/>
      <c r="F9" s="691"/>
      <c r="G9" s="691"/>
      <c r="H9" s="714" t="s">
        <v>246</v>
      </c>
      <c r="I9" s="715"/>
      <c r="J9" s="716"/>
      <c r="K9" s="685"/>
      <c r="L9" s="691"/>
    </row>
    <row r="10" spans="1:12" ht="16.350000000000001" customHeight="1">
      <c r="B10" s="700" t="s">
        <v>223</v>
      </c>
      <c r="C10" s="701"/>
      <c r="D10" s="701"/>
      <c r="E10" s="780"/>
      <c r="F10" s="691"/>
      <c r="G10" s="691"/>
      <c r="H10" s="714" t="s">
        <v>248</v>
      </c>
      <c r="I10" s="715"/>
      <c r="J10" s="716"/>
      <c r="K10" s="685"/>
      <c r="L10" s="708"/>
    </row>
    <row r="11" spans="1:12" ht="16.350000000000001" customHeight="1">
      <c r="B11" s="717" t="s">
        <v>237</v>
      </c>
      <c r="C11" s="781"/>
      <c r="D11" s="782"/>
      <c r="E11" s="719"/>
      <c r="F11" s="691"/>
      <c r="G11" s="691"/>
      <c r="H11" s="783"/>
      <c r="I11" s="784"/>
      <c r="J11" s="785"/>
      <c r="K11" s="685"/>
      <c r="L11" s="708"/>
    </row>
    <row r="12" spans="1:12" ht="16.350000000000001" customHeight="1">
      <c r="B12" s="720" t="s">
        <v>292</v>
      </c>
      <c r="C12" s="704"/>
      <c r="D12" s="721"/>
      <c r="E12" s="705"/>
      <c r="F12" s="691"/>
      <c r="G12" s="691"/>
      <c r="H12" s="786"/>
      <c r="I12" s="787"/>
      <c r="J12" s="788"/>
      <c r="K12" s="685"/>
      <c r="L12" s="708"/>
    </row>
    <row r="13" spans="1:12" ht="16.350000000000001" customHeight="1">
      <c r="B13" s="720" t="s">
        <v>239</v>
      </c>
      <c r="C13" s="721"/>
      <c r="D13" s="721"/>
      <c r="E13" s="702"/>
      <c r="F13" s="691"/>
      <c r="G13" s="691"/>
      <c r="H13" s="786"/>
      <c r="I13" s="787"/>
      <c r="J13" s="788"/>
      <c r="K13" s="685"/>
      <c r="L13" s="708"/>
    </row>
    <row r="14" spans="1:12" ht="16.350000000000001" customHeight="1">
      <c r="B14" s="789" t="s">
        <v>230</v>
      </c>
      <c r="C14" s="790"/>
      <c r="D14" s="790"/>
      <c r="E14" s="791"/>
      <c r="F14" s="685"/>
      <c r="G14" s="691"/>
      <c r="H14" s="792"/>
      <c r="I14" s="787"/>
      <c r="J14" s="788"/>
      <c r="K14" s="685"/>
      <c r="L14" s="708"/>
    </row>
    <row r="15" spans="1:12" ht="16.350000000000001" customHeight="1">
      <c r="B15" s="789" t="s">
        <v>232</v>
      </c>
      <c r="C15" s="790"/>
      <c r="D15" s="790"/>
      <c r="E15" s="791"/>
      <c r="F15" s="685"/>
      <c r="G15" s="691"/>
      <c r="H15" s="792"/>
      <c r="I15" s="787"/>
      <c r="J15" s="788"/>
      <c r="K15" s="685"/>
      <c r="L15" s="708"/>
    </row>
    <row r="16" spans="1:12" ht="16.350000000000001" customHeight="1">
      <c r="B16" s="789" t="s">
        <v>220</v>
      </c>
      <c r="C16" s="790"/>
      <c r="D16" s="790"/>
      <c r="E16" s="791"/>
      <c r="F16" s="685"/>
      <c r="G16" s="691"/>
      <c r="H16" s="793"/>
      <c r="I16" s="787"/>
      <c r="J16" s="788"/>
      <c r="K16" s="685"/>
      <c r="L16" s="708"/>
    </row>
    <row r="17" spans="1:14" ht="16.350000000000001" customHeight="1">
      <c r="B17" s="794" t="s">
        <v>239</v>
      </c>
      <c r="C17" s="718"/>
      <c r="D17" s="718"/>
      <c r="E17" s="795"/>
      <c r="F17" s="691"/>
      <c r="G17" s="691"/>
      <c r="H17" s="786"/>
      <c r="I17" s="787"/>
      <c r="J17" s="788"/>
      <c r="K17" s="685"/>
      <c r="L17" s="708"/>
    </row>
    <row r="18" spans="1:14" ht="16.350000000000001" customHeight="1">
      <c r="B18" s="723" t="s">
        <v>241</v>
      </c>
      <c r="C18" s="724"/>
      <c r="D18" s="724"/>
      <c r="E18" s="725"/>
      <c r="F18" s="685"/>
      <c r="G18" s="691"/>
      <c r="H18" s="786"/>
      <c r="I18" s="787"/>
      <c r="J18" s="788"/>
      <c r="K18" s="685"/>
      <c r="L18" s="708"/>
    </row>
    <row r="19" spans="1:14" ht="16.350000000000001" customHeight="1">
      <c r="B19" s="794" t="s">
        <v>250</v>
      </c>
      <c r="C19" s="718"/>
      <c r="D19" s="718"/>
      <c r="E19" s="795"/>
      <c r="F19" s="691"/>
      <c r="G19" s="691"/>
      <c r="H19" s="783"/>
      <c r="I19" s="784"/>
      <c r="J19" s="785"/>
      <c r="K19" s="685"/>
      <c r="L19" s="708"/>
    </row>
    <row r="20" spans="1:14" ht="16.350000000000001" customHeight="1">
      <c r="B20" s="794" t="s">
        <v>251</v>
      </c>
      <c r="C20" s="718"/>
      <c r="D20" s="718"/>
      <c r="E20" s="795"/>
      <c r="F20" s="691"/>
      <c r="G20" s="691"/>
      <c r="H20" s="783"/>
      <c r="I20" s="784"/>
      <c r="J20" s="785"/>
      <c r="K20" s="685"/>
      <c r="L20" s="708"/>
    </row>
    <row r="21" spans="1:14" ht="16.350000000000001" customHeight="1">
      <c r="B21" s="794" t="s">
        <v>252</v>
      </c>
      <c r="C21" s="718"/>
      <c r="D21" s="718"/>
      <c r="E21" s="795"/>
      <c r="F21" s="691"/>
      <c r="G21" s="691"/>
      <c r="H21" s="786"/>
      <c r="I21" s="787"/>
      <c r="J21" s="788"/>
      <c r="K21" s="685"/>
      <c r="L21" s="708"/>
    </row>
    <row r="22" spans="1:14" ht="16.350000000000001" customHeight="1" thickBot="1">
      <c r="B22" s="796" t="s">
        <v>216</v>
      </c>
      <c r="C22" s="797"/>
      <c r="D22" s="797"/>
      <c r="E22" s="798"/>
      <c r="F22" s="691"/>
      <c r="G22" s="691"/>
      <c r="H22" s="783"/>
      <c r="I22" s="784"/>
      <c r="J22" s="785"/>
      <c r="K22" s="685"/>
      <c r="L22" s="708"/>
    </row>
    <row r="23" spans="1:14" ht="30" customHeight="1" thickBot="1">
      <c r="B23" s="745" t="s">
        <v>253</v>
      </c>
      <c r="C23" s="746"/>
      <c r="D23" s="746"/>
      <c r="E23" s="747"/>
      <c r="F23" s="748"/>
      <c r="G23" s="748"/>
      <c r="H23" s="749"/>
      <c r="I23" s="750"/>
      <c r="J23" s="751"/>
      <c r="K23" s="752" t="s">
        <v>254</v>
      </c>
      <c r="L23" s="753"/>
    </row>
    <row r="24" spans="1:14" s="664" customFormat="1" ht="12.95" customHeight="1">
      <c r="B24" s="754" t="s">
        <v>255</v>
      </c>
      <c r="C24" s="754"/>
      <c r="D24" s="754"/>
      <c r="E24" s="754"/>
      <c r="F24" s="754"/>
      <c r="G24" s="754"/>
      <c r="H24" s="754"/>
      <c r="I24" s="754"/>
      <c r="J24" s="754"/>
      <c r="K24" s="754"/>
      <c r="L24" s="754"/>
      <c r="M24" s="754"/>
      <c r="N24" s="754"/>
    </row>
    <row r="25" spans="1:14" ht="9" customHeight="1">
      <c r="B25" s="516"/>
      <c r="C25" s="516"/>
      <c r="D25" s="516"/>
      <c r="E25" s="516"/>
      <c r="F25" s="516"/>
      <c r="G25" s="511"/>
      <c r="H25" s="511"/>
      <c r="I25" s="511"/>
      <c r="J25" s="511"/>
      <c r="K25" s="511"/>
    </row>
    <row r="26" spans="1:14" ht="16.350000000000001" customHeight="1">
      <c r="A26" s="484" t="s">
        <v>256</v>
      </c>
      <c r="G26" s="545"/>
      <c r="H26" s="545"/>
      <c r="J26" s="545"/>
    </row>
    <row r="27" spans="1:14" ht="16.350000000000001" customHeight="1">
      <c r="B27" s="755" t="s">
        <v>257</v>
      </c>
      <c r="C27" s="756"/>
      <c r="D27" s="490" t="s">
        <v>258</v>
      </c>
      <c r="E27" s="490" t="s">
        <v>259</v>
      </c>
      <c r="F27" s="490" t="s">
        <v>260</v>
      </c>
      <c r="G27" s="757" t="s">
        <v>261</v>
      </c>
      <c r="H27" s="757" t="s">
        <v>262</v>
      </c>
      <c r="I27" s="757" t="s">
        <v>263</v>
      </c>
      <c r="J27" s="490" t="s">
        <v>264</v>
      </c>
      <c r="K27" s="521"/>
      <c r="L27" s="516"/>
    </row>
    <row r="28" spans="1:14" ht="16.350000000000001" customHeight="1">
      <c r="B28" s="759" t="s">
        <v>265</v>
      </c>
      <c r="C28" s="760"/>
      <c r="D28" s="761" t="s">
        <v>265</v>
      </c>
      <c r="E28" s="761" t="s">
        <v>265</v>
      </c>
      <c r="F28" s="761" t="s">
        <v>265</v>
      </c>
      <c r="G28" s="762" t="s">
        <v>265</v>
      </c>
      <c r="H28" s="762" t="s">
        <v>265</v>
      </c>
      <c r="I28" s="762" t="s">
        <v>265</v>
      </c>
      <c r="J28" s="763"/>
      <c r="K28" s="521"/>
      <c r="L28" s="764"/>
    </row>
    <row r="29" spans="1:14" ht="9.75" customHeight="1"/>
    <row r="30" spans="1:14" ht="16.350000000000001" customHeight="1">
      <c r="A30" s="484" t="s">
        <v>293</v>
      </c>
      <c r="F30" s="662"/>
      <c r="G30" s="662"/>
      <c r="H30" s="484" t="s">
        <v>267</v>
      </c>
      <c r="I30" s="484"/>
    </row>
    <row r="31" spans="1:14" ht="16.350000000000001" customHeight="1">
      <c r="B31" s="765" t="s">
        <v>268</v>
      </c>
      <c r="C31" s="766"/>
      <c r="D31" s="503" t="s">
        <v>269</v>
      </c>
      <c r="E31" s="503" t="s">
        <v>270</v>
      </c>
      <c r="F31" s="503" t="s">
        <v>271</v>
      </c>
      <c r="G31" s="767"/>
      <c r="H31" s="501" t="s">
        <v>272</v>
      </c>
      <c r="I31" s="501"/>
      <c r="J31" s="503" t="s">
        <v>273</v>
      </c>
      <c r="K31" s="503" t="s">
        <v>274</v>
      </c>
    </row>
    <row r="32" spans="1:14" ht="16.350000000000001" customHeight="1">
      <c r="B32" s="765" t="s">
        <v>275</v>
      </c>
      <c r="C32" s="766"/>
      <c r="D32" s="519"/>
      <c r="E32" s="519"/>
      <c r="F32" s="519"/>
      <c r="G32" s="521"/>
      <c r="H32" s="769"/>
      <c r="I32" s="769"/>
      <c r="J32" s="770"/>
      <c r="K32" s="761" t="s">
        <v>265</v>
      </c>
    </row>
    <row r="33" spans="2:11" ht="16.350000000000001" customHeight="1">
      <c r="B33" s="765" t="s">
        <v>276</v>
      </c>
      <c r="C33" s="766"/>
      <c r="D33" s="519"/>
      <c r="E33" s="519"/>
      <c r="F33" s="519"/>
      <c r="G33" s="521"/>
      <c r="H33" s="769"/>
      <c r="I33" s="769"/>
      <c r="J33" s="770"/>
      <c r="K33" s="761" t="s">
        <v>265</v>
      </c>
    </row>
    <row r="34" spans="2:11" ht="16.350000000000001" customHeight="1">
      <c r="B34" s="765" t="s">
        <v>277</v>
      </c>
      <c r="C34" s="766"/>
      <c r="D34" s="519"/>
      <c r="E34" s="519"/>
      <c r="F34" s="519"/>
      <c r="G34" s="521"/>
      <c r="H34" s="769"/>
      <c r="I34" s="769"/>
      <c r="J34" s="770"/>
      <c r="K34" s="761" t="s">
        <v>265</v>
      </c>
    </row>
    <row r="35" spans="2:11" ht="16.350000000000001" customHeight="1">
      <c r="B35" s="765" t="s">
        <v>278</v>
      </c>
      <c r="C35" s="766"/>
      <c r="D35" s="519"/>
      <c r="E35" s="519"/>
      <c r="F35" s="519"/>
      <c r="G35" s="521"/>
      <c r="H35" s="769"/>
      <c r="I35" s="769"/>
      <c r="J35" s="770"/>
      <c r="K35" s="761" t="s">
        <v>265</v>
      </c>
    </row>
    <row r="36" spans="2:11" ht="16.350000000000001" customHeight="1">
      <c r="B36" s="765" t="s">
        <v>279</v>
      </c>
      <c r="C36" s="766"/>
      <c r="D36" s="519"/>
      <c r="E36" s="519"/>
      <c r="F36" s="519"/>
      <c r="G36" s="521"/>
      <c r="H36" s="769"/>
      <c r="I36" s="769"/>
      <c r="J36" s="770"/>
      <c r="K36" s="761" t="s">
        <v>265</v>
      </c>
    </row>
    <row r="37" spans="2:11" ht="15.75" customHeight="1">
      <c r="B37" s="499" t="s">
        <v>280</v>
      </c>
    </row>
    <row r="38" spans="2:11" ht="15.75" customHeight="1"/>
    <row r="39" spans="2:11" ht="15.75" customHeight="1">
      <c r="E39" s="499" t="s">
        <v>281</v>
      </c>
      <c r="F39" s="499" t="s">
        <v>282</v>
      </c>
      <c r="J39" s="771" t="s">
        <v>281</v>
      </c>
    </row>
    <row r="40" spans="2:11" ht="15.75" customHeight="1">
      <c r="E40" s="499" t="s">
        <v>283</v>
      </c>
      <c r="F40" s="499" t="s">
        <v>281</v>
      </c>
      <c r="J40" s="499" t="s">
        <v>283</v>
      </c>
    </row>
    <row r="41" spans="2:11" ht="15.75" customHeight="1">
      <c r="E41" s="499" t="s">
        <v>284</v>
      </c>
      <c r="J41" s="499" t="s">
        <v>284</v>
      </c>
    </row>
    <row r="42" spans="2:11">
      <c r="E42" s="499" t="s">
        <v>285</v>
      </c>
      <c r="J42" s="499" t="s">
        <v>285</v>
      </c>
    </row>
    <row r="43" spans="2:11">
      <c r="E43" s="499" t="s">
        <v>286</v>
      </c>
      <c r="J43" s="499" t="s">
        <v>286</v>
      </c>
    </row>
    <row r="44" spans="2:11">
      <c r="E44" s="499" t="s">
        <v>287</v>
      </c>
      <c r="J44" s="499" t="s">
        <v>287</v>
      </c>
    </row>
    <row r="45" spans="2:11">
      <c r="J45" s="499" t="s">
        <v>288</v>
      </c>
    </row>
    <row r="46" spans="2:11">
      <c r="E46" s="499" t="s">
        <v>281</v>
      </c>
      <c r="J46" s="499" t="s">
        <v>294</v>
      </c>
    </row>
    <row r="47" spans="2:11">
      <c r="E47" s="499" t="s">
        <v>283</v>
      </c>
      <c r="J47" s="499" t="s">
        <v>295</v>
      </c>
    </row>
    <row r="48" spans="2:11">
      <c r="E48" s="499" t="s">
        <v>284</v>
      </c>
      <c r="J48" s="499" t="s">
        <v>296</v>
      </c>
    </row>
    <row r="49" spans="5:10">
      <c r="E49" s="499" t="s">
        <v>285</v>
      </c>
      <c r="J49" s="499" t="s">
        <v>297</v>
      </c>
    </row>
    <row r="50" spans="5:10">
      <c r="J50" s="499" t="s">
        <v>298</v>
      </c>
    </row>
    <row r="51" spans="5:10">
      <c r="J51" s="499" t="s">
        <v>299</v>
      </c>
    </row>
    <row r="52" spans="5:10">
      <c r="J52" s="499" t="s">
        <v>300</v>
      </c>
    </row>
    <row r="53" spans="5:10">
      <c r="J53" s="499" t="s">
        <v>301</v>
      </c>
    </row>
  </sheetData>
  <mergeCells count="32">
    <mergeCell ref="B34:C34"/>
    <mergeCell ref="H34:I34"/>
    <mergeCell ref="B35:C35"/>
    <mergeCell ref="H35:I35"/>
    <mergeCell ref="B36:C36"/>
    <mergeCell ref="H36:I36"/>
    <mergeCell ref="B28:C28"/>
    <mergeCell ref="B31:C31"/>
    <mergeCell ref="H31:I31"/>
    <mergeCell ref="B32:C32"/>
    <mergeCell ref="H32:I32"/>
    <mergeCell ref="B33:C33"/>
    <mergeCell ref="H33:I33"/>
    <mergeCell ref="H20:J20"/>
    <mergeCell ref="B22:E22"/>
    <mergeCell ref="H22:J22"/>
    <mergeCell ref="H23:J23"/>
    <mergeCell ref="K23:L23"/>
    <mergeCell ref="B27:C27"/>
    <mergeCell ref="H11:J11"/>
    <mergeCell ref="B14:E14"/>
    <mergeCell ref="B15:E15"/>
    <mergeCell ref="B16:E16"/>
    <mergeCell ref="B18:E18"/>
    <mergeCell ref="H19:J19"/>
    <mergeCell ref="K1:L1"/>
    <mergeCell ref="K3:L3"/>
    <mergeCell ref="H4:J5"/>
    <mergeCell ref="B9:D9"/>
    <mergeCell ref="H9:J9"/>
    <mergeCell ref="B10:E10"/>
    <mergeCell ref="H10:J10"/>
  </mergeCells>
  <phoneticPr fontId="3"/>
  <dataValidations count="6">
    <dataValidation type="list" allowBlank="1" showInputMessage="1" showErrorMessage="1" sqref="J32 JF32 TB32 ACX32 AMT32 AWP32 BGL32 BQH32 CAD32 CJZ32 CTV32 DDR32 DNN32 DXJ32 EHF32 ERB32 FAX32 FKT32 FUP32 GEL32 GOH32 GYD32 HHZ32 HRV32 IBR32 ILN32 IVJ32 JFF32 JPB32 JYX32 KIT32 KSP32 LCL32 LMH32 LWD32 MFZ32 MPV32 MZR32 NJN32 NTJ32 ODF32 ONB32 OWX32 PGT32 PQP32 QAL32 QKH32 QUD32 RDZ32 RNV32 RXR32 SHN32 SRJ32 TBF32 TLB32 TUX32 UET32 UOP32 UYL32 VIH32 VSD32 WBZ32 WLV32 WVR32 J65568 JF65568 TB65568 ACX65568 AMT65568 AWP65568 BGL65568 BQH65568 CAD65568 CJZ65568 CTV65568 DDR65568 DNN65568 DXJ65568 EHF65568 ERB65568 FAX65568 FKT65568 FUP65568 GEL65568 GOH65568 GYD65568 HHZ65568 HRV65568 IBR65568 ILN65568 IVJ65568 JFF65568 JPB65568 JYX65568 KIT65568 KSP65568 LCL65568 LMH65568 LWD65568 MFZ65568 MPV65568 MZR65568 NJN65568 NTJ65568 ODF65568 ONB65568 OWX65568 PGT65568 PQP65568 QAL65568 QKH65568 QUD65568 RDZ65568 RNV65568 RXR65568 SHN65568 SRJ65568 TBF65568 TLB65568 TUX65568 UET65568 UOP65568 UYL65568 VIH65568 VSD65568 WBZ65568 WLV65568 WVR65568 J131104 JF131104 TB131104 ACX131104 AMT131104 AWP131104 BGL131104 BQH131104 CAD131104 CJZ131104 CTV131104 DDR131104 DNN131104 DXJ131104 EHF131104 ERB131104 FAX131104 FKT131104 FUP131104 GEL131104 GOH131104 GYD131104 HHZ131104 HRV131104 IBR131104 ILN131104 IVJ131104 JFF131104 JPB131104 JYX131104 KIT131104 KSP131104 LCL131104 LMH131104 LWD131104 MFZ131104 MPV131104 MZR131104 NJN131104 NTJ131104 ODF131104 ONB131104 OWX131104 PGT131104 PQP131104 QAL131104 QKH131104 QUD131104 RDZ131104 RNV131104 RXR131104 SHN131104 SRJ131104 TBF131104 TLB131104 TUX131104 UET131104 UOP131104 UYL131104 VIH131104 VSD131104 WBZ131104 WLV131104 WVR131104 J196640 JF196640 TB196640 ACX196640 AMT196640 AWP196640 BGL196640 BQH196640 CAD196640 CJZ196640 CTV196640 DDR196640 DNN196640 DXJ196640 EHF196640 ERB196640 FAX196640 FKT196640 FUP196640 GEL196640 GOH196640 GYD196640 HHZ196640 HRV196640 IBR196640 ILN196640 IVJ196640 JFF196640 JPB196640 JYX196640 KIT196640 KSP196640 LCL196640 LMH196640 LWD196640 MFZ196640 MPV196640 MZR196640 NJN196640 NTJ196640 ODF196640 ONB196640 OWX196640 PGT196640 PQP196640 QAL196640 QKH196640 QUD196640 RDZ196640 RNV196640 RXR196640 SHN196640 SRJ196640 TBF196640 TLB196640 TUX196640 UET196640 UOP196640 UYL196640 VIH196640 VSD196640 WBZ196640 WLV196640 WVR196640 J262176 JF262176 TB262176 ACX262176 AMT262176 AWP262176 BGL262176 BQH262176 CAD262176 CJZ262176 CTV262176 DDR262176 DNN262176 DXJ262176 EHF262176 ERB262176 FAX262176 FKT262176 FUP262176 GEL262176 GOH262176 GYD262176 HHZ262176 HRV262176 IBR262176 ILN262176 IVJ262176 JFF262176 JPB262176 JYX262176 KIT262176 KSP262176 LCL262176 LMH262176 LWD262176 MFZ262176 MPV262176 MZR262176 NJN262176 NTJ262176 ODF262176 ONB262176 OWX262176 PGT262176 PQP262176 QAL262176 QKH262176 QUD262176 RDZ262176 RNV262176 RXR262176 SHN262176 SRJ262176 TBF262176 TLB262176 TUX262176 UET262176 UOP262176 UYL262176 VIH262176 VSD262176 WBZ262176 WLV262176 WVR262176 J327712 JF327712 TB327712 ACX327712 AMT327712 AWP327712 BGL327712 BQH327712 CAD327712 CJZ327712 CTV327712 DDR327712 DNN327712 DXJ327712 EHF327712 ERB327712 FAX327712 FKT327712 FUP327712 GEL327712 GOH327712 GYD327712 HHZ327712 HRV327712 IBR327712 ILN327712 IVJ327712 JFF327712 JPB327712 JYX327712 KIT327712 KSP327712 LCL327712 LMH327712 LWD327712 MFZ327712 MPV327712 MZR327712 NJN327712 NTJ327712 ODF327712 ONB327712 OWX327712 PGT327712 PQP327712 QAL327712 QKH327712 QUD327712 RDZ327712 RNV327712 RXR327712 SHN327712 SRJ327712 TBF327712 TLB327712 TUX327712 UET327712 UOP327712 UYL327712 VIH327712 VSD327712 WBZ327712 WLV327712 WVR327712 J393248 JF393248 TB393248 ACX393248 AMT393248 AWP393248 BGL393248 BQH393248 CAD393248 CJZ393248 CTV393248 DDR393248 DNN393248 DXJ393248 EHF393248 ERB393248 FAX393248 FKT393248 FUP393248 GEL393248 GOH393248 GYD393248 HHZ393248 HRV393248 IBR393248 ILN393248 IVJ393248 JFF393248 JPB393248 JYX393248 KIT393248 KSP393248 LCL393248 LMH393248 LWD393248 MFZ393248 MPV393248 MZR393248 NJN393248 NTJ393248 ODF393248 ONB393248 OWX393248 PGT393248 PQP393248 QAL393248 QKH393248 QUD393248 RDZ393248 RNV393248 RXR393248 SHN393248 SRJ393248 TBF393248 TLB393248 TUX393248 UET393248 UOP393248 UYL393248 VIH393248 VSD393248 WBZ393248 WLV393248 WVR393248 J458784 JF458784 TB458784 ACX458784 AMT458784 AWP458784 BGL458784 BQH458784 CAD458784 CJZ458784 CTV458784 DDR458784 DNN458784 DXJ458784 EHF458784 ERB458784 FAX458784 FKT458784 FUP458784 GEL458784 GOH458784 GYD458784 HHZ458784 HRV458784 IBR458784 ILN458784 IVJ458784 JFF458784 JPB458784 JYX458784 KIT458784 KSP458784 LCL458784 LMH458784 LWD458784 MFZ458784 MPV458784 MZR458784 NJN458784 NTJ458784 ODF458784 ONB458784 OWX458784 PGT458784 PQP458784 QAL458784 QKH458784 QUD458784 RDZ458784 RNV458784 RXR458784 SHN458784 SRJ458784 TBF458784 TLB458784 TUX458784 UET458784 UOP458784 UYL458784 VIH458784 VSD458784 WBZ458784 WLV458784 WVR458784 J524320 JF524320 TB524320 ACX524320 AMT524320 AWP524320 BGL524320 BQH524320 CAD524320 CJZ524320 CTV524320 DDR524320 DNN524320 DXJ524320 EHF524320 ERB524320 FAX524320 FKT524320 FUP524320 GEL524320 GOH524320 GYD524320 HHZ524320 HRV524320 IBR524320 ILN524320 IVJ524320 JFF524320 JPB524320 JYX524320 KIT524320 KSP524320 LCL524320 LMH524320 LWD524320 MFZ524320 MPV524320 MZR524320 NJN524320 NTJ524320 ODF524320 ONB524320 OWX524320 PGT524320 PQP524320 QAL524320 QKH524320 QUD524320 RDZ524320 RNV524320 RXR524320 SHN524320 SRJ524320 TBF524320 TLB524320 TUX524320 UET524320 UOP524320 UYL524320 VIH524320 VSD524320 WBZ524320 WLV524320 WVR524320 J589856 JF589856 TB589856 ACX589856 AMT589856 AWP589856 BGL589856 BQH589856 CAD589856 CJZ589856 CTV589856 DDR589856 DNN589856 DXJ589856 EHF589856 ERB589856 FAX589856 FKT589856 FUP589856 GEL589856 GOH589856 GYD589856 HHZ589856 HRV589856 IBR589856 ILN589856 IVJ589856 JFF589856 JPB589856 JYX589856 KIT589856 KSP589856 LCL589856 LMH589856 LWD589856 MFZ589856 MPV589856 MZR589856 NJN589856 NTJ589856 ODF589856 ONB589856 OWX589856 PGT589856 PQP589856 QAL589856 QKH589856 QUD589856 RDZ589856 RNV589856 RXR589856 SHN589856 SRJ589856 TBF589856 TLB589856 TUX589856 UET589856 UOP589856 UYL589856 VIH589856 VSD589856 WBZ589856 WLV589856 WVR589856 J655392 JF655392 TB655392 ACX655392 AMT655392 AWP655392 BGL655392 BQH655392 CAD655392 CJZ655392 CTV655392 DDR655392 DNN655392 DXJ655392 EHF655392 ERB655392 FAX655392 FKT655392 FUP655392 GEL655392 GOH655392 GYD655392 HHZ655392 HRV655392 IBR655392 ILN655392 IVJ655392 JFF655392 JPB655392 JYX655392 KIT655392 KSP655392 LCL655392 LMH655392 LWD655392 MFZ655392 MPV655392 MZR655392 NJN655392 NTJ655392 ODF655392 ONB655392 OWX655392 PGT655392 PQP655392 QAL655392 QKH655392 QUD655392 RDZ655392 RNV655392 RXR655392 SHN655392 SRJ655392 TBF655392 TLB655392 TUX655392 UET655392 UOP655392 UYL655392 VIH655392 VSD655392 WBZ655392 WLV655392 WVR655392 J720928 JF720928 TB720928 ACX720928 AMT720928 AWP720928 BGL720928 BQH720928 CAD720928 CJZ720928 CTV720928 DDR720928 DNN720928 DXJ720928 EHF720928 ERB720928 FAX720928 FKT720928 FUP720928 GEL720928 GOH720928 GYD720928 HHZ720928 HRV720928 IBR720928 ILN720928 IVJ720928 JFF720928 JPB720928 JYX720928 KIT720928 KSP720928 LCL720928 LMH720928 LWD720928 MFZ720928 MPV720928 MZR720928 NJN720928 NTJ720928 ODF720928 ONB720928 OWX720928 PGT720928 PQP720928 QAL720928 QKH720928 QUD720928 RDZ720928 RNV720928 RXR720928 SHN720928 SRJ720928 TBF720928 TLB720928 TUX720928 UET720928 UOP720928 UYL720928 VIH720928 VSD720928 WBZ720928 WLV720928 WVR720928 J786464 JF786464 TB786464 ACX786464 AMT786464 AWP786464 BGL786464 BQH786464 CAD786464 CJZ786464 CTV786464 DDR786464 DNN786464 DXJ786464 EHF786464 ERB786464 FAX786464 FKT786464 FUP786464 GEL786464 GOH786464 GYD786464 HHZ786464 HRV786464 IBR786464 ILN786464 IVJ786464 JFF786464 JPB786464 JYX786464 KIT786464 KSP786464 LCL786464 LMH786464 LWD786464 MFZ786464 MPV786464 MZR786464 NJN786464 NTJ786464 ODF786464 ONB786464 OWX786464 PGT786464 PQP786464 QAL786464 QKH786464 QUD786464 RDZ786464 RNV786464 RXR786464 SHN786464 SRJ786464 TBF786464 TLB786464 TUX786464 UET786464 UOP786464 UYL786464 VIH786464 VSD786464 WBZ786464 WLV786464 WVR786464 J852000 JF852000 TB852000 ACX852000 AMT852000 AWP852000 BGL852000 BQH852000 CAD852000 CJZ852000 CTV852000 DDR852000 DNN852000 DXJ852000 EHF852000 ERB852000 FAX852000 FKT852000 FUP852000 GEL852000 GOH852000 GYD852000 HHZ852000 HRV852000 IBR852000 ILN852000 IVJ852000 JFF852000 JPB852000 JYX852000 KIT852000 KSP852000 LCL852000 LMH852000 LWD852000 MFZ852000 MPV852000 MZR852000 NJN852000 NTJ852000 ODF852000 ONB852000 OWX852000 PGT852000 PQP852000 QAL852000 QKH852000 QUD852000 RDZ852000 RNV852000 RXR852000 SHN852000 SRJ852000 TBF852000 TLB852000 TUX852000 UET852000 UOP852000 UYL852000 VIH852000 VSD852000 WBZ852000 WLV852000 WVR852000 J917536 JF917536 TB917536 ACX917536 AMT917536 AWP917536 BGL917536 BQH917536 CAD917536 CJZ917536 CTV917536 DDR917536 DNN917536 DXJ917536 EHF917536 ERB917536 FAX917536 FKT917536 FUP917536 GEL917536 GOH917536 GYD917536 HHZ917536 HRV917536 IBR917536 ILN917536 IVJ917536 JFF917536 JPB917536 JYX917536 KIT917536 KSP917536 LCL917536 LMH917536 LWD917536 MFZ917536 MPV917536 MZR917536 NJN917536 NTJ917536 ODF917536 ONB917536 OWX917536 PGT917536 PQP917536 QAL917536 QKH917536 QUD917536 RDZ917536 RNV917536 RXR917536 SHN917536 SRJ917536 TBF917536 TLB917536 TUX917536 UET917536 UOP917536 UYL917536 VIH917536 VSD917536 WBZ917536 WLV917536 WVR917536 J983072 JF983072 TB983072 ACX983072 AMT983072 AWP983072 BGL983072 BQH983072 CAD983072 CJZ983072 CTV983072 DDR983072 DNN983072 DXJ983072 EHF983072 ERB983072 FAX983072 FKT983072 FUP983072 GEL983072 GOH983072 GYD983072 HHZ983072 HRV983072 IBR983072 ILN983072 IVJ983072 JFF983072 JPB983072 JYX983072 KIT983072 KSP983072 LCL983072 LMH983072 LWD983072 MFZ983072 MPV983072 MZR983072 NJN983072 NTJ983072 ODF983072 ONB983072 OWX983072 PGT983072 PQP983072 QAL983072 QKH983072 QUD983072 RDZ983072 RNV983072 RXR983072 SHN983072 SRJ983072 TBF983072 TLB983072 TUX983072 UET983072 UOP983072 UYL983072 VIH983072 VSD983072 WBZ983072 WLV983072 WVR983072">
      <formula1>$J$39:$J$45</formula1>
    </dataValidation>
    <dataValidation type="list" allowBlank="1" showInputMessage="1" showErrorMessage="1" sqref="E1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E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E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E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E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E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E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E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E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E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E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E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E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E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E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E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formula1>$J$44:$J$51</formula1>
    </dataValidation>
    <dataValidation type="list" allowBlank="1" showInputMessage="1" showErrorMessage="1" sqref="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E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E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E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E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E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E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E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E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E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E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E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E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E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E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E13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WVM13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formula1>$E$39:$E$41</formula1>
    </dataValidation>
    <dataValidation type="list" allowBlank="1" showInputMessage="1" showErrorMessage="1" sqref="J7 JF7 TB7 ACX7 AMT7 AWP7 BGL7 BQH7 CAD7 CJZ7 CTV7 DDR7 DNN7 DXJ7 EHF7 ERB7 FAX7 FKT7 FUP7 GEL7 GOH7 GYD7 HHZ7 HRV7 IBR7 ILN7 IVJ7 JFF7 JPB7 JYX7 KIT7 KSP7 LCL7 LMH7 LWD7 MFZ7 MPV7 MZR7 NJN7 NTJ7 ODF7 ONB7 OWX7 PGT7 PQP7 QAL7 QKH7 QUD7 RDZ7 RNV7 RXR7 SHN7 SRJ7 TBF7 TLB7 TUX7 UET7 UOP7 UYL7 VIH7 VSD7 WBZ7 WLV7 WVR7 J65543 JF65543 TB65543 ACX65543 AMT65543 AWP65543 BGL65543 BQH65543 CAD65543 CJZ65543 CTV65543 DDR65543 DNN65543 DXJ65543 EHF65543 ERB65543 FAX65543 FKT65543 FUP65543 GEL65543 GOH65543 GYD65543 HHZ65543 HRV65543 IBR65543 ILN65543 IVJ65543 JFF65543 JPB65543 JYX65543 KIT65543 KSP65543 LCL65543 LMH65543 LWD65543 MFZ65543 MPV65543 MZR65543 NJN65543 NTJ65543 ODF65543 ONB65543 OWX65543 PGT65543 PQP65543 QAL65543 QKH65543 QUD65543 RDZ65543 RNV65543 RXR65543 SHN65543 SRJ65543 TBF65543 TLB65543 TUX65543 UET65543 UOP65543 UYL65543 VIH65543 VSD65543 WBZ65543 WLV65543 WVR65543 J131079 JF131079 TB131079 ACX131079 AMT131079 AWP131079 BGL131079 BQH131079 CAD131079 CJZ131079 CTV131079 DDR131079 DNN131079 DXJ131079 EHF131079 ERB131079 FAX131079 FKT131079 FUP131079 GEL131079 GOH131079 GYD131079 HHZ131079 HRV131079 IBR131079 ILN131079 IVJ131079 JFF131079 JPB131079 JYX131079 KIT131079 KSP131079 LCL131079 LMH131079 LWD131079 MFZ131079 MPV131079 MZR131079 NJN131079 NTJ131079 ODF131079 ONB131079 OWX131079 PGT131079 PQP131079 QAL131079 QKH131079 QUD131079 RDZ131079 RNV131079 RXR131079 SHN131079 SRJ131079 TBF131079 TLB131079 TUX131079 UET131079 UOP131079 UYL131079 VIH131079 VSD131079 WBZ131079 WLV131079 WVR131079 J196615 JF196615 TB196615 ACX196615 AMT196615 AWP196615 BGL196615 BQH196615 CAD196615 CJZ196615 CTV196615 DDR196615 DNN196615 DXJ196615 EHF196615 ERB196615 FAX196615 FKT196615 FUP196615 GEL196615 GOH196615 GYD196615 HHZ196615 HRV196615 IBR196615 ILN196615 IVJ196615 JFF196615 JPB196615 JYX196615 KIT196615 KSP196615 LCL196615 LMH196615 LWD196615 MFZ196615 MPV196615 MZR196615 NJN196615 NTJ196615 ODF196615 ONB196615 OWX196615 PGT196615 PQP196615 QAL196615 QKH196615 QUD196615 RDZ196615 RNV196615 RXR196615 SHN196615 SRJ196615 TBF196615 TLB196615 TUX196615 UET196615 UOP196615 UYL196615 VIH196615 VSD196615 WBZ196615 WLV196615 WVR196615 J262151 JF262151 TB262151 ACX262151 AMT262151 AWP262151 BGL262151 BQH262151 CAD262151 CJZ262151 CTV262151 DDR262151 DNN262151 DXJ262151 EHF262151 ERB262151 FAX262151 FKT262151 FUP262151 GEL262151 GOH262151 GYD262151 HHZ262151 HRV262151 IBR262151 ILN262151 IVJ262151 JFF262151 JPB262151 JYX262151 KIT262151 KSP262151 LCL262151 LMH262151 LWD262151 MFZ262151 MPV262151 MZR262151 NJN262151 NTJ262151 ODF262151 ONB262151 OWX262151 PGT262151 PQP262151 QAL262151 QKH262151 QUD262151 RDZ262151 RNV262151 RXR262151 SHN262151 SRJ262151 TBF262151 TLB262151 TUX262151 UET262151 UOP262151 UYL262151 VIH262151 VSD262151 WBZ262151 WLV262151 WVR262151 J327687 JF327687 TB327687 ACX327687 AMT327687 AWP327687 BGL327687 BQH327687 CAD327687 CJZ327687 CTV327687 DDR327687 DNN327687 DXJ327687 EHF327687 ERB327687 FAX327687 FKT327687 FUP327687 GEL327687 GOH327687 GYD327687 HHZ327687 HRV327687 IBR327687 ILN327687 IVJ327687 JFF327687 JPB327687 JYX327687 KIT327687 KSP327687 LCL327687 LMH327687 LWD327687 MFZ327687 MPV327687 MZR327687 NJN327687 NTJ327687 ODF327687 ONB327687 OWX327687 PGT327687 PQP327687 QAL327687 QKH327687 QUD327687 RDZ327687 RNV327687 RXR327687 SHN327687 SRJ327687 TBF327687 TLB327687 TUX327687 UET327687 UOP327687 UYL327687 VIH327687 VSD327687 WBZ327687 WLV327687 WVR327687 J393223 JF393223 TB393223 ACX393223 AMT393223 AWP393223 BGL393223 BQH393223 CAD393223 CJZ393223 CTV393223 DDR393223 DNN393223 DXJ393223 EHF393223 ERB393223 FAX393223 FKT393223 FUP393223 GEL393223 GOH393223 GYD393223 HHZ393223 HRV393223 IBR393223 ILN393223 IVJ393223 JFF393223 JPB393223 JYX393223 KIT393223 KSP393223 LCL393223 LMH393223 LWD393223 MFZ393223 MPV393223 MZR393223 NJN393223 NTJ393223 ODF393223 ONB393223 OWX393223 PGT393223 PQP393223 QAL393223 QKH393223 QUD393223 RDZ393223 RNV393223 RXR393223 SHN393223 SRJ393223 TBF393223 TLB393223 TUX393223 UET393223 UOP393223 UYL393223 VIH393223 VSD393223 WBZ393223 WLV393223 WVR393223 J458759 JF458759 TB458759 ACX458759 AMT458759 AWP458759 BGL458759 BQH458759 CAD458759 CJZ458759 CTV458759 DDR458759 DNN458759 DXJ458759 EHF458759 ERB458759 FAX458759 FKT458759 FUP458759 GEL458759 GOH458759 GYD458759 HHZ458759 HRV458759 IBR458759 ILN458759 IVJ458759 JFF458759 JPB458759 JYX458759 KIT458759 KSP458759 LCL458759 LMH458759 LWD458759 MFZ458759 MPV458759 MZR458759 NJN458759 NTJ458759 ODF458759 ONB458759 OWX458759 PGT458759 PQP458759 QAL458759 QKH458759 QUD458759 RDZ458759 RNV458759 RXR458759 SHN458759 SRJ458759 TBF458759 TLB458759 TUX458759 UET458759 UOP458759 UYL458759 VIH458759 VSD458759 WBZ458759 WLV458759 WVR458759 J524295 JF524295 TB524295 ACX524295 AMT524295 AWP524295 BGL524295 BQH524295 CAD524295 CJZ524295 CTV524295 DDR524295 DNN524295 DXJ524295 EHF524295 ERB524295 FAX524295 FKT524295 FUP524295 GEL524295 GOH524295 GYD524295 HHZ524295 HRV524295 IBR524295 ILN524295 IVJ524295 JFF524295 JPB524295 JYX524295 KIT524295 KSP524295 LCL524295 LMH524295 LWD524295 MFZ524295 MPV524295 MZR524295 NJN524295 NTJ524295 ODF524295 ONB524295 OWX524295 PGT524295 PQP524295 QAL524295 QKH524295 QUD524295 RDZ524295 RNV524295 RXR524295 SHN524295 SRJ524295 TBF524295 TLB524295 TUX524295 UET524295 UOP524295 UYL524295 VIH524295 VSD524295 WBZ524295 WLV524295 WVR524295 J589831 JF589831 TB589831 ACX589831 AMT589831 AWP589831 BGL589831 BQH589831 CAD589831 CJZ589831 CTV589831 DDR589831 DNN589831 DXJ589831 EHF589831 ERB589831 FAX589831 FKT589831 FUP589831 GEL589831 GOH589831 GYD589831 HHZ589831 HRV589831 IBR589831 ILN589831 IVJ589831 JFF589831 JPB589831 JYX589831 KIT589831 KSP589831 LCL589831 LMH589831 LWD589831 MFZ589831 MPV589831 MZR589831 NJN589831 NTJ589831 ODF589831 ONB589831 OWX589831 PGT589831 PQP589831 QAL589831 QKH589831 QUD589831 RDZ589831 RNV589831 RXR589831 SHN589831 SRJ589831 TBF589831 TLB589831 TUX589831 UET589831 UOP589831 UYL589831 VIH589831 VSD589831 WBZ589831 WLV589831 WVR589831 J655367 JF655367 TB655367 ACX655367 AMT655367 AWP655367 BGL655367 BQH655367 CAD655367 CJZ655367 CTV655367 DDR655367 DNN655367 DXJ655367 EHF655367 ERB655367 FAX655367 FKT655367 FUP655367 GEL655367 GOH655367 GYD655367 HHZ655367 HRV655367 IBR655367 ILN655367 IVJ655367 JFF655367 JPB655367 JYX655367 KIT655367 KSP655367 LCL655367 LMH655367 LWD655367 MFZ655367 MPV655367 MZR655367 NJN655367 NTJ655367 ODF655367 ONB655367 OWX655367 PGT655367 PQP655367 QAL655367 QKH655367 QUD655367 RDZ655367 RNV655367 RXR655367 SHN655367 SRJ655367 TBF655367 TLB655367 TUX655367 UET655367 UOP655367 UYL655367 VIH655367 VSD655367 WBZ655367 WLV655367 WVR655367 J720903 JF720903 TB720903 ACX720903 AMT720903 AWP720903 BGL720903 BQH720903 CAD720903 CJZ720903 CTV720903 DDR720903 DNN720903 DXJ720903 EHF720903 ERB720903 FAX720903 FKT720903 FUP720903 GEL720903 GOH720903 GYD720903 HHZ720903 HRV720903 IBR720903 ILN720903 IVJ720903 JFF720903 JPB720903 JYX720903 KIT720903 KSP720903 LCL720903 LMH720903 LWD720903 MFZ720903 MPV720903 MZR720903 NJN720903 NTJ720903 ODF720903 ONB720903 OWX720903 PGT720903 PQP720903 QAL720903 QKH720903 QUD720903 RDZ720903 RNV720903 RXR720903 SHN720903 SRJ720903 TBF720903 TLB720903 TUX720903 UET720903 UOP720903 UYL720903 VIH720903 VSD720903 WBZ720903 WLV720903 WVR720903 J786439 JF786439 TB786439 ACX786439 AMT786439 AWP786439 BGL786439 BQH786439 CAD786439 CJZ786439 CTV786439 DDR786439 DNN786439 DXJ786439 EHF786439 ERB786439 FAX786439 FKT786439 FUP786439 GEL786439 GOH786439 GYD786439 HHZ786439 HRV786439 IBR786439 ILN786439 IVJ786439 JFF786439 JPB786439 JYX786439 KIT786439 KSP786439 LCL786439 LMH786439 LWD786439 MFZ786439 MPV786439 MZR786439 NJN786439 NTJ786439 ODF786439 ONB786439 OWX786439 PGT786439 PQP786439 QAL786439 QKH786439 QUD786439 RDZ786439 RNV786439 RXR786439 SHN786439 SRJ786439 TBF786439 TLB786439 TUX786439 UET786439 UOP786439 UYL786439 VIH786439 VSD786439 WBZ786439 WLV786439 WVR786439 J851975 JF851975 TB851975 ACX851975 AMT851975 AWP851975 BGL851975 BQH851975 CAD851975 CJZ851975 CTV851975 DDR851975 DNN851975 DXJ851975 EHF851975 ERB851975 FAX851975 FKT851975 FUP851975 GEL851975 GOH851975 GYD851975 HHZ851975 HRV851975 IBR851975 ILN851975 IVJ851975 JFF851975 JPB851975 JYX851975 KIT851975 KSP851975 LCL851975 LMH851975 LWD851975 MFZ851975 MPV851975 MZR851975 NJN851975 NTJ851975 ODF851975 ONB851975 OWX851975 PGT851975 PQP851975 QAL851975 QKH851975 QUD851975 RDZ851975 RNV851975 RXR851975 SHN851975 SRJ851975 TBF851975 TLB851975 TUX851975 UET851975 UOP851975 UYL851975 VIH851975 VSD851975 WBZ851975 WLV851975 WVR851975 J917511 JF917511 TB917511 ACX917511 AMT917511 AWP917511 BGL917511 BQH917511 CAD917511 CJZ917511 CTV917511 DDR917511 DNN917511 DXJ917511 EHF917511 ERB917511 FAX917511 FKT917511 FUP917511 GEL917511 GOH917511 GYD917511 HHZ917511 HRV917511 IBR917511 ILN917511 IVJ917511 JFF917511 JPB917511 JYX917511 KIT917511 KSP917511 LCL917511 LMH917511 LWD917511 MFZ917511 MPV917511 MZR917511 NJN917511 NTJ917511 ODF917511 ONB917511 OWX917511 PGT917511 PQP917511 QAL917511 QKH917511 QUD917511 RDZ917511 RNV917511 RXR917511 SHN917511 SRJ917511 TBF917511 TLB917511 TUX917511 UET917511 UOP917511 UYL917511 VIH917511 VSD917511 WBZ917511 WLV917511 WVR917511 J983047 JF983047 TB983047 ACX983047 AMT983047 AWP983047 BGL983047 BQH983047 CAD983047 CJZ983047 CTV983047 DDR983047 DNN983047 DXJ983047 EHF983047 ERB983047 FAX983047 FKT983047 FUP983047 GEL983047 GOH983047 GYD983047 HHZ983047 HRV983047 IBR983047 ILN983047 IVJ983047 JFF983047 JPB983047 JYX983047 KIT983047 KSP983047 LCL983047 LMH983047 LWD983047 MFZ983047 MPV983047 MZR983047 NJN983047 NTJ983047 ODF983047 ONB983047 OWX983047 PGT983047 PQP983047 QAL983047 QKH983047 QUD983047 RDZ983047 RNV983047 RXR983047 SHN983047 SRJ983047 TBF983047 TLB983047 TUX983047 UET983047 UOP983047 UYL983047 VIH983047 VSD983047 WBZ983047 WLV983047 WVR983047">
      <formula1>"算定なし,Ⅰ型,Ⅱ型,区分なし"</formula1>
    </dataValidation>
    <dataValidation type="list" allowBlank="1" showInputMessage="1" showErrorMessage="1" sqref="J6 JF6 TB6 ACX6 AMT6 AWP6 BGL6 BQH6 CAD6 CJZ6 CTV6 DDR6 DNN6 DXJ6 EHF6 ERB6 FAX6 FKT6 FUP6 GEL6 GOH6 GYD6 HHZ6 HRV6 IBR6 ILN6 IVJ6 JFF6 JPB6 JYX6 KIT6 KSP6 LCL6 LMH6 LWD6 MFZ6 MPV6 MZR6 NJN6 NTJ6 ODF6 ONB6 OWX6 PGT6 PQP6 QAL6 QKH6 QUD6 RDZ6 RNV6 RXR6 SHN6 SRJ6 TBF6 TLB6 TUX6 UET6 UOP6 UYL6 VIH6 VSD6 WBZ6 WLV6 WVR6 J65542 JF65542 TB65542 ACX65542 AMT65542 AWP65542 BGL65542 BQH65542 CAD65542 CJZ65542 CTV65542 DDR65542 DNN65542 DXJ65542 EHF65542 ERB65542 FAX65542 FKT65542 FUP65542 GEL65542 GOH65542 GYD65542 HHZ65542 HRV65542 IBR65542 ILN65542 IVJ65542 JFF65542 JPB65542 JYX65542 KIT65542 KSP65542 LCL65542 LMH65542 LWD65542 MFZ65542 MPV65542 MZR65542 NJN65542 NTJ65542 ODF65542 ONB65542 OWX65542 PGT65542 PQP65542 QAL65542 QKH65542 QUD65542 RDZ65542 RNV65542 RXR65542 SHN65542 SRJ65542 TBF65542 TLB65542 TUX65542 UET65542 UOP65542 UYL65542 VIH65542 VSD65542 WBZ65542 WLV65542 WVR65542 J131078 JF131078 TB131078 ACX131078 AMT131078 AWP131078 BGL131078 BQH131078 CAD131078 CJZ131078 CTV131078 DDR131078 DNN131078 DXJ131078 EHF131078 ERB131078 FAX131078 FKT131078 FUP131078 GEL131078 GOH131078 GYD131078 HHZ131078 HRV131078 IBR131078 ILN131078 IVJ131078 JFF131078 JPB131078 JYX131078 KIT131078 KSP131078 LCL131078 LMH131078 LWD131078 MFZ131078 MPV131078 MZR131078 NJN131078 NTJ131078 ODF131078 ONB131078 OWX131078 PGT131078 PQP131078 QAL131078 QKH131078 QUD131078 RDZ131078 RNV131078 RXR131078 SHN131078 SRJ131078 TBF131078 TLB131078 TUX131078 UET131078 UOP131078 UYL131078 VIH131078 VSD131078 WBZ131078 WLV131078 WVR131078 J196614 JF196614 TB196614 ACX196614 AMT196614 AWP196614 BGL196614 BQH196614 CAD196614 CJZ196614 CTV196614 DDR196614 DNN196614 DXJ196614 EHF196614 ERB196614 FAX196614 FKT196614 FUP196614 GEL196614 GOH196614 GYD196614 HHZ196614 HRV196614 IBR196614 ILN196614 IVJ196614 JFF196614 JPB196614 JYX196614 KIT196614 KSP196614 LCL196614 LMH196614 LWD196614 MFZ196614 MPV196614 MZR196614 NJN196614 NTJ196614 ODF196614 ONB196614 OWX196614 PGT196614 PQP196614 QAL196614 QKH196614 QUD196614 RDZ196614 RNV196614 RXR196614 SHN196614 SRJ196614 TBF196614 TLB196614 TUX196614 UET196614 UOP196614 UYL196614 VIH196614 VSD196614 WBZ196614 WLV196614 WVR196614 J262150 JF262150 TB262150 ACX262150 AMT262150 AWP262150 BGL262150 BQH262150 CAD262150 CJZ262150 CTV262150 DDR262150 DNN262150 DXJ262150 EHF262150 ERB262150 FAX262150 FKT262150 FUP262150 GEL262150 GOH262150 GYD262150 HHZ262150 HRV262150 IBR262150 ILN262150 IVJ262150 JFF262150 JPB262150 JYX262150 KIT262150 KSP262150 LCL262150 LMH262150 LWD262150 MFZ262150 MPV262150 MZR262150 NJN262150 NTJ262150 ODF262150 ONB262150 OWX262150 PGT262150 PQP262150 QAL262150 QKH262150 QUD262150 RDZ262150 RNV262150 RXR262150 SHN262150 SRJ262150 TBF262150 TLB262150 TUX262150 UET262150 UOP262150 UYL262150 VIH262150 VSD262150 WBZ262150 WLV262150 WVR262150 J327686 JF327686 TB327686 ACX327686 AMT327686 AWP327686 BGL327686 BQH327686 CAD327686 CJZ327686 CTV327686 DDR327686 DNN327686 DXJ327686 EHF327686 ERB327686 FAX327686 FKT327686 FUP327686 GEL327686 GOH327686 GYD327686 HHZ327686 HRV327686 IBR327686 ILN327686 IVJ327686 JFF327686 JPB327686 JYX327686 KIT327686 KSP327686 LCL327686 LMH327686 LWD327686 MFZ327686 MPV327686 MZR327686 NJN327686 NTJ327686 ODF327686 ONB327686 OWX327686 PGT327686 PQP327686 QAL327686 QKH327686 QUD327686 RDZ327686 RNV327686 RXR327686 SHN327686 SRJ327686 TBF327686 TLB327686 TUX327686 UET327686 UOP327686 UYL327686 VIH327686 VSD327686 WBZ327686 WLV327686 WVR327686 J393222 JF393222 TB393222 ACX393222 AMT393222 AWP393222 BGL393222 BQH393222 CAD393222 CJZ393222 CTV393222 DDR393222 DNN393222 DXJ393222 EHF393222 ERB393222 FAX393222 FKT393222 FUP393222 GEL393222 GOH393222 GYD393222 HHZ393222 HRV393222 IBR393222 ILN393222 IVJ393222 JFF393222 JPB393222 JYX393222 KIT393222 KSP393222 LCL393222 LMH393222 LWD393222 MFZ393222 MPV393222 MZR393222 NJN393222 NTJ393222 ODF393222 ONB393222 OWX393222 PGT393222 PQP393222 QAL393222 QKH393222 QUD393222 RDZ393222 RNV393222 RXR393222 SHN393222 SRJ393222 TBF393222 TLB393222 TUX393222 UET393222 UOP393222 UYL393222 VIH393222 VSD393222 WBZ393222 WLV393222 WVR393222 J458758 JF458758 TB458758 ACX458758 AMT458758 AWP458758 BGL458758 BQH458758 CAD458758 CJZ458758 CTV458758 DDR458758 DNN458758 DXJ458758 EHF458758 ERB458758 FAX458758 FKT458758 FUP458758 GEL458758 GOH458758 GYD458758 HHZ458758 HRV458758 IBR458758 ILN458758 IVJ458758 JFF458758 JPB458758 JYX458758 KIT458758 KSP458758 LCL458758 LMH458758 LWD458758 MFZ458758 MPV458758 MZR458758 NJN458758 NTJ458758 ODF458758 ONB458758 OWX458758 PGT458758 PQP458758 QAL458758 QKH458758 QUD458758 RDZ458758 RNV458758 RXR458758 SHN458758 SRJ458758 TBF458758 TLB458758 TUX458758 UET458758 UOP458758 UYL458758 VIH458758 VSD458758 WBZ458758 WLV458758 WVR458758 J524294 JF524294 TB524294 ACX524294 AMT524294 AWP524294 BGL524294 BQH524294 CAD524294 CJZ524294 CTV524294 DDR524294 DNN524294 DXJ524294 EHF524294 ERB524294 FAX524294 FKT524294 FUP524294 GEL524294 GOH524294 GYD524294 HHZ524294 HRV524294 IBR524294 ILN524294 IVJ524294 JFF524294 JPB524294 JYX524294 KIT524294 KSP524294 LCL524294 LMH524294 LWD524294 MFZ524294 MPV524294 MZR524294 NJN524294 NTJ524294 ODF524294 ONB524294 OWX524294 PGT524294 PQP524294 QAL524294 QKH524294 QUD524294 RDZ524294 RNV524294 RXR524294 SHN524294 SRJ524294 TBF524294 TLB524294 TUX524294 UET524294 UOP524294 UYL524294 VIH524294 VSD524294 WBZ524294 WLV524294 WVR524294 J589830 JF589830 TB589830 ACX589830 AMT589830 AWP589830 BGL589830 BQH589830 CAD589830 CJZ589830 CTV589830 DDR589830 DNN589830 DXJ589830 EHF589830 ERB589830 FAX589830 FKT589830 FUP589830 GEL589830 GOH589830 GYD589830 HHZ589830 HRV589830 IBR589830 ILN589830 IVJ589830 JFF589830 JPB589830 JYX589830 KIT589830 KSP589830 LCL589830 LMH589830 LWD589830 MFZ589830 MPV589830 MZR589830 NJN589830 NTJ589830 ODF589830 ONB589830 OWX589830 PGT589830 PQP589830 QAL589830 QKH589830 QUD589830 RDZ589830 RNV589830 RXR589830 SHN589830 SRJ589830 TBF589830 TLB589830 TUX589830 UET589830 UOP589830 UYL589830 VIH589830 VSD589830 WBZ589830 WLV589830 WVR589830 J655366 JF655366 TB655366 ACX655366 AMT655366 AWP655366 BGL655366 BQH655366 CAD655366 CJZ655366 CTV655366 DDR655366 DNN655366 DXJ655366 EHF655366 ERB655366 FAX655366 FKT655366 FUP655366 GEL655366 GOH655366 GYD655366 HHZ655366 HRV655366 IBR655366 ILN655366 IVJ655366 JFF655366 JPB655366 JYX655366 KIT655366 KSP655366 LCL655366 LMH655366 LWD655366 MFZ655366 MPV655366 MZR655366 NJN655366 NTJ655366 ODF655366 ONB655366 OWX655366 PGT655366 PQP655366 QAL655366 QKH655366 QUD655366 RDZ655366 RNV655366 RXR655366 SHN655366 SRJ655366 TBF655366 TLB655366 TUX655366 UET655366 UOP655366 UYL655366 VIH655366 VSD655366 WBZ655366 WLV655366 WVR655366 J720902 JF720902 TB720902 ACX720902 AMT720902 AWP720902 BGL720902 BQH720902 CAD720902 CJZ720902 CTV720902 DDR720902 DNN720902 DXJ720902 EHF720902 ERB720902 FAX720902 FKT720902 FUP720902 GEL720902 GOH720902 GYD720902 HHZ720902 HRV720902 IBR720902 ILN720902 IVJ720902 JFF720902 JPB720902 JYX720902 KIT720902 KSP720902 LCL720902 LMH720902 LWD720902 MFZ720902 MPV720902 MZR720902 NJN720902 NTJ720902 ODF720902 ONB720902 OWX720902 PGT720902 PQP720902 QAL720902 QKH720902 QUD720902 RDZ720902 RNV720902 RXR720902 SHN720902 SRJ720902 TBF720902 TLB720902 TUX720902 UET720902 UOP720902 UYL720902 VIH720902 VSD720902 WBZ720902 WLV720902 WVR720902 J786438 JF786438 TB786438 ACX786438 AMT786438 AWP786438 BGL786438 BQH786438 CAD786438 CJZ786438 CTV786438 DDR786438 DNN786438 DXJ786438 EHF786438 ERB786438 FAX786438 FKT786438 FUP786438 GEL786438 GOH786438 GYD786438 HHZ786438 HRV786438 IBR786438 ILN786438 IVJ786438 JFF786438 JPB786438 JYX786438 KIT786438 KSP786438 LCL786438 LMH786438 LWD786438 MFZ786438 MPV786438 MZR786438 NJN786438 NTJ786438 ODF786438 ONB786438 OWX786438 PGT786438 PQP786438 QAL786438 QKH786438 QUD786438 RDZ786438 RNV786438 RXR786438 SHN786438 SRJ786438 TBF786438 TLB786438 TUX786438 UET786438 UOP786438 UYL786438 VIH786438 VSD786438 WBZ786438 WLV786438 WVR786438 J851974 JF851974 TB851974 ACX851974 AMT851974 AWP851974 BGL851974 BQH851974 CAD851974 CJZ851974 CTV851974 DDR851974 DNN851974 DXJ851974 EHF851974 ERB851974 FAX851974 FKT851974 FUP851974 GEL851974 GOH851974 GYD851974 HHZ851974 HRV851974 IBR851974 ILN851974 IVJ851974 JFF851974 JPB851974 JYX851974 KIT851974 KSP851974 LCL851974 LMH851974 LWD851974 MFZ851974 MPV851974 MZR851974 NJN851974 NTJ851974 ODF851974 ONB851974 OWX851974 PGT851974 PQP851974 QAL851974 QKH851974 QUD851974 RDZ851974 RNV851974 RXR851974 SHN851974 SRJ851974 TBF851974 TLB851974 TUX851974 UET851974 UOP851974 UYL851974 VIH851974 VSD851974 WBZ851974 WLV851974 WVR851974 J917510 JF917510 TB917510 ACX917510 AMT917510 AWP917510 BGL917510 BQH917510 CAD917510 CJZ917510 CTV917510 DDR917510 DNN917510 DXJ917510 EHF917510 ERB917510 FAX917510 FKT917510 FUP917510 GEL917510 GOH917510 GYD917510 HHZ917510 HRV917510 IBR917510 ILN917510 IVJ917510 JFF917510 JPB917510 JYX917510 KIT917510 KSP917510 LCL917510 LMH917510 LWD917510 MFZ917510 MPV917510 MZR917510 NJN917510 NTJ917510 ODF917510 ONB917510 OWX917510 PGT917510 PQP917510 QAL917510 QKH917510 QUD917510 RDZ917510 RNV917510 RXR917510 SHN917510 SRJ917510 TBF917510 TLB917510 TUX917510 UET917510 UOP917510 UYL917510 VIH917510 VSD917510 WBZ917510 WLV917510 WVR917510 J983046 JF983046 TB983046 ACX983046 AMT983046 AWP983046 BGL983046 BQH983046 CAD983046 CJZ983046 CTV983046 DDR983046 DNN983046 DXJ983046 EHF983046 ERB983046 FAX983046 FKT983046 FUP983046 GEL983046 GOH983046 GYD983046 HHZ983046 HRV983046 IBR983046 ILN983046 IVJ983046 JFF983046 JPB983046 JYX983046 KIT983046 KSP983046 LCL983046 LMH983046 LWD983046 MFZ983046 MPV983046 MZR983046 NJN983046 NTJ983046 ODF983046 ONB983046 OWX983046 PGT983046 PQP983046 QAL983046 QKH983046 QUD983046 RDZ983046 RNV983046 RXR983046 SHN983046 SRJ983046 TBF983046 TLB983046 TUX983046 UET983046 UOP983046 UYL983046 VIH983046 VSD983046 WBZ983046 WLV983046 WVR983046">
      <formula1>$E$46:$E$52</formula1>
    </dataValidation>
    <dataValidation type="list" allowBlank="1" showInputMessage="1" showErrorMessage="1" sqref="E8 JA8 SW8 ACS8 AMO8 AWK8 BGG8 BQC8 BZY8 CJU8 CTQ8 DDM8 DNI8 DXE8 EHA8 EQW8 FAS8 FKO8 FUK8 GEG8 GOC8 GXY8 HHU8 HRQ8 IBM8 ILI8 IVE8 JFA8 JOW8 JYS8 KIO8 KSK8 LCG8 LMC8 LVY8 MFU8 MPQ8 MZM8 NJI8 NTE8 ODA8 OMW8 OWS8 PGO8 PQK8 QAG8 QKC8 QTY8 RDU8 RNQ8 RXM8 SHI8 SRE8 TBA8 TKW8 TUS8 UEO8 UOK8 UYG8 VIC8 VRY8 WBU8 WLQ8 WVM8 E65544 JA65544 SW65544 ACS65544 AMO65544 AWK65544 BGG65544 BQC65544 BZY65544 CJU65544 CTQ65544 DDM65544 DNI65544 DXE65544 EHA65544 EQW65544 FAS65544 FKO65544 FUK65544 GEG65544 GOC65544 GXY65544 HHU65544 HRQ65544 IBM65544 ILI65544 IVE65544 JFA65544 JOW65544 JYS65544 KIO65544 KSK65544 LCG65544 LMC65544 LVY65544 MFU65544 MPQ65544 MZM65544 NJI65544 NTE65544 ODA65544 OMW65544 OWS65544 PGO65544 PQK65544 QAG65544 QKC65544 QTY65544 RDU65544 RNQ65544 RXM65544 SHI65544 SRE65544 TBA65544 TKW65544 TUS65544 UEO65544 UOK65544 UYG65544 VIC65544 VRY65544 WBU65544 WLQ65544 WVM65544 E131080 JA131080 SW131080 ACS131080 AMO131080 AWK131080 BGG131080 BQC131080 BZY131080 CJU131080 CTQ131080 DDM131080 DNI131080 DXE131080 EHA131080 EQW131080 FAS131080 FKO131080 FUK131080 GEG131080 GOC131080 GXY131080 HHU131080 HRQ131080 IBM131080 ILI131080 IVE131080 JFA131080 JOW131080 JYS131080 KIO131080 KSK131080 LCG131080 LMC131080 LVY131080 MFU131080 MPQ131080 MZM131080 NJI131080 NTE131080 ODA131080 OMW131080 OWS131080 PGO131080 PQK131080 QAG131080 QKC131080 QTY131080 RDU131080 RNQ131080 RXM131080 SHI131080 SRE131080 TBA131080 TKW131080 TUS131080 UEO131080 UOK131080 UYG131080 VIC131080 VRY131080 WBU131080 WLQ131080 WVM131080 E196616 JA196616 SW196616 ACS196616 AMO196616 AWK196616 BGG196616 BQC196616 BZY196616 CJU196616 CTQ196616 DDM196616 DNI196616 DXE196616 EHA196616 EQW196616 FAS196616 FKO196616 FUK196616 GEG196616 GOC196616 GXY196616 HHU196616 HRQ196616 IBM196616 ILI196616 IVE196616 JFA196616 JOW196616 JYS196616 KIO196616 KSK196616 LCG196616 LMC196616 LVY196616 MFU196616 MPQ196616 MZM196616 NJI196616 NTE196616 ODA196616 OMW196616 OWS196616 PGO196616 PQK196616 QAG196616 QKC196616 QTY196616 RDU196616 RNQ196616 RXM196616 SHI196616 SRE196616 TBA196616 TKW196616 TUS196616 UEO196616 UOK196616 UYG196616 VIC196616 VRY196616 WBU196616 WLQ196616 WVM196616 E262152 JA262152 SW262152 ACS262152 AMO262152 AWK262152 BGG262152 BQC262152 BZY262152 CJU262152 CTQ262152 DDM262152 DNI262152 DXE262152 EHA262152 EQW262152 FAS262152 FKO262152 FUK262152 GEG262152 GOC262152 GXY262152 HHU262152 HRQ262152 IBM262152 ILI262152 IVE262152 JFA262152 JOW262152 JYS262152 KIO262152 KSK262152 LCG262152 LMC262152 LVY262152 MFU262152 MPQ262152 MZM262152 NJI262152 NTE262152 ODA262152 OMW262152 OWS262152 PGO262152 PQK262152 QAG262152 QKC262152 QTY262152 RDU262152 RNQ262152 RXM262152 SHI262152 SRE262152 TBA262152 TKW262152 TUS262152 UEO262152 UOK262152 UYG262152 VIC262152 VRY262152 WBU262152 WLQ262152 WVM262152 E327688 JA327688 SW327688 ACS327688 AMO327688 AWK327688 BGG327688 BQC327688 BZY327688 CJU327688 CTQ327688 DDM327688 DNI327688 DXE327688 EHA327688 EQW327688 FAS327688 FKO327688 FUK327688 GEG327688 GOC327688 GXY327688 HHU327688 HRQ327688 IBM327688 ILI327688 IVE327688 JFA327688 JOW327688 JYS327688 KIO327688 KSK327688 LCG327688 LMC327688 LVY327688 MFU327688 MPQ327688 MZM327688 NJI327688 NTE327688 ODA327688 OMW327688 OWS327688 PGO327688 PQK327688 QAG327688 QKC327688 QTY327688 RDU327688 RNQ327688 RXM327688 SHI327688 SRE327688 TBA327688 TKW327688 TUS327688 UEO327688 UOK327688 UYG327688 VIC327688 VRY327688 WBU327688 WLQ327688 WVM327688 E393224 JA393224 SW393224 ACS393224 AMO393224 AWK393224 BGG393224 BQC393224 BZY393224 CJU393224 CTQ393224 DDM393224 DNI393224 DXE393224 EHA393224 EQW393224 FAS393224 FKO393224 FUK393224 GEG393224 GOC393224 GXY393224 HHU393224 HRQ393224 IBM393224 ILI393224 IVE393224 JFA393224 JOW393224 JYS393224 KIO393224 KSK393224 LCG393224 LMC393224 LVY393224 MFU393224 MPQ393224 MZM393224 NJI393224 NTE393224 ODA393224 OMW393224 OWS393224 PGO393224 PQK393224 QAG393224 QKC393224 QTY393224 RDU393224 RNQ393224 RXM393224 SHI393224 SRE393224 TBA393224 TKW393224 TUS393224 UEO393224 UOK393224 UYG393224 VIC393224 VRY393224 WBU393224 WLQ393224 WVM393224 E458760 JA458760 SW458760 ACS458760 AMO458760 AWK458760 BGG458760 BQC458760 BZY458760 CJU458760 CTQ458760 DDM458760 DNI458760 DXE458760 EHA458760 EQW458760 FAS458760 FKO458760 FUK458760 GEG458760 GOC458760 GXY458760 HHU458760 HRQ458760 IBM458760 ILI458760 IVE458760 JFA458760 JOW458760 JYS458760 KIO458760 KSK458760 LCG458760 LMC458760 LVY458760 MFU458760 MPQ458760 MZM458760 NJI458760 NTE458760 ODA458760 OMW458760 OWS458760 PGO458760 PQK458760 QAG458760 QKC458760 QTY458760 RDU458760 RNQ458760 RXM458760 SHI458760 SRE458760 TBA458760 TKW458760 TUS458760 UEO458760 UOK458760 UYG458760 VIC458760 VRY458760 WBU458760 WLQ458760 WVM458760 E524296 JA524296 SW524296 ACS524296 AMO524296 AWK524296 BGG524296 BQC524296 BZY524296 CJU524296 CTQ524296 DDM524296 DNI524296 DXE524296 EHA524296 EQW524296 FAS524296 FKO524296 FUK524296 GEG524296 GOC524296 GXY524296 HHU524296 HRQ524296 IBM524296 ILI524296 IVE524296 JFA524296 JOW524296 JYS524296 KIO524296 KSK524296 LCG524296 LMC524296 LVY524296 MFU524296 MPQ524296 MZM524296 NJI524296 NTE524296 ODA524296 OMW524296 OWS524296 PGO524296 PQK524296 QAG524296 QKC524296 QTY524296 RDU524296 RNQ524296 RXM524296 SHI524296 SRE524296 TBA524296 TKW524296 TUS524296 UEO524296 UOK524296 UYG524296 VIC524296 VRY524296 WBU524296 WLQ524296 WVM524296 E589832 JA589832 SW589832 ACS589832 AMO589832 AWK589832 BGG589832 BQC589832 BZY589832 CJU589832 CTQ589832 DDM589832 DNI589832 DXE589832 EHA589832 EQW589832 FAS589832 FKO589832 FUK589832 GEG589832 GOC589832 GXY589832 HHU589832 HRQ589832 IBM589832 ILI589832 IVE589832 JFA589832 JOW589832 JYS589832 KIO589832 KSK589832 LCG589832 LMC589832 LVY589832 MFU589832 MPQ589832 MZM589832 NJI589832 NTE589832 ODA589832 OMW589832 OWS589832 PGO589832 PQK589832 QAG589832 QKC589832 QTY589832 RDU589832 RNQ589832 RXM589832 SHI589832 SRE589832 TBA589832 TKW589832 TUS589832 UEO589832 UOK589832 UYG589832 VIC589832 VRY589832 WBU589832 WLQ589832 WVM589832 E655368 JA655368 SW655368 ACS655368 AMO655368 AWK655368 BGG655368 BQC655368 BZY655368 CJU655368 CTQ655368 DDM655368 DNI655368 DXE655368 EHA655368 EQW655368 FAS655368 FKO655368 FUK655368 GEG655368 GOC655368 GXY655368 HHU655368 HRQ655368 IBM655368 ILI655368 IVE655368 JFA655368 JOW655368 JYS655368 KIO655368 KSK655368 LCG655368 LMC655368 LVY655368 MFU655368 MPQ655368 MZM655368 NJI655368 NTE655368 ODA655368 OMW655368 OWS655368 PGO655368 PQK655368 QAG655368 QKC655368 QTY655368 RDU655368 RNQ655368 RXM655368 SHI655368 SRE655368 TBA655368 TKW655368 TUS655368 UEO655368 UOK655368 UYG655368 VIC655368 VRY655368 WBU655368 WLQ655368 WVM655368 E720904 JA720904 SW720904 ACS720904 AMO720904 AWK720904 BGG720904 BQC720904 BZY720904 CJU720904 CTQ720904 DDM720904 DNI720904 DXE720904 EHA720904 EQW720904 FAS720904 FKO720904 FUK720904 GEG720904 GOC720904 GXY720904 HHU720904 HRQ720904 IBM720904 ILI720904 IVE720904 JFA720904 JOW720904 JYS720904 KIO720904 KSK720904 LCG720904 LMC720904 LVY720904 MFU720904 MPQ720904 MZM720904 NJI720904 NTE720904 ODA720904 OMW720904 OWS720904 PGO720904 PQK720904 QAG720904 QKC720904 QTY720904 RDU720904 RNQ720904 RXM720904 SHI720904 SRE720904 TBA720904 TKW720904 TUS720904 UEO720904 UOK720904 UYG720904 VIC720904 VRY720904 WBU720904 WLQ720904 WVM720904 E786440 JA786440 SW786440 ACS786440 AMO786440 AWK786440 BGG786440 BQC786440 BZY786440 CJU786440 CTQ786440 DDM786440 DNI786440 DXE786440 EHA786440 EQW786440 FAS786440 FKO786440 FUK786440 GEG786440 GOC786440 GXY786440 HHU786440 HRQ786440 IBM786440 ILI786440 IVE786440 JFA786440 JOW786440 JYS786440 KIO786440 KSK786440 LCG786440 LMC786440 LVY786440 MFU786440 MPQ786440 MZM786440 NJI786440 NTE786440 ODA786440 OMW786440 OWS786440 PGO786440 PQK786440 QAG786440 QKC786440 QTY786440 RDU786440 RNQ786440 RXM786440 SHI786440 SRE786440 TBA786440 TKW786440 TUS786440 UEO786440 UOK786440 UYG786440 VIC786440 VRY786440 WBU786440 WLQ786440 WVM786440 E851976 JA851976 SW851976 ACS851976 AMO851976 AWK851976 BGG851976 BQC851976 BZY851976 CJU851976 CTQ851976 DDM851976 DNI851976 DXE851976 EHA851976 EQW851976 FAS851976 FKO851976 FUK851976 GEG851976 GOC851976 GXY851976 HHU851976 HRQ851976 IBM851976 ILI851976 IVE851976 JFA851976 JOW851976 JYS851976 KIO851976 KSK851976 LCG851976 LMC851976 LVY851976 MFU851976 MPQ851976 MZM851976 NJI851976 NTE851976 ODA851976 OMW851976 OWS851976 PGO851976 PQK851976 QAG851976 QKC851976 QTY851976 RDU851976 RNQ851976 RXM851976 SHI851976 SRE851976 TBA851976 TKW851976 TUS851976 UEO851976 UOK851976 UYG851976 VIC851976 VRY851976 WBU851976 WLQ851976 WVM851976 E917512 JA917512 SW917512 ACS917512 AMO917512 AWK917512 BGG917512 BQC917512 BZY917512 CJU917512 CTQ917512 DDM917512 DNI917512 DXE917512 EHA917512 EQW917512 FAS917512 FKO917512 FUK917512 GEG917512 GOC917512 GXY917512 HHU917512 HRQ917512 IBM917512 ILI917512 IVE917512 JFA917512 JOW917512 JYS917512 KIO917512 KSK917512 LCG917512 LMC917512 LVY917512 MFU917512 MPQ917512 MZM917512 NJI917512 NTE917512 ODA917512 OMW917512 OWS917512 PGO917512 PQK917512 QAG917512 QKC917512 QTY917512 RDU917512 RNQ917512 RXM917512 SHI917512 SRE917512 TBA917512 TKW917512 TUS917512 UEO917512 UOK917512 UYG917512 VIC917512 VRY917512 WBU917512 WLQ917512 WVM917512 E983048 JA983048 SW983048 ACS983048 AMO983048 AWK983048 BGG983048 BQC983048 BZY983048 CJU983048 CTQ983048 DDM983048 DNI983048 DXE983048 EHA983048 EQW983048 FAS983048 FKO983048 FUK983048 GEG983048 GOC983048 GXY983048 HHU983048 HRQ983048 IBM983048 ILI983048 IVE983048 JFA983048 JOW983048 JYS983048 KIO983048 KSK983048 LCG983048 LMC983048 LVY983048 MFU983048 MPQ983048 MZM983048 NJI983048 NTE983048 ODA983048 OMW983048 OWS983048 PGO983048 PQK983048 QAG983048 QKC983048 QTY983048 RDU983048 RNQ983048 RXM983048 SHI983048 SRE983048 TBA983048 TKW983048 TUS983048 UEO983048 UOK983048 UYG983048 VIC983048 VRY983048 WBU983048 WLQ983048 WVM983048 J33:J36 JF33:JF36 TB33:TB36 ACX33:ACX36 AMT33:AMT36 AWP33:AWP36 BGL33:BGL36 BQH33:BQH36 CAD33:CAD36 CJZ33:CJZ36 CTV33:CTV36 DDR33:DDR36 DNN33:DNN36 DXJ33:DXJ36 EHF33:EHF36 ERB33:ERB36 FAX33:FAX36 FKT33:FKT36 FUP33:FUP36 GEL33:GEL36 GOH33:GOH36 GYD33:GYD36 HHZ33:HHZ36 HRV33:HRV36 IBR33:IBR36 ILN33:ILN36 IVJ33:IVJ36 JFF33:JFF36 JPB33:JPB36 JYX33:JYX36 KIT33:KIT36 KSP33:KSP36 LCL33:LCL36 LMH33:LMH36 LWD33:LWD36 MFZ33:MFZ36 MPV33:MPV36 MZR33:MZR36 NJN33:NJN36 NTJ33:NTJ36 ODF33:ODF36 ONB33:ONB36 OWX33:OWX36 PGT33:PGT36 PQP33:PQP36 QAL33:QAL36 QKH33:QKH36 QUD33:QUD36 RDZ33:RDZ36 RNV33:RNV36 RXR33:RXR36 SHN33:SHN36 SRJ33:SRJ36 TBF33:TBF36 TLB33:TLB36 TUX33:TUX36 UET33:UET36 UOP33:UOP36 UYL33:UYL36 VIH33:VIH36 VSD33:VSD36 WBZ33:WBZ36 WLV33:WLV36 WVR33:WVR36 J65569:J65572 JF65569:JF65572 TB65569:TB65572 ACX65569:ACX65572 AMT65569:AMT65572 AWP65569:AWP65572 BGL65569:BGL65572 BQH65569:BQH65572 CAD65569:CAD65572 CJZ65569:CJZ65572 CTV65569:CTV65572 DDR65569:DDR65572 DNN65569:DNN65572 DXJ65569:DXJ65572 EHF65569:EHF65572 ERB65569:ERB65572 FAX65569:FAX65572 FKT65569:FKT65572 FUP65569:FUP65572 GEL65569:GEL65572 GOH65569:GOH65572 GYD65569:GYD65572 HHZ65569:HHZ65572 HRV65569:HRV65572 IBR65569:IBR65572 ILN65569:ILN65572 IVJ65569:IVJ65572 JFF65569:JFF65572 JPB65569:JPB65572 JYX65569:JYX65572 KIT65569:KIT65572 KSP65569:KSP65572 LCL65569:LCL65572 LMH65569:LMH65572 LWD65569:LWD65572 MFZ65569:MFZ65572 MPV65569:MPV65572 MZR65569:MZR65572 NJN65569:NJN65572 NTJ65569:NTJ65572 ODF65569:ODF65572 ONB65569:ONB65572 OWX65569:OWX65572 PGT65569:PGT65572 PQP65569:PQP65572 QAL65569:QAL65572 QKH65569:QKH65572 QUD65569:QUD65572 RDZ65569:RDZ65572 RNV65569:RNV65572 RXR65569:RXR65572 SHN65569:SHN65572 SRJ65569:SRJ65572 TBF65569:TBF65572 TLB65569:TLB65572 TUX65569:TUX65572 UET65569:UET65572 UOP65569:UOP65572 UYL65569:UYL65572 VIH65569:VIH65572 VSD65569:VSD65572 WBZ65569:WBZ65572 WLV65569:WLV65572 WVR65569:WVR65572 J131105:J131108 JF131105:JF131108 TB131105:TB131108 ACX131105:ACX131108 AMT131105:AMT131108 AWP131105:AWP131108 BGL131105:BGL131108 BQH131105:BQH131108 CAD131105:CAD131108 CJZ131105:CJZ131108 CTV131105:CTV131108 DDR131105:DDR131108 DNN131105:DNN131108 DXJ131105:DXJ131108 EHF131105:EHF131108 ERB131105:ERB131108 FAX131105:FAX131108 FKT131105:FKT131108 FUP131105:FUP131108 GEL131105:GEL131108 GOH131105:GOH131108 GYD131105:GYD131108 HHZ131105:HHZ131108 HRV131105:HRV131108 IBR131105:IBR131108 ILN131105:ILN131108 IVJ131105:IVJ131108 JFF131105:JFF131108 JPB131105:JPB131108 JYX131105:JYX131108 KIT131105:KIT131108 KSP131105:KSP131108 LCL131105:LCL131108 LMH131105:LMH131108 LWD131105:LWD131108 MFZ131105:MFZ131108 MPV131105:MPV131108 MZR131105:MZR131108 NJN131105:NJN131108 NTJ131105:NTJ131108 ODF131105:ODF131108 ONB131105:ONB131108 OWX131105:OWX131108 PGT131105:PGT131108 PQP131105:PQP131108 QAL131105:QAL131108 QKH131105:QKH131108 QUD131105:QUD131108 RDZ131105:RDZ131108 RNV131105:RNV131108 RXR131105:RXR131108 SHN131105:SHN131108 SRJ131105:SRJ131108 TBF131105:TBF131108 TLB131105:TLB131108 TUX131105:TUX131108 UET131105:UET131108 UOP131105:UOP131108 UYL131105:UYL131108 VIH131105:VIH131108 VSD131105:VSD131108 WBZ131105:WBZ131108 WLV131105:WLV131108 WVR131105:WVR131108 J196641:J196644 JF196641:JF196644 TB196641:TB196644 ACX196641:ACX196644 AMT196641:AMT196644 AWP196641:AWP196644 BGL196641:BGL196644 BQH196641:BQH196644 CAD196641:CAD196644 CJZ196641:CJZ196644 CTV196641:CTV196644 DDR196641:DDR196644 DNN196641:DNN196644 DXJ196641:DXJ196644 EHF196641:EHF196644 ERB196641:ERB196644 FAX196641:FAX196644 FKT196641:FKT196644 FUP196641:FUP196644 GEL196641:GEL196644 GOH196641:GOH196644 GYD196641:GYD196644 HHZ196641:HHZ196644 HRV196641:HRV196644 IBR196641:IBR196644 ILN196641:ILN196644 IVJ196641:IVJ196644 JFF196641:JFF196644 JPB196641:JPB196644 JYX196641:JYX196644 KIT196641:KIT196644 KSP196641:KSP196644 LCL196641:LCL196644 LMH196641:LMH196644 LWD196641:LWD196644 MFZ196641:MFZ196644 MPV196641:MPV196644 MZR196641:MZR196644 NJN196641:NJN196644 NTJ196641:NTJ196644 ODF196641:ODF196644 ONB196641:ONB196644 OWX196641:OWX196644 PGT196641:PGT196644 PQP196641:PQP196644 QAL196641:QAL196644 QKH196641:QKH196644 QUD196641:QUD196644 RDZ196641:RDZ196644 RNV196641:RNV196644 RXR196641:RXR196644 SHN196641:SHN196644 SRJ196641:SRJ196644 TBF196641:TBF196644 TLB196641:TLB196644 TUX196641:TUX196644 UET196641:UET196644 UOP196641:UOP196644 UYL196641:UYL196644 VIH196641:VIH196644 VSD196641:VSD196644 WBZ196641:WBZ196644 WLV196641:WLV196644 WVR196641:WVR196644 J262177:J262180 JF262177:JF262180 TB262177:TB262180 ACX262177:ACX262180 AMT262177:AMT262180 AWP262177:AWP262180 BGL262177:BGL262180 BQH262177:BQH262180 CAD262177:CAD262180 CJZ262177:CJZ262180 CTV262177:CTV262180 DDR262177:DDR262180 DNN262177:DNN262180 DXJ262177:DXJ262180 EHF262177:EHF262180 ERB262177:ERB262180 FAX262177:FAX262180 FKT262177:FKT262180 FUP262177:FUP262180 GEL262177:GEL262180 GOH262177:GOH262180 GYD262177:GYD262180 HHZ262177:HHZ262180 HRV262177:HRV262180 IBR262177:IBR262180 ILN262177:ILN262180 IVJ262177:IVJ262180 JFF262177:JFF262180 JPB262177:JPB262180 JYX262177:JYX262180 KIT262177:KIT262180 KSP262177:KSP262180 LCL262177:LCL262180 LMH262177:LMH262180 LWD262177:LWD262180 MFZ262177:MFZ262180 MPV262177:MPV262180 MZR262177:MZR262180 NJN262177:NJN262180 NTJ262177:NTJ262180 ODF262177:ODF262180 ONB262177:ONB262180 OWX262177:OWX262180 PGT262177:PGT262180 PQP262177:PQP262180 QAL262177:QAL262180 QKH262177:QKH262180 QUD262177:QUD262180 RDZ262177:RDZ262180 RNV262177:RNV262180 RXR262177:RXR262180 SHN262177:SHN262180 SRJ262177:SRJ262180 TBF262177:TBF262180 TLB262177:TLB262180 TUX262177:TUX262180 UET262177:UET262180 UOP262177:UOP262180 UYL262177:UYL262180 VIH262177:VIH262180 VSD262177:VSD262180 WBZ262177:WBZ262180 WLV262177:WLV262180 WVR262177:WVR262180 J327713:J327716 JF327713:JF327716 TB327713:TB327716 ACX327713:ACX327716 AMT327713:AMT327716 AWP327713:AWP327716 BGL327713:BGL327716 BQH327713:BQH327716 CAD327713:CAD327716 CJZ327713:CJZ327716 CTV327713:CTV327716 DDR327713:DDR327716 DNN327713:DNN327716 DXJ327713:DXJ327716 EHF327713:EHF327716 ERB327713:ERB327716 FAX327713:FAX327716 FKT327713:FKT327716 FUP327713:FUP327716 GEL327713:GEL327716 GOH327713:GOH327716 GYD327713:GYD327716 HHZ327713:HHZ327716 HRV327713:HRV327716 IBR327713:IBR327716 ILN327713:ILN327716 IVJ327713:IVJ327716 JFF327713:JFF327716 JPB327713:JPB327716 JYX327713:JYX327716 KIT327713:KIT327716 KSP327713:KSP327716 LCL327713:LCL327716 LMH327713:LMH327716 LWD327713:LWD327716 MFZ327713:MFZ327716 MPV327713:MPV327716 MZR327713:MZR327716 NJN327713:NJN327716 NTJ327713:NTJ327716 ODF327713:ODF327716 ONB327713:ONB327716 OWX327713:OWX327716 PGT327713:PGT327716 PQP327713:PQP327716 QAL327713:QAL327716 QKH327713:QKH327716 QUD327713:QUD327716 RDZ327713:RDZ327716 RNV327713:RNV327716 RXR327713:RXR327716 SHN327713:SHN327716 SRJ327713:SRJ327716 TBF327713:TBF327716 TLB327713:TLB327716 TUX327713:TUX327716 UET327713:UET327716 UOP327713:UOP327716 UYL327713:UYL327716 VIH327713:VIH327716 VSD327713:VSD327716 WBZ327713:WBZ327716 WLV327713:WLV327716 WVR327713:WVR327716 J393249:J393252 JF393249:JF393252 TB393249:TB393252 ACX393249:ACX393252 AMT393249:AMT393252 AWP393249:AWP393252 BGL393249:BGL393252 BQH393249:BQH393252 CAD393249:CAD393252 CJZ393249:CJZ393252 CTV393249:CTV393252 DDR393249:DDR393252 DNN393249:DNN393252 DXJ393249:DXJ393252 EHF393249:EHF393252 ERB393249:ERB393252 FAX393249:FAX393252 FKT393249:FKT393252 FUP393249:FUP393252 GEL393249:GEL393252 GOH393249:GOH393252 GYD393249:GYD393252 HHZ393249:HHZ393252 HRV393249:HRV393252 IBR393249:IBR393252 ILN393249:ILN393252 IVJ393249:IVJ393252 JFF393249:JFF393252 JPB393249:JPB393252 JYX393249:JYX393252 KIT393249:KIT393252 KSP393249:KSP393252 LCL393249:LCL393252 LMH393249:LMH393252 LWD393249:LWD393252 MFZ393249:MFZ393252 MPV393249:MPV393252 MZR393249:MZR393252 NJN393249:NJN393252 NTJ393249:NTJ393252 ODF393249:ODF393252 ONB393249:ONB393252 OWX393249:OWX393252 PGT393249:PGT393252 PQP393249:PQP393252 QAL393249:QAL393252 QKH393249:QKH393252 QUD393249:QUD393252 RDZ393249:RDZ393252 RNV393249:RNV393252 RXR393249:RXR393252 SHN393249:SHN393252 SRJ393249:SRJ393252 TBF393249:TBF393252 TLB393249:TLB393252 TUX393249:TUX393252 UET393249:UET393252 UOP393249:UOP393252 UYL393249:UYL393252 VIH393249:VIH393252 VSD393249:VSD393252 WBZ393249:WBZ393252 WLV393249:WLV393252 WVR393249:WVR393252 J458785:J458788 JF458785:JF458788 TB458785:TB458788 ACX458785:ACX458788 AMT458785:AMT458788 AWP458785:AWP458788 BGL458785:BGL458788 BQH458785:BQH458788 CAD458785:CAD458788 CJZ458785:CJZ458788 CTV458785:CTV458788 DDR458785:DDR458788 DNN458785:DNN458788 DXJ458785:DXJ458788 EHF458785:EHF458788 ERB458785:ERB458788 FAX458785:FAX458788 FKT458785:FKT458788 FUP458785:FUP458788 GEL458785:GEL458788 GOH458785:GOH458788 GYD458785:GYD458788 HHZ458785:HHZ458788 HRV458785:HRV458788 IBR458785:IBR458788 ILN458785:ILN458788 IVJ458785:IVJ458788 JFF458785:JFF458788 JPB458785:JPB458788 JYX458785:JYX458788 KIT458785:KIT458788 KSP458785:KSP458788 LCL458785:LCL458788 LMH458785:LMH458788 LWD458785:LWD458788 MFZ458785:MFZ458788 MPV458785:MPV458788 MZR458785:MZR458788 NJN458785:NJN458788 NTJ458785:NTJ458788 ODF458785:ODF458788 ONB458785:ONB458788 OWX458785:OWX458788 PGT458785:PGT458788 PQP458785:PQP458788 QAL458785:QAL458788 QKH458785:QKH458788 QUD458785:QUD458788 RDZ458785:RDZ458788 RNV458785:RNV458788 RXR458785:RXR458788 SHN458785:SHN458788 SRJ458785:SRJ458788 TBF458785:TBF458788 TLB458785:TLB458788 TUX458785:TUX458788 UET458785:UET458788 UOP458785:UOP458788 UYL458785:UYL458788 VIH458785:VIH458788 VSD458785:VSD458788 WBZ458785:WBZ458788 WLV458785:WLV458788 WVR458785:WVR458788 J524321:J524324 JF524321:JF524324 TB524321:TB524324 ACX524321:ACX524324 AMT524321:AMT524324 AWP524321:AWP524324 BGL524321:BGL524324 BQH524321:BQH524324 CAD524321:CAD524324 CJZ524321:CJZ524324 CTV524321:CTV524324 DDR524321:DDR524324 DNN524321:DNN524324 DXJ524321:DXJ524324 EHF524321:EHF524324 ERB524321:ERB524324 FAX524321:FAX524324 FKT524321:FKT524324 FUP524321:FUP524324 GEL524321:GEL524324 GOH524321:GOH524324 GYD524321:GYD524324 HHZ524321:HHZ524324 HRV524321:HRV524324 IBR524321:IBR524324 ILN524321:ILN524324 IVJ524321:IVJ524324 JFF524321:JFF524324 JPB524321:JPB524324 JYX524321:JYX524324 KIT524321:KIT524324 KSP524321:KSP524324 LCL524321:LCL524324 LMH524321:LMH524324 LWD524321:LWD524324 MFZ524321:MFZ524324 MPV524321:MPV524324 MZR524321:MZR524324 NJN524321:NJN524324 NTJ524321:NTJ524324 ODF524321:ODF524324 ONB524321:ONB524324 OWX524321:OWX524324 PGT524321:PGT524324 PQP524321:PQP524324 QAL524321:QAL524324 QKH524321:QKH524324 QUD524321:QUD524324 RDZ524321:RDZ524324 RNV524321:RNV524324 RXR524321:RXR524324 SHN524321:SHN524324 SRJ524321:SRJ524324 TBF524321:TBF524324 TLB524321:TLB524324 TUX524321:TUX524324 UET524321:UET524324 UOP524321:UOP524324 UYL524321:UYL524324 VIH524321:VIH524324 VSD524321:VSD524324 WBZ524321:WBZ524324 WLV524321:WLV524324 WVR524321:WVR524324 J589857:J589860 JF589857:JF589860 TB589857:TB589860 ACX589857:ACX589860 AMT589857:AMT589860 AWP589857:AWP589860 BGL589857:BGL589860 BQH589857:BQH589860 CAD589857:CAD589860 CJZ589857:CJZ589860 CTV589857:CTV589860 DDR589857:DDR589860 DNN589857:DNN589860 DXJ589857:DXJ589860 EHF589857:EHF589860 ERB589857:ERB589860 FAX589857:FAX589860 FKT589857:FKT589860 FUP589857:FUP589860 GEL589857:GEL589860 GOH589857:GOH589860 GYD589857:GYD589860 HHZ589857:HHZ589860 HRV589857:HRV589860 IBR589857:IBR589860 ILN589857:ILN589860 IVJ589857:IVJ589860 JFF589857:JFF589860 JPB589857:JPB589860 JYX589857:JYX589860 KIT589857:KIT589860 KSP589857:KSP589860 LCL589857:LCL589860 LMH589857:LMH589860 LWD589857:LWD589860 MFZ589857:MFZ589860 MPV589857:MPV589860 MZR589857:MZR589860 NJN589857:NJN589860 NTJ589857:NTJ589860 ODF589857:ODF589860 ONB589857:ONB589860 OWX589857:OWX589860 PGT589857:PGT589860 PQP589857:PQP589860 QAL589857:QAL589860 QKH589857:QKH589860 QUD589857:QUD589860 RDZ589857:RDZ589860 RNV589857:RNV589860 RXR589857:RXR589860 SHN589857:SHN589860 SRJ589857:SRJ589860 TBF589857:TBF589860 TLB589857:TLB589860 TUX589857:TUX589860 UET589857:UET589860 UOP589857:UOP589860 UYL589857:UYL589860 VIH589857:VIH589860 VSD589857:VSD589860 WBZ589857:WBZ589860 WLV589857:WLV589860 WVR589857:WVR589860 J655393:J655396 JF655393:JF655396 TB655393:TB655396 ACX655393:ACX655396 AMT655393:AMT655396 AWP655393:AWP655396 BGL655393:BGL655396 BQH655393:BQH655396 CAD655393:CAD655396 CJZ655393:CJZ655396 CTV655393:CTV655396 DDR655393:DDR655396 DNN655393:DNN655396 DXJ655393:DXJ655396 EHF655393:EHF655396 ERB655393:ERB655396 FAX655393:FAX655396 FKT655393:FKT655396 FUP655393:FUP655396 GEL655393:GEL655396 GOH655393:GOH655396 GYD655393:GYD655396 HHZ655393:HHZ655396 HRV655393:HRV655396 IBR655393:IBR655396 ILN655393:ILN655396 IVJ655393:IVJ655396 JFF655393:JFF655396 JPB655393:JPB655396 JYX655393:JYX655396 KIT655393:KIT655396 KSP655393:KSP655396 LCL655393:LCL655396 LMH655393:LMH655396 LWD655393:LWD655396 MFZ655393:MFZ655396 MPV655393:MPV655396 MZR655393:MZR655396 NJN655393:NJN655396 NTJ655393:NTJ655396 ODF655393:ODF655396 ONB655393:ONB655396 OWX655393:OWX655396 PGT655393:PGT655396 PQP655393:PQP655396 QAL655393:QAL655396 QKH655393:QKH655396 QUD655393:QUD655396 RDZ655393:RDZ655396 RNV655393:RNV655396 RXR655393:RXR655396 SHN655393:SHN655396 SRJ655393:SRJ655396 TBF655393:TBF655396 TLB655393:TLB655396 TUX655393:TUX655396 UET655393:UET655396 UOP655393:UOP655396 UYL655393:UYL655396 VIH655393:VIH655396 VSD655393:VSD655396 WBZ655393:WBZ655396 WLV655393:WLV655396 WVR655393:WVR655396 J720929:J720932 JF720929:JF720932 TB720929:TB720932 ACX720929:ACX720932 AMT720929:AMT720932 AWP720929:AWP720932 BGL720929:BGL720932 BQH720929:BQH720932 CAD720929:CAD720932 CJZ720929:CJZ720932 CTV720929:CTV720932 DDR720929:DDR720932 DNN720929:DNN720932 DXJ720929:DXJ720932 EHF720929:EHF720932 ERB720929:ERB720932 FAX720929:FAX720932 FKT720929:FKT720932 FUP720929:FUP720932 GEL720929:GEL720932 GOH720929:GOH720932 GYD720929:GYD720932 HHZ720929:HHZ720932 HRV720929:HRV720932 IBR720929:IBR720932 ILN720929:ILN720932 IVJ720929:IVJ720932 JFF720929:JFF720932 JPB720929:JPB720932 JYX720929:JYX720932 KIT720929:KIT720932 KSP720929:KSP720932 LCL720929:LCL720932 LMH720929:LMH720932 LWD720929:LWD720932 MFZ720929:MFZ720932 MPV720929:MPV720932 MZR720929:MZR720932 NJN720929:NJN720932 NTJ720929:NTJ720932 ODF720929:ODF720932 ONB720929:ONB720932 OWX720929:OWX720932 PGT720929:PGT720932 PQP720929:PQP720932 QAL720929:QAL720932 QKH720929:QKH720932 QUD720929:QUD720932 RDZ720929:RDZ720932 RNV720929:RNV720932 RXR720929:RXR720932 SHN720929:SHN720932 SRJ720929:SRJ720932 TBF720929:TBF720932 TLB720929:TLB720932 TUX720929:TUX720932 UET720929:UET720932 UOP720929:UOP720932 UYL720929:UYL720932 VIH720929:VIH720932 VSD720929:VSD720932 WBZ720929:WBZ720932 WLV720929:WLV720932 WVR720929:WVR720932 J786465:J786468 JF786465:JF786468 TB786465:TB786468 ACX786465:ACX786468 AMT786465:AMT786468 AWP786465:AWP786468 BGL786465:BGL786468 BQH786465:BQH786468 CAD786465:CAD786468 CJZ786465:CJZ786468 CTV786465:CTV786468 DDR786465:DDR786468 DNN786465:DNN786468 DXJ786465:DXJ786468 EHF786465:EHF786468 ERB786465:ERB786468 FAX786465:FAX786468 FKT786465:FKT786468 FUP786465:FUP786468 GEL786465:GEL786468 GOH786465:GOH786468 GYD786465:GYD786468 HHZ786465:HHZ786468 HRV786465:HRV786468 IBR786465:IBR786468 ILN786465:ILN786468 IVJ786465:IVJ786468 JFF786465:JFF786468 JPB786465:JPB786468 JYX786465:JYX786468 KIT786465:KIT786468 KSP786465:KSP786468 LCL786465:LCL786468 LMH786465:LMH786468 LWD786465:LWD786468 MFZ786465:MFZ786468 MPV786465:MPV786468 MZR786465:MZR786468 NJN786465:NJN786468 NTJ786465:NTJ786468 ODF786465:ODF786468 ONB786465:ONB786468 OWX786465:OWX786468 PGT786465:PGT786468 PQP786465:PQP786468 QAL786465:QAL786468 QKH786465:QKH786468 QUD786465:QUD786468 RDZ786465:RDZ786468 RNV786465:RNV786468 RXR786465:RXR786468 SHN786465:SHN786468 SRJ786465:SRJ786468 TBF786465:TBF786468 TLB786465:TLB786468 TUX786465:TUX786468 UET786465:UET786468 UOP786465:UOP786468 UYL786465:UYL786468 VIH786465:VIH786468 VSD786465:VSD786468 WBZ786465:WBZ786468 WLV786465:WLV786468 WVR786465:WVR786468 J852001:J852004 JF852001:JF852004 TB852001:TB852004 ACX852001:ACX852004 AMT852001:AMT852004 AWP852001:AWP852004 BGL852001:BGL852004 BQH852001:BQH852004 CAD852001:CAD852004 CJZ852001:CJZ852004 CTV852001:CTV852004 DDR852001:DDR852004 DNN852001:DNN852004 DXJ852001:DXJ852004 EHF852001:EHF852004 ERB852001:ERB852004 FAX852001:FAX852004 FKT852001:FKT852004 FUP852001:FUP852004 GEL852001:GEL852004 GOH852001:GOH852004 GYD852001:GYD852004 HHZ852001:HHZ852004 HRV852001:HRV852004 IBR852001:IBR852004 ILN852001:ILN852004 IVJ852001:IVJ852004 JFF852001:JFF852004 JPB852001:JPB852004 JYX852001:JYX852004 KIT852001:KIT852004 KSP852001:KSP852004 LCL852001:LCL852004 LMH852001:LMH852004 LWD852001:LWD852004 MFZ852001:MFZ852004 MPV852001:MPV852004 MZR852001:MZR852004 NJN852001:NJN852004 NTJ852001:NTJ852004 ODF852001:ODF852004 ONB852001:ONB852004 OWX852001:OWX852004 PGT852001:PGT852004 PQP852001:PQP852004 QAL852001:QAL852004 QKH852001:QKH852004 QUD852001:QUD852004 RDZ852001:RDZ852004 RNV852001:RNV852004 RXR852001:RXR852004 SHN852001:SHN852004 SRJ852001:SRJ852004 TBF852001:TBF852004 TLB852001:TLB852004 TUX852001:TUX852004 UET852001:UET852004 UOP852001:UOP852004 UYL852001:UYL852004 VIH852001:VIH852004 VSD852001:VSD852004 WBZ852001:WBZ852004 WLV852001:WLV852004 WVR852001:WVR852004 J917537:J917540 JF917537:JF917540 TB917537:TB917540 ACX917537:ACX917540 AMT917537:AMT917540 AWP917537:AWP917540 BGL917537:BGL917540 BQH917537:BQH917540 CAD917537:CAD917540 CJZ917537:CJZ917540 CTV917537:CTV917540 DDR917537:DDR917540 DNN917537:DNN917540 DXJ917537:DXJ917540 EHF917537:EHF917540 ERB917537:ERB917540 FAX917537:FAX917540 FKT917537:FKT917540 FUP917537:FUP917540 GEL917537:GEL917540 GOH917537:GOH917540 GYD917537:GYD917540 HHZ917537:HHZ917540 HRV917537:HRV917540 IBR917537:IBR917540 ILN917537:ILN917540 IVJ917537:IVJ917540 JFF917537:JFF917540 JPB917537:JPB917540 JYX917537:JYX917540 KIT917537:KIT917540 KSP917537:KSP917540 LCL917537:LCL917540 LMH917537:LMH917540 LWD917537:LWD917540 MFZ917537:MFZ917540 MPV917537:MPV917540 MZR917537:MZR917540 NJN917537:NJN917540 NTJ917537:NTJ917540 ODF917537:ODF917540 ONB917537:ONB917540 OWX917537:OWX917540 PGT917537:PGT917540 PQP917537:PQP917540 QAL917537:QAL917540 QKH917537:QKH917540 QUD917537:QUD917540 RDZ917537:RDZ917540 RNV917537:RNV917540 RXR917537:RXR917540 SHN917537:SHN917540 SRJ917537:SRJ917540 TBF917537:TBF917540 TLB917537:TLB917540 TUX917537:TUX917540 UET917537:UET917540 UOP917537:UOP917540 UYL917537:UYL917540 VIH917537:VIH917540 VSD917537:VSD917540 WBZ917537:WBZ917540 WLV917537:WLV917540 WVR917537:WVR917540 J983073:J983076 JF983073:JF983076 TB983073:TB983076 ACX983073:ACX983076 AMT983073:AMT983076 AWP983073:AWP983076 BGL983073:BGL983076 BQH983073:BQH983076 CAD983073:CAD983076 CJZ983073:CJZ983076 CTV983073:CTV983076 DDR983073:DDR983076 DNN983073:DNN983076 DXJ983073:DXJ983076 EHF983073:EHF983076 ERB983073:ERB983076 FAX983073:FAX983076 FKT983073:FKT983076 FUP983073:FUP983076 GEL983073:GEL983076 GOH983073:GOH983076 GYD983073:GYD983076 HHZ983073:HHZ983076 HRV983073:HRV983076 IBR983073:IBR983076 ILN983073:ILN983076 IVJ983073:IVJ983076 JFF983073:JFF983076 JPB983073:JPB983076 JYX983073:JYX983076 KIT983073:KIT983076 KSP983073:KSP983076 LCL983073:LCL983076 LMH983073:LMH983076 LWD983073:LWD983076 MFZ983073:MFZ983076 MPV983073:MPV983076 MZR983073:MZR983076 NJN983073:NJN983076 NTJ983073:NTJ983076 ODF983073:ODF983076 ONB983073:ONB983076 OWX983073:OWX983076 PGT983073:PGT983076 PQP983073:PQP983076 QAL983073:QAL983076 QKH983073:QKH983076 QUD983073:QUD983076 RDZ983073:RDZ983076 RNV983073:RNV983076 RXR983073:RXR983076 SHN983073:SHN983076 SRJ983073:SRJ983076 TBF983073:TBF983076 TLB983073:TLB983076 TUX983073:TUX983076 UET983073:UET983076 UOP983073:UOP983076 UYL983073:UYL983076 VIH983073:VIH983076 VSD983073:VSD983076 WBZ983073:WBZ983076 WLV983073:WLV983076 WVR983073:WVR983076">
      <formula1>$J$39:$J$42</formula1>
    </dataValidation>
  </dataValidations>
  <pageMargins left="0.62992125984251968" right="0.47244094488188981" top="0.74803149606299213" bottom="0.74803149606299213" header="0.51181102362204722" footer="0.51181102362204722"/>
  <pageSetup paperSize="9" scale="71" fitToHeight="0" orientation="landscape" r:id="rId1"/>
  <headerFooter alignWithMargins="0">
    <oddHeader>&amp;L(添付資料）</oddHeader>
    <oddFooter>&amp;C共同生活援助-&amp;A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4"/>
  <sheetViews>
    <sheetView view="pageBreakPreview" zoomScale="90" zoomScaleNormal="100" zoomScaleSheetLayoutView="90" workbookViewId="0">
      <selection activeCell="H15" sqref="H15:J15"/>
    </sheetView>
  </sheetViews>
  <sheetFormatPr defaultRowHeight="13.5"/>
  <cols>
    <col min="1" max="2" width="3.125" style="499" customWidth="1"/>
    <col min="3" max="4" width="19.375" style="499" customWidth="1"/>
    <col min="5" max="5" width="19.5" style="499" customWidth="1"/>
    <col min="6" max="7" width="13.625" style="499" customWidth="1"/>
    <col min="8" max="10" width="17.625" style="499" customWidth="1"/>
    <col min="11" max="12" width="13.625" style="499" customWidth="1"/>
    <col min="13" max="256" width="9" style="499"/>
    <col min="257" max="258" width="3.125" style="499" customWidth="1"/>
    <col min="259" max="260" width="19.375" style="499" customWidth="1"/>
    <col min="261" max="261" width="19.5" style="499" customWidth="1"/>
    <col min="262" max="263" width="13.625" style="499" customWidth="1"/>
    <col min="264" max="266" width="17.625" style="499" customWidth="1"/>
    <col min="267" max="268" width="13.625" style="499" customWidth="1"/>
    <col min="269" max="512" width="9" style="499"/>
    <col min="513" max="514" width="3.125" style="499" customWidth="1"/>
    <col min="515" max="516" width="19.375" style="499" customWidth="1"/>
    <col min="517" max="517" width="19.5" style="499" customWidth="1"/>
    <col min="518" max="519" width="13.625" style="499" customWidth="1"/>
    <col min="520" max="522" width="17.625" style="499" customWidth="1"/>
    <col min="523" max="524" width="13.625" style="499" customWidth="1"/>
    <col min="525" max="768" width="9" style="499"/>
    <col min="769" max="770" width="3.125" style="499" customWidth="1"/>
    <col min="771" max="772" width="19.375" style="499" customWidth="1"/>
    <col min="773" max="773" width="19.5" style="499" customWidth="1"/>
    <col min="774" max="775" width="13.625" style="499" customWidth="1"/>
    <col min="776" max="778" width="17.625" style="499" customWidth="1"/>
    <col min="779" max="780" width="13.625" style="499" customWidth="1"/>
    <col min="781" max="1024" width="9" style="499"/>
    <col min="1025" max="1026" width="3.125" style="499" customWidth="1"/>
    <col min="1027" max="1028" width="19.375" style="499" customWidth="1"/>
    <col min="1029" max="1029" width="19.5" style="499" customWidth="1"/>
    <col min="1030" max="1031" width="13.625" style="499" customWidth="1"/>
    <col min="1032" max="1034" width="17.625" style="499" customWidth="1"/>
    <col min="1035" max="1036" width="13.625" style="499" customWidth="1"/>
    <col min="1037" max="1280" width="9" style="499"/>
    <col min="1281" max="1282" width="3.125" style="499" customWidth="1"/>
    <col min="1283" max="1284" width="19.375" style="499" customWidth="1"/>
    <col min="1285" max="1285" width="19.5" style="499" customWidth="1"/>
    <col min="1286" max="1287" width="13.625" style="499" customWidth="1"/>
    <col min="1288" max="1290" width="17.625" style="499" customWidth="1"/>
    <col min="1291" max="1292" width="13.625" style="499" customWidth="1"/>
    <col min="1293" max="1536" width="9" style="499"/>
    <col min="1537" max="1538" width="3.125" style="499" customWidth="1"/>
    <col min="1539" max="1540" width="19.375" style="499" customWidth="1"/>
    <col min="1541" max="1541" width="19.5" style="499" customWidth="1"/>
    <col min="1542" max="1543" width="13.625" style="499" customWidth="1"/>
    <col min="1544" max="1546" width="17.625" style="499" customWidth="1"/>
    <col min="1547" max="1548" width="13.625" style="499" customWidth="1"/>
    <col min="1549" max="1792" width="9" style="499"/>
    <col min="1793" max="1794" width="3.125" style="499" customWidth="1"/>
    <col min="1795" max="1796" width="19.375" style="499" customWidth="1"/>
    <col min="1797" max="1797" width="19.5" style="499" customWidth="1"/>
    <col min="1798" max="1799" width="13.625" style="499" customWidth="1"/>
    <col min="1800" max="1802" width="17.625" style="499" customWidth="1"/>
    <col min="1803" max="1804" width="13.625" style="499" customWidth="1"/>
    <col min="1805" max="2048" width="9" style="499"/>
    <col min="2049" max="2050" width="3.125" style="499" customWidth="1"/>
    <col min="2051" max="2052" width="19.375" style="499" customWidth="1"/>
    <col min="2053" max="2053" width="19.5" style="499" customWidth="1"/>
    <col min="2054" max="2055" width="13.625" style="499" customWidth="1"/>
    <col min="2056" max="2058" width="17.625" style="499" customWidth="1"/>
    <col min="2059" max="2060" width="13.625" style="499" customWidth="1"/>
    <col min="2061" max="2304" width="9" style="499"/>
    <col min="2305" max="2306" width="3.125" style="499" customWidth="1"/>
    <col min="2307" max="2308" width="19.375" style="499" customWidth="1"/>
    <col min="2309" max="2309" width="19.5" style="499" customWidth="1"/>
    <col min="2310" max="2311" width="13.625" style="499" customWidth="1"/>
    <col min="2312" max="2314" width="17.625" style="499" customWidth="1"/>
    <col min="2315" max="2316" width="13.625" style="499" customWidth="1"/>
    <col min="2317" max="2560" width="9" style="499"/>
    <col min="2561" max="2562" width="3.125" style="499" customWidth="1"/>
    <col min="2563" max="2564" width="19.375" style="499" customWidth="1"/>
    <col min="2565" max="2565" width="19.5" style="499" customWidth="1"/>
    <col min="2566" max="2567" width="13.625" style="499" customWidth="1"/>
    <col min="2568" max="2570" width="17.625" style="499" customWidth="1"/>
    <col min="2571" max="2572" width="13.625" style="499" customWidth="1"/>
    <col min="2573" max="2816" width="9" style="499"/>
    <col min="2817" max="2818" width="3.125" style="499" customWidth="1"/>
    <col min="2819" max="2820" width="19.375" style="499" customWidth="1"/>
    <col min="2821" max="2821" width="19.5" style="499" customWidth="1"/>
    <col min="2822" max="2823" width="13.625" style="499" customWidth="1"/>
    <col min="2824" max="2826" width="17.625" style="499" customWidth="1"/>
    <col min="2827" max="2828" width="13.625" style="499" customWidth="1"/>
    <col min="2829" max="3072" width="9" style="499"/>
    <col min="3073" max="3074" width="3.125" style="499" customWidth="1"/>
    <col min="3075" max="3076" width="19.375" style="499" customWidth="1"/>
    <col min="3077" max="3077" width="19.5" style="499" customWidth="1"/>
    <col min="3078" max="3079" width="13.625" style="499" customWidth="1"/>
    <col min="3080" max="3082" width="17.625" style="499" customWidth="1"/>
    <col min="3083" max="3084" width="13.625" style="499" customWidth="1"/>
    <col min="3085" max="3328" width="9" style="499"/>
    <col min="3329" max="3330" width="3.125" style="499" customWidth="1"/>
    <col min="3331" max="3332" width="19.375" style="499" customWidth="1"/>
    <col min="3333" max="3333" width="19.5" style="499" customWidth="1"/>
    <col min="3334" max="3335" width="13.625" style="499" customWidth="1"/>
    <col min="3336" max="3338" width="17.625" style="499" customWidth="1"/>
    <col min="3339" max="3340" width="13.625" style="499" customWidth="1"/>
    <col min="3341" max="3584" width="9" style="499"/>
    <col min="3585" max="3586" width="3.125" style="499" customWidth="1"/>
    <col min="3587" max="3588" width="19.375" style="499" customWidth="1"/>
    <col min="3589" max="3589" width="19.5" style="499" customWidth="1"/>
    <col min="3590" max="3591" width="13.625" style="499" customWidth="1"/>
    <col min="3592" max="3594" width="17.625" style="499" customWidth="1"/>
    <col min="3595" max="3596" width="13.625" style="499" customWidth="1"/>
    <col min="3597" max="3840" width="9" style="499"/>
    <col min="3841" max="3842" width="3.125" style="499" customWidth="1"/>
    <col min="3843" max="3844" width="19.375" style="499" customWidth="1"/>
    <col min="3845" max="3845" width="19.5" style="499" customWidth="1"/>
    <col min="3846" max="3847" width="13.625" style="499" customWidth="1"/>
    <col min="3848" max="3850" width="17.625" style="499" customWidth="1"/>
    <col min="3851" max="3852" width="13.625" style="499" customWidth="1"/>
    <col min="3853" max="4096" width="9" style="499"/>
    <col min="4097" max="4098" width="3.125" style="499" customWidth="1"/>
    <col min="4099" max="4100" width="19.375" style="499" customWidth="1"/>
    <col min="4101" max="4101" width="19.5" style="499" customWidth="1"/>
    <col min="4102" max="4103" width="13.625" style="499" customWidth="1"/>
    <col min="4104" max="4106" width="17.625" style="499" customWidth="1"/>
    <col min="4107" max="4108" width="13.625" style="499" customWidth="1"/>
    <col min="4109" max="4352" width="9" style="499"/>
    <col min="4353" max="4354" width="3.125" style="499" customWidth="1"/>
    <col min="4355" max="4356" width="19.375" style="499" customWidth="1"/>
    <col min="4357" max="4357" width="19.5" style="499" customWidth="1"/>
    <col min="4358" max="4359" width="13.625" style="499" customWidth="1"/>
    <col min="4360" max="4362" width="17.625" style="499" customWidth="1"/>
    <col min="4363" max="4364" width="13.625" style="499" customWidth="1"/>
    <col min="4365" max="4608" width="9" style="499"/>
    <col min="4609" max="4610" width="3.125" style="499" customWidth="1"/>
    <col min="4611" max="4612" width="19.375" style="499" customWidth="1"/>
    <col min="4613" max="4613" width="19.5" style="499" customWidth="1"/>
    <col min="4614" max="4615" width="13.625" style="499" customWidth="1"/>
    <col min="4616" max="4618" width="17.625" style="499" customWidth="1"/>
    <col min="4619" max="4620" width="13.625" style="499" customWidth="1"/>
    <col min="4621" max="4864" width="9" style="499"/>
    <col min="4865" max="4866" width="3.125" style="499" customWidth="1"/>
    <col min="4867" max="4868" width="19.375" style="499" customWidth="1"/>
    <col min="4869" max="4869" width="19.5" style="499" customWidth="1"/>
    <col min="4870" max="4871" width="13.625" style="499" customWidth="1"/>
    <col min="4872" max="4874" width="17.625" style="499" customWidth="1"/>
    <col min="4875" max="4876" width="13.625" style="499" customWidth="1"/>
    <col min="4877" max="5120" width="9" style="499"/>
    <col min="5121" max="5122" width="3.125" style="499" customWidth="1"/>
    <col min="5123" max="5124" width="19.375" style="499" customWidth="1"/>
    <col min="5125" max="5125" width="19.5" style="499" customWidth="1"/>
    <col min="5126" max="5127" width="13.625" style="499" customWidth="1"/>
    <col min="5128" max="5130" width="17.625" style="499" customWidth="1"/>
    <col min="5131" max="5132" width="13.625" style="499" customWidth="1"/>
    <col min="5133" max="5376" width="9" style="499"/>
    <col min="5377" max="5378" width="3.125" style="499" customWidth="1"/>
    <col min="5379" max="5380" width="19.375" style="499" customWidth="1"/>
    <col min="5381" max="5381" width="19.5" style="499" customWidth="1"/>
    <col min="5382" max="5383" width="13.625" style="499" customWidth="1"/>
    <col min="5384" max="5386" width="17.625" style="499" customWidth="1"/>
    <col min="5387" max="5388" width="13.625" style="499" customWidth="1"/>
    <col min="5389" max="5632" width="9" style="499"/>
    <col min="5633" max="5634" width="3.125" style="499" customWidth="1"/>
    <col min="5635" max="5636" width="19.375" style="499" customWidth="1"/>
    <col min="5637" max="5637" width="19.5" style="499" customWidth="1"/>
    <col min="5638" max="5639" width="13.625" style="499" customWidth="1"/>
    <col min="5640" max="5642" width="17.625" style="499" customWidth="1"/>
    <col min="5643" max="5644" width="13.625" style="499" customWidth="1"/>
    <col min="5645" max="5888" width="9" style="499"/>
    <col min="5889" max="5890" width="3.125" style="499" customWidth="1"/>
    <col min="5891" max="5892" width="19.375" style="499" customWidth="1"/>
    <col min="5893" max="5893" width="19.5" style="499" customWidth="1"/>
    <col min="5894" max="5895" width="13.625" style="499" customWidth="1"/>
    <col min="5896" max="5898" width="17.625" style="499" customWidth="1"/>
    <col min="5899" max="5900" width="13.625" style="499" customWidth="1"/>
    <col min="5901" max="6144" width="9" style="499"/>
    <col min="6145" max="6146" width="3.125" style="499" customWidth="1"/>
    <col min="6147" max="6148" width="19.375" style="499" customWidth="1"/>
    <col min="6149" max="6149" width="19.5" style="499" customWidth="1"/>
    <col min="6150" max="6151" width="13.625" style="499" customWidth="1"/>
    <col min="6152" max="6154" width="17.625" style="499" customWidth="1"/>
    <col min="6155" max="6156" width="13.625" style="499" customWidth="1"/>
    <col min="6157" max="6400" width="9" style="499"/>
    <col min="6401" max="6402" width="3.125" style="499" customWidth="1"/>
    <col min="6403" max="6404" width="19.375" style="499" customWidth="1"/>
    <col min="6405" max="6405" width="19.5" style="499" customWidth="1"/>
    <col min="6406" max="6407" width="13.625" style="499" customWidth="1"/>
    <col min="6408" max="6410" width="17.625" style="499" customWidth="1"/>
    <col min="6411" max="6412" width="13.625" style="499" customWidth="1"/>
    <col min="6413" max="6656" width="9" style="499"/>
    <col min="6657" max="6658" width="3.125" style="499" customWidth="1"/>
    <col min="6659" max="6660" width="19.375" style="499" customWidth="1"/>
    <col min="6661" max="6661" width="19.5" style="499" customWidth="1"/>
    <col min="6662" max="6663" width="13.625" style="499" customWidth="1"/>
    <col min="6664" max="6666" width="17.625" style="499" customWidth="1"/>
    <col min="6667" max="6668" width="13.625" style="499" customWidth="1"/>
    <col min="6669" max="6912" width="9" style="499"/>
    <col min="6913" max="6914" width="3.125" style="499" customWidth="1"/>
    <col min="6915" max="6916" width="19.375" style="499" customWidth="1"/>
    <col min="6917" max="6917" width="19.5" style="499" customWidth="1"/>
    <col min="6918" max="6919" width="13.625" style="499" customWidth="1"/>
    <col min="6920" max="6922" width="17.625" style="499" customWidth="1"/>
    <col min="6923" max="6924" width="13.625" style="499" customWidth="1"/>
    <col min="6925" max="7168" width="9" style="499"/>
    <col min="7169" max="7170" width="3.125" style="499" customWidth="1"/>
    <col min="7171" max="7172" width="19.375" style="499" customWidth="1"/>
    <col min="7173" max="7173" width="19.5" style="499" customWidth="1"/>
    <col min="7174" max="7175" width="13.625" style="499" customWidth="1"/>
    <col min="7176" max="7178" width="17.625" style="499" customWidth="1"/>
    <col min="7179" max="7180" width="13.625" style="499" customWidth="1"/>
    <col min="7181" max="7424" width="9" style="499"/>
    <col min="7425" max="7426" width="3.125" style="499" customWidth="1"/>
    <col min="7427" max="7428" width="19.375" style="499" customWidth="1"/>
    <col min="7429" max="7429" width="19.5" style="499" customWidth="1"/>
    <col min="7430" max="7431" width="13.625" style="499" customWidth="1"/>
    <col min="7432" max="7434" width="17.625" style="499" customWidth="1"/>
    <col min="7435" max="7436" width="13.625" style="499" customWidth="1"/>
    <col min="7437" max="7680" width="9" style="499"/>
    <col min="7681" max="7682" width="3.125" style="499" customWidth="1"/>
    <col min="7683" max="7684" width="19.375" style="499" customWidth="1"/>
    <col min="7685" max="7685" width="19.5" style="499" customWidth="1"/>
    <col min="7686" max="7687" width="13.625" style="499" customWidth="1"/>
    <col min="7688" max="7690" width="17.625" style="499" customWidth="1"/>
    <col min="7691" max="7692" width="13.625" style="499" customWidth="1"/>
    <col min="7693" max="7936" width="9" style="499"/>
    <col min="7937" max="7938" width="3.125" style="499" customWidth="1"/>
    <col min="7939" max="7940" width="19.375" style="499" customWidth="1"/>
    <col min="7941" max="7941" width="19.5" style="499" customWidth="1"/>
    <col min="7942" max="7943" width="13.625" style="499" customWidth="1"/>
    <col min="7944" max="7946" width="17.625" style="499" customWidth="1"/>
    <col min="7947" max="7948" width="13.625" style="499" customWidth="1"/>
    <col min="7949" max="8192" width="9" style="499"/>
    <col min="8193" max="8194" width="3.125" style="499" customWidth="1"/>
    <col min="8195" max="8196" width="19.375" style="499" customWidth="1"/>
    <col min="8197" max="8197" width="19.5" style="499" customWidth="1"/>
    <col min="8198" max="8199" width="13.625" style="499" customWidth="1"/>
    <col min="8200" max="8202" width="17.625" style="499" customWidth="1"/>
    <col min="8203" max="8204" width="13.625" style="499" customWidth="1"/>
    <col min="8205" max="8448" width="9" style="499"/>
    <col min="8449" max="8450" width="3.125" style="499" customWidth="1"/>
    <col min="8451" max="8452" width="19.375" style="499" customWidth="1"/>
    <col min="8453" max="8453" width="19.5" style="499" customWidth="1"/>
    <col min="8454" max="8455" width="13.625" style="499" customWidth="1"/>
    <col min="8456" max="8458" width="17.625" style="499" customWidth="1"/>
    <col min="8459" max="8460" width="13.625" style="499" customWidth="1"/>
    <col min="8461" max="8704" width="9" style="499"/>
    <col min="8705" max="8706" width="3.125" style="499" customWidth="1"/>
    <col min="8707" max="8708" width="19.375" style="499" customWidth="1"/>
    <col min="8709" max="8709" width="19.5" style="499" customWidth="1"/>
    <col min="8710" max="8711" width="13.625" style="499" customWidth="1"/>
    <col min="8712" max="8714" width="17.625" style="499" customWidth="1"/>
    <col min="8715" max="8716" width="13.625" style="499" customWidth="1"/>
    <col min="8717" max="8960" width="9" style="499"/>
    <col min="8961" max="8962" width="3.125" style="499" customWidth="1"/>
    <col min="8963" max="8964" width="19.375" style="499" customWidth="1"/>
    <col min="8965" max="8965" width="19.5" style="499" customWidth="1"/>
    <col min="8966" max="8967" width="13.625" style="499" customWidth="1"/>
    <col min="8968" max="8970" width="17.625" style="499" customWidth="1"/>
    <col min="8971" max="8972" width="13.625" style="499" customWidth="1"/>
    <col min="8973" max="9216" width="9" style="499"/>
    <col min="9217" max="9218" width="3.125" style="499" customWidth="1"/>
    <col min="9219" max="9220" width="19.375" style="499" customWidth="1"/>
    <col min="9221" max="9221" width="19.5" style="499" customWidth="1"/>
    <col min="9222" max="9223" width="13.625" style="499" customWidth="1"/>
    <col min="9224" max="9226" width="17.625" style="499" customWidth="1"/>
    <col min="9227" max="9228" width="13.625" style="499" customWidth="1"/>
    <col min="9229" max="9472" width="9" style="499"/>
    <col min="9473" max="9474" width="3.125" style="499" customWidth="1"/>
    <col min="9475" max="9476" width="19.375" style="499" customWidth="1"/>
    <col min="9477" max="9477" width="19.5" style="499" customWidth="1"/>
    <col min="9478" max="9479" width="13.625" style="499" customWidth="1"/>
    <col min="9480" max="9482" width="17.625" style="499" customWidth="1"/>
    <col min="9483" max="9484" width="13.625" style="499" customWidth="1"/>
    <col min="9485" max="9728" width="9" style="499"/>
    <col min="9729" max="9730" width="3.125" style="499" customWidth="1"/>
    <col min="9731" max="9732" width="19.375" style="499" customWidth="1"/>
    <col min="9733" max="9733" width="19.5" style="499" customWidth="1"/>
    <col min="9734" max="9735" width="13.625" style="499" customWidth="1"/>
    <col min="9736" max="9738" width="17.625" style="499" customWidth="1"/>
    <col min="9739" max="9740" width="13.625" style="499" customWidth="1"/>
    <col min="9741" max="9984" width="9" style="499"/>
    <col min="9985" max="9986" width="3.125" style="499" customWidth="1"/>
    <col min="9987" max="9988" width="19.375" style="499" customWidth="1"/>
    <col min="9989" max="9989" width="19.5" style="499" customWidth="1"/>
    <col min="9990" max="9991" width="13.625" style="499" customWidth="1"/>
    <col min="9992" max="9994" width="17.625" style="499" customWidth="1"/>
    <col min="9995" max="9996" width="13.625" style="499" customWidth="1"/>
    <col min="9997" max="10240" width="9" style="499"/>
    <col min="10241" max="10242" width="3.125" style="499" customWidth="1"/>
    <col min="10243" max="10244" width="19.375" style="499" customWidth="1"/>
    <col min="10245" max="10245" width="19.5" style="499" customWidth="1"/>
    <col min="10246" max="10247" width="13.625" style="499" customWidth="1"/>
    <col min="10248" max="10250" width="17.625" style="499" customWidth="1"/>
    <col min="10251" max="10252" width="13.625" style="499" customWidth="1"/>
    <col min="10253" max="10496" width="9" style="499"/>
    <col min="10497" max="10498" width="3.125" style="499" customWidth="1"/>
    <col min="10499" max="10500" width="19.375" style="499" customWidth="1"/>
    <col min="10501" max="10501" width="19.5" style="499" customWidth="1"/>
    <col min="10502" max="10503" width="13.625" style="499" customWidth="1"/>
    <col min="10504" max="10506" width="17.625" style="499" customWidth="1"/>
    <col min="10507" max="10508" width="13.625" style="499" customWidth="1"/>
    <col min="10509" max="10752" width="9" style="499"/>
    <col min="10753" max="10754" width="3.125" style="499" customWidth="1"/>
    <col min="10755" max="10756" width="19.375" style="499" customWidth="1"/>
    <col min="10757" max="10757" width="19.5" style="499" customWidth="1"/>
    <col min="10758" max="10759" width="13.625" style="499" customWidth="1"/>
    <col min="10760" max="10762" width="17.625" style="499" customWidth="1"/>
    <col min="10763" max="10764" width="13.625" style="499" customWidth="1"/>
    <col min="10765" max="11008" width="9" style="499"/>
    <col min="11009" max="11010" width="3.125" style="499" customWidth="1"/>
    <col min="11011" max="11012" width="19.375" style="499" customWidth="1"/>
    <col min="11013" max="11013" width="19.5" style="499" customWidth="1"/>
    <col min="11014" max="11015" width="13.625" style="499" customWidth="1"/>
    <col min="11016" max="11018" width="17.625" style="499" customWidth="1"/>
    <col min="11019" max="11020" width="13.625" style="499" customWidth="1"/>
    <col min="11021" max="11264" width="9" style="499"/>
    <col min="11265" max="11266" width="3.125" style="499" customWidth="1"/>
    <col min="11267" max="11268" width="19.375" style="499" customWidth="1"/>
    <col min="11269" max="11269" width="19.5" style="499" customWidth="1"/>
    <col min="11270" max="11271" width="13.625" style="499" customWidth="1"/>
    <col min="11272" max="11274" width="17.625" style="499" customWidth="1"/>
    <col min="11275" max="11276" width="13.625" style="499" customWidth="1"/>
    <col min="11277" max="11520" width="9" style="499"/>
    <col min="11521" max="11522" width="3.125" style="499" customWidth="1"/>
    <col min="11523" max="11524" width="19.375" style="499" customWidth="1"/>
    <col min="11525" max="11525" width="19.5" style="499" customWidth="1"/>
    <col min="11526" max="11527" width="13.625" style="499" customWidth="1"/>
    <col min="11528" max="11530" width="17.625" style="499" customWidth="1"/>
    <col min="11531" max="11532" width="13.625" style="499" customWidth="1"/>
    <col min="11533" max="11776" width="9" style="499"/>
    <col min="11777" max="11778" width="3.125" style="499" customWidth="1"/>
    <col min="11779" max="11780" width="19.375" style="499" customWidth="1"/>
    <col min="11781" max="11781" width="19.5" style="499" customWidth="1"/>
    <col min="11782" max="11783" width="13.625" style="499" customWidth="1"/>
    <col min="11784" max="11786" width="17.625" style="499" customWidth="1"/>
    <col min="11787" max="11788" width="13.625" style="499" customWidth="1"/>
    <col min="11789" max="12032" width="9" style="499"/>
    <col min="12033" max="12034" width="3.125" style="499" customWidth="1"/>
    <col min="12035" max="12036" width="19.375" style="499" customWidth="1"/>
    <col min="12037" max="12037" width="19.5" style="499" customWidth="1"/>
    <col min="12038" max="12039" width="13.625" style="499" customWidth="1"/>
    <col min="12040" max="12042" width="17.625" style="499" customWidth="1"/>
    <col min="12043" max="12044" width="13.625" style="499" customWidth="1"/>
    <col min="12045" max="12288" width="9" style="499"/>
    <col min="12289" max="12290" width="3.125" style="499" customWidth="1"/>
    <col min="12291" max="12292" width="19.375" style="499" customWidth="1"/>
    <col min="12293" max="12293" width="19.5" style="499" customWidth="1"/>
    <col min="12294" max="12295" width="13.625" style="499" customWidth="1"/>
    <col min="12296" max="12298" width="17.625" style="499" customWidth="1"/>
    <col min="12299" max="12300" width="13.625" style="499" customWidth="1"/>
    <col min="12301" max="12544" width="9" style="499"/>
    <col min="12545" max="12546" width="3.125" style="499" customWidth="1"/>
    <col min="12547" max="12548" width="19.375" style="499" customWidth="1"/>
    <col min="12549" max="12549" width="19.5" style="499" customWidth="1"/>
    <col min="12550" max="12551" width="13.625" style="499" customWidth="1"/>
    <col min="12552" max="12554" width="17.625" style="499" customWidth="1"/>
    <col min="12555" max="12556" width="13.625" style="499" customWidth="1"/>
    <col min="12557" max="12800" width="9" style="499"/>
    <col min="12801" max="12802" width="3.125" style="499" customWidth="1"/>
    <col min="12803" max="12804" width="19.375" style="499" customWidth="1"/>
    <col min="12805" max="12805" width="19.5" style="499" customWidth="1"/>
    <col min="12806" max="12807" width="13.625" style="499" customWidth="1"/>
    <col min="12808" max="12810" width="17.625" style="499" customWidth="1"/>
    <col min="12811" max="12812" width="13.625" style="499" customWidth="1"/>
    <col min="12813" max="13056" width="9" style="499"/>
    <col min="13057" max="13058" width="3.125" style="499" customWidth="1"/>
    <col min="13059" max="13060" width="19.375" style="499" customWidth="1"/>
    <col min="13061" max="13061" width="19.5" style="499" customWidth="1"/>
    <col min="13062" max="13063" width="13.625" style="499" customWidth="1"/>
    <col min="13064" max="13066" width="17.625" style="499" customWidth="1"/>
    <col min="13067" max="13068" width="13.625" style="499" customWidth="1"/>
    <col min="13069" max="13312" width="9" style="499"/>
    <col min="13313" max="13314" width="3.125" style="499" customWidth="1"/>
    <col min="13315" max="13316" width="19.375" style="499" customWidth="1"/>
    <col min="13317" max="13317" width="19.5" style="499" customWidth="1"/>
    <col min="13318" max="13319" width="13.625" style="499" customWidth="1"/>
    <col min="13320" max="13322" width="17.625" style="499" customWidth="1"/>
    <col min="13323" max="13324" width="13.625" style="499" customWidth="1"/>
    <col min="13325" max="13568" width="9" style="499"/>
    <col min="13569" max="13570" width="3.125" style="499" customWidth="1"/>
    <col min="13571" max="13572" width="19.375" style="499" customWidth="1"/>
    <col min="13573" max="13573" width="19.5" style="499" customWidth="1"/>
    <col min="13574" max="13575" width="13.625" style="499" customWidth="1"/>
    <col min="13576" max="13578" width="17.625" style="499" customWidth="1"/>
    <col min="13579" max="13580" width="13.625" style="499" customWidth="1"/>
    <col min="13581" max="13824" width="9" style="499"/>
    <col min="13825" max="13826" width="3.125" style="499" customWidth="1"/>
    <col min="13827" max="13828" width="19.375" style="499" customWidth="1"/>
    <col min="13829" max="13829" width="19.5" style="499" customWidth="1"/>
    <col min="13830" max="13831" width="13.625" style="499" customWidth="1"/>
    <col min="13832" max="13834" width="17.625" style="499" customWidth="1"/>
    <col min="13835" max="13836" width="13.625" style="499" customWidth="1"/>
    <col min="13837" max="14080" width="9" style="499"/>
    <col min="14081" max="14082" width="3.125" style="499" customWidth="1"/>
    <col min="14083" max="14084" width="19.375" style="499" customWidth="1"/>
    <col min="14085" max="14085" width="19.5" style="499" customWidth="1"/>
    <col min="14086" max="14087" width="13.625" style="499" customWidth="1"/>
    <col min="14088" max="14090" width="17.625" style="499" customWidth="1"/>
    <col min="14091" max="14092" width="13.625" style="499" customWidth="1"/>
    <col min="14093" max="14336" width="9" style="499"/>
    <col min="14337" max="14338" width="3.125" style="499" customWidth="1"/>
    <col min="14339" max="14340" width="19.375" style="499" customWidth="1"/>
    <col min="14341" max="14341" width="19.5" style="499" customWidth="1"/>
    <col min="14342" max="14343" width="13.625" style="499" customWidth="1"/>
    <col min="14344" max="14346" width="17.625" style="499" customWidth="1"/>
    <col min="14347" max="14348" width="13.625" style="499" customWidth="1"/>
    <col min="14349" max="14592" width="9" style="499"/>
    <col min="14593" max="14594" width="3.125" style="499" customWidth="1"/>
    <col min="14595" max="14596" width="19.375" style="499" customWidth="1"/>
    <col min="14597" max="14597" width="19.5" style="499" customWidth="1"/>
    <col min="14598" max="14599" width="13.625" style="499" customWidth="1"/>
    <col min="14600" max="14602" width="17.625" style="499" customWidth="1"/>
    <col min="14603" max="14604" width="13.625" style="499" customWidth="1"/>
    <col min="14605" max="14848" width="9" style="499"/>
    <col min="14849" max="14850" width="3.125" style="499" customWidth="1"/>
    <col min="14851" max="14852" width="19.375" style="499" customWidth="1"/>
    <col min="14853" max="14853" width="19.5" style="499" customWidth="1"/>
    <col min="14854" max="14855" width="13.625" style="499" customWidth="1"/>
    <col min="14856" max="14858" width="17.625" style="499" customWidth="1"/>
    <col min="14859" max="14860" width="13.625" style="499" customWidth="1"/>
    <col min="14861" max="15104" width="9" style="499"/>
    <col min="15105" max="15106" width="3.125" style="499" customWidth="1"/>
    <col min="15107" max="15108" width="19.375" style="499" customWidth="1"/>
    <col min="15109" max="15109" width="19.5" style="499" customWidth="1"/>
    <col min="15110" max="15111" width="13.625" style="499" customWidth="1"/>
    <col min="15112" max="15114" width="17.625" style="499" customWidth="1"/>
    <col min="15115" max="15116" width="13.625" style="499" customWidth="1"/>
    <col min="15117" max="15360" width="9" style="499"/>
    <col min="15361" max="15362" width="3.125" style="499" customWidth="1"/>
    <col min="15363" max="15364" width="19.375" style="499" customWidth="1"/>
    <col min="15365" max="15365" width="19.5" style="499" customWidth="1"/>
    <col min="15366" max="15367" width="13.625" style="499" customWidth="1"/>
    <col min="15368" max="15370" width="17.625" style="499" customWidth="1"/>
    <col min="15371" max="15372" width="13.625" style="499" customWidth="1"/>
    <col min="15373" max="15616" width="9" style="499"/>
    <col min="15617" max="15618" width="3.125" style="499" customWidth="1"/>
    <col min="15619" max="15620" width="19.375" style="499" customWidth="1"/>
    <col min="15621" max="15621" width="19.5" style="499" customWidth="1"/>
    <col min="15622" max="15623" width="13.625" style="499" customWidth="1"/>
    <col min="15624" max="15626" width="17.625" style="499" customWidth="1"/>
    <col min="15627" max="15628" width="13.625" style="499" customWidth="1"/>
    <col min="15629" max="15872" width="9" style="499"/>
    <col min="15873" max="15874" width="3.125" style="499" customWidth="1"/>
    <col min="15875" max="15876" width="19.375" style="499" customWidth="1"/>
    <col min="15877" max="15877" width="19.5" style="499" customWidth="1"/>
    <col min="15878" max="15879" width="13.625" style="499" customWidth="1"/>
    <col min="15880" max="15882" width="17.625" style="499" customWidth="1"/>
    <col min="15883" max="15884" width="13.625" style="499" customWidth="1"/>
    <col min="15885" max="16128" width="9" style="499"/>
    <col min="16129" max="16130" width="3.125" style="499" customWidth="1"/>
    <col min="16131" max="16132" width="19.375" style="499" customWidth="1"/>
    <col min="16133" max="16133" width="19.5" style="499" customWidth="1"/>
    <col min="16134" max="16135" width="13.625" style="499" customWidth="1"/>
    <col min="16136" max="16138" width="17.625" style="499" customWidth="1"/>
    <col min="16139" max="16140" width="13.625" style="499" customWidth="1"/>
    <col min="16141" max="16384" width="9" style="499"/>
  </cols>
  <sheetData>
    <row r="1" spans="1:12" ht="16.350000000000001" customHeight="1">
      <c r="A1" s="484" t="s">
        <v>302</v>
      </c>
      <c r="K1" s="772"/>
      <c r="L1" s="772"/>
    </row>
    <row r="2" spans="1:12" ht="16.350000000000001" customHeight="1">
      <c r="A2" s="484"/>
      <c r="E2" s="662" t="s">
        <v>206</v>
      </c>
      <c r="F2" s="663" t="s">
        <v>207</v>
      </c>
      <c r="G2" s="664" t="s">
        <v>208</v>
      </c>
      <c r="K2" s="665"/>
      <c r="L2" s="665"/>
    </row>
    <row r="3" spans="1:12" ht="16.350000000000001" customHeight="1">
      <c r="A3" s="484"/>
      <c r="E3" s="662"/>
      <c r="F3" s="666" t="s">
        <v>209</v>
      </c>
      <c r="G3" s="664"/>
      <c r="K3" s="667" t="s">
        <v>210</v>
      </c>
      <c r="L3" s="667"/>
    </row>
    <row r="4" spans="1:12" ht="16.350000000000001" customHeight="1">
      <c r="B4" s="799"/>
      <c r="C4" s="800"/>
      <c r="D4" s="800"/>
      <c r="E4" s="801"/>
      <c r="F4" s="671" t="s">
        <v>211</v>
      </c>
      <c r="G4" s="671" t="s">
        <v>212</v>
      </c>
      <c r="H4" s="672"/>
      <c r="I4" s="673"/>
      <c r="J4" s="674"/>
      <c r="K4" s="671" t="s">
        <v>211</v>
      </c>
      <c r="L4" s="671" t="s">
        <v>212</v>
      </c>
    </row>
    <row r="5" spans="1:12" ht="16.350000000000001" customHeight="1">
      <c r="B5" s="802"/>
      <c r="C5" s="803"/>
      <c r="D5" s="803"/>
      <c r="E5" s="804"/>
      <c r="F5" s="678" t="s">
        <v>213</v>
      </c>
      <c r="G5" s="533" t="s">
        <v>214</v>
      </c>
      <c r="H5" s="679"/>
      <c r="I5" s="680"/>
      <c r="J5" s="681"/>
      <c r="K5" s="678" t="s">
        <v>213</v>
      </c>
      <c r="L5" s="533" t="s">
        <v>214</v>
      </c>
    </row>
    <row r="6" spans="1:12" ht="16.350000000000001" customHeight="1">
      <c r="B6" s="805" t="s">
        <v>303</v>
      </c>
      <c r="C6" s="806"/>
      <c r="D6" s="806"/>
      <c r="E6" s="807"/>
      <c r="F6" s="691"/>
      <c r="G6" s="691"/>
      <c r="H6" s="792" t="s">
        <v>216</v>
      </c>
      <c r="I6" s="808"/>
      <c r="J6" s="809"/>
      <c r="K6" s="690"/>
      <c r="L6" s="691"/>
    </row>
    <row r="7" spans="1:12" ht="16.350000000000001" customHeight="1">
      <c r="B7" s="810"/>
      <c r="C7" s="811" t="s">
        <v>304</v>
      </c>
      <c r="D7" s="812"/>
      <c r="E7" s="813"/>
      <c r="F7" s="691"/>
      <c r="G7" s="691"/>
      <c r="H7" s="792" t="s">
        <v>218</v>
      </c>
      <c r="I7" s="808"/>
      <c r="J7" s="809"/>
      <c r="K7" s="693"/>
      <c r="L7" s="691"/>
    </row>
    <row r="8" spans="1:12" ht="16.350000000000001" customHeight="1">
      <c r="B8" s="810"/>
      <c r="C8" s="814" t="s">
        <v>305</v>
      </c>
      <c r="D8" s="814"/>
      <c r="E8" s="815"/>
      <c r="F8" s="691"/>
      <c r="G8" s="691"/>
      <c r="H8" s="792" t="s">
        <v>230</v>
      </c>
      <c r="I8" s="808"/>
      <c r="J8" s="809"/>
      <c r="K8" s="691"/>
      <c r="L8" s="691"/>
    </row>
    <row r="9" spans="1:12" ht="16.350000000000001" customHeight="1">
      <c r="B9" s="810"/>
      <c r="C9" s="816" t="s">
        <v>306</v>
      </c>
      <c r="D9" s="814"/>
      <c r="E9" s="817"/>
      <c r="F9" s="691"/>
      <c r="G9" s="691"/>
      <c r="H9" s="792" t="s">
        <v>220</v>
      </c>
      <c r="I9" s="808"/>
      <c r="J9" s="809"/>
      <c r="K9" s="691"/>
      <c r="L9" s="691"/>
    </row>
    <row r="10" spans="1:12" ht="16.350000000000001" customHeight="1">
      <c r="B10" s="810"/>
      <c r="C10" s="814" t="s">
        <v>305</v>
      </c>
      <c r="D10" s="814"/>
      <c r="E10" s="815"/>
      <c r="F10" s="691"/>
      <c r="G10" s="691"/>
      <c r="H10" s="792" t="s">
        <v>222</v>
      </c>
      <c r="I10" s="808"/>
      <c r="J10" s="809"/>
      <c r="K10" s="691"/>
      <c r="L10" s="691"/>
    </row>
    <row r="11" spans="1:12" ht="16.350000000000001" customHeight="1">
      <c r="B11" s="818" t="s">
        <v>219</v>
      </c>
      <c r="C11" s="814"/>
      <c r="D11" s="817"/>
      <c r="E11" s="819"/>
      <c r="F11" s="691"/>
      <c r="G11" s="691"/>
      <c r="H11" s="714" t="s">
        <v>234</v>
      </c>
      <c r="I11" s="715"/>
      <c r="J11" s="716"/>
      <c r="K11" s="691"/>
      <c r="L11" s="691"/>
    </row>
    <row r="12" spans="1:12" ht="16.350000000000001" customHeight="1">
      <c r="B12" s="820" t="s">
        <v>221</v>
      </c>
      <c r="C12" s="821"/>
      <c r="D12" s="821"/>
      <c r="E12" s="822"/>
      <c r="F12" s="691"/>
      <c r="G12" s="691"/>
      <c r="H12" s="714" t="s">
        <v>236</v>
      </c>
      <c r="I12" s="715"/>
      <c r="J12" s="716"/>
      <c r="K12" s="685"/>
      <c r="L12" s="691"/>
    </row>
    <row r="13" spans="1:12" ht="16.350000000000001" customHeight="1">
      <c r="B13" s="820" t="s">
        <v>223</v>
      </c>
      <c r="C13" s="821"/>
      <c r="D13" s="821"/>
      <c r="E13" s="822"/>
      <c r="F13" s="691"/>
      <c r="G13" s="691"/>
      <c r="H13" s="714" t="s">
        <v>238</v>
      </c>
      <c r="I13" s="715"/>
      <c r="J13" s="716"/>
      <c r="K13" s="685"/>
      <c r="L13" s="708"/>
    </row>
    <row r="14" spans="1:12" ht="16.350000000000001" customHeight="1">
      <c r="B14" s="820" t="s">
        <v>225</v>
      </c>
      <c r="C14" s="821"/>
      <c r="D14" s="821"/>
      <c r="E14" s="822"/>
      <c r="F14" s="691"/>
      <c r="G14" s="691"/>
      <c r="H14" s="714" t="s">
        <v>246</v>
      </c>
      <c r="I14" s="715"/>
      <c r="J14" s="716"/>
      <c r="K14" s="691"/>
      <c r="L14" s="691"/>
    </row>
    <row r="15" spans="1:12" ht="16.350000000000001" customHeight="1">
      <c r="B15" s="820" t="s">
        <v>227</v>
      </c>
      <c r="C15" s="821"/>
      <c r="D15" s="821"/>
      <c r="E15" s="822"/>
      <c r="F15" s="691"/>
      <c r="G15" s="691"/>
      <c r="H15" s="714" t="s">
        <v>248</v>
      </c>
      <c r="I15" s="715"/>
      <c r="J15" s="716"/>
      <c r="K15" s="691"/>
      <c r="L15" s="691"/>
    </row>
    <row r="16" spans="1:12" ht="16.350000000000001" customHeight="1">
      <c r="B16" s="820" t="s">
        <v>229</v>
      </c>
      <c r="C16" s="821"/>
      <c r="D16" s="821"/>
      <c r="E16" s="822"/>
      <c r="F16" s="691"/>
      <c r="G16" s="691"/>
      <c r="H16" s="823" t="s">
        <v>237</v>
      </c>
      <c r="I16" s="824"/>
      <c r="J16" s="739"/>
      <c r="K16" s="685"/>
      <c r="L16" s="691"/>
    </row>
    <row r="17" spans="1:14" ht="16.350000000000001" customHeight="1">
      <c r="B17" s="820" t="s">
        <v>231</v>
      </c>
      <c r="C17" s="825"/>
      <c r="D17" s="825"/>
      <c r="E17" s="826"/>
      <c r="F17" s="691"/>
      <c r="G17" s="691"/>
      <c r="H17" s="714"/>
      <c r="I17" s="715"/>
      <c r="J17" s="716"/>
      <c r="K17" s="685"/>
      <c r="L17" s="708"/>
    </row>
    <row r="18" spans="1:14" ht="16.350000000000001" customHeight="1">
      <c r="B18" s="820" t="s">
        <v>233</v>
      </c>
      <c r="C18" s="825"/>
      <c r="D18" s="825"/>
      <c r="E18" s="826"/>
      <c r="F18" s="691"/>
      <c r="G18" s="691"/>
      <c r="H18" s="714"/>
      <c r="I18" s="715"/>
      <c r="J18" s="716"/>
      <c r="K18" s="691"/>
      <c r="L18" s="691"/>
    </row>
    <row r="19" spans="1:14" ht="16.350000000000001" customHeight="1">
      <c r="B19" s="827" t="s">
        <v>242</v>
      </c>
      <c r="C19" s="828"/>
      <c r="D19" s="828"/>
      <c r="E19" s="829"/>
      <c r="F19" s="691"/>
      <c r="G19" s="691"/>
      <c r="H19" s="714"/>
      <c r="I19" s="715"/>
      <c r="J19" s="716"/>
      <c r="K19" s="691"/>
      <c r="L19" s="691"/>
    </row>
    <row r="20" spans="1:14" ht="16.350000000000001" customHeight="1">
      <c r="B20" s="827" t="s">
        <v>243</v>
      </c>
      <c r="C20" s="828"/>
      <c r="D20" s="828"/>
      <c r="E20" s="829"/>
      <c r="F20" s="691"/>
      <c r="G20" s="691"/>
      <c r="H20" s="830"/>
      <c r="I20" s="831"/>
      <c r="J20" s="832"/>
      <c r="K20" s="685"/>
      <c r="L20" s="691"/>
    </row>
    <row r="21" spans="1:14" ht="16.350000000000001" customHeight="1">
      <c r="B21" s="833"/>
      <c r="C21" s="834" t="s">
        <v>245</v>
      </c>
      <c r="D21" s="825"/>
      <c r="E21" s="826"/>
      <c r="F21" s="691"/>
      <c r="G21" s="691"/>
      <c r="H21" s="783"/>
      <c r="I21" s="784"/>
      <c r="J21" s="785"/>
      <c r="K21" s="685"/>
      <c r="L21" s="708"/>
    </row>
    <row r="22" spans="1:14" ht="16.350000000000001" customHeight="1">
      <c r="B22" s="835"/>
      <c r="C22" s="834" t="s">
        <v>247</v>
      </c>
      <c r="D22" s="825"/>
      <c r="E22" s="826"/>
      <c r="F22" s="691"/>
      <c r="G22" s="691"/>
      <c r="H22" s="836" t="s">
        <v>224</v>
      </c>
      <c r="I22" s="808"/>
      <c r="J22" s="837"/>
      <c r="K22" s="691"/>
      <c r="L22" s="691"/>
    </row>
    <row r="23" spans="1:14" ht="16.350000000000001" customHeight="1">
      <c r="B23" s="838" t="s">
        <v>249</v>
      </c>
      <c r="C23" s="825"/>
      <c r="D23" s="825"/>
      <c r="E23" s="839"/>
      <c r="F23" s="691"/>
      <c r="G23" s="691"/>
      <c r="H23" s="778" t="s">
        <v>226</v>
      </c>
      <c r="I23" s="808"/>
      <c r="J23" s="837"/>
      <c r="K23" s="691"/>
      <c r="L23" s="691"/>
    </row>
    <row r="24" spans="1:14" ht="16.350000000000001" customHeight="1">
      <c r="B24" s="834" t="s">
        <v>250</v>
      </c>
      <c r="C24" s="825"/>
      <c r="D24" s="825"/>
      <c r="E24" s="826"/>
      <c r="F24" s="691"/>
      <c r="G24" s="691"/>
      <c r="H24" s="840" t="s">
        <v>228</v>
      </c>
      <c r="I24" s="841"/>
      <c r="J24" s="842"/>
      <c r="K24" s="685"/>
      <c r="L24" s="691"/>
    </row>
    <row r="25" spans="1:14" ht="16.350000000000001" customHeight="1">
      <c r="B25" s="834" t="s">
        <v>251</v>
      </c>
      <c r="C25" s="825"/>
      <c r="D25" s="825"/>
      <c r="E25" s="826"/>
      <c r="F25" s="691"/>
      <c r="G25" s="691"/>
      <c r="H25" s="783"/>
      <c r="I25" s="784"/>
      <c r="J25" s="785"/>
      <c r="K25" s="685"/>
      <c r="L25" s="708"/>
    </row>
    <row r="26" spans="1:14" ht="16.350000000000001" customHeight="1" thickBot="1">
      <c r="B26" s="834" t="s">
        <v>252</v>
      </c>
      <c r="C26" s="825"/>
      <c r="D26" s="825"/>
      <c r="E26" s="826"/>
      <c r="F26" s="691"/>
      <c r="G26" s="691"/>
      <c r="H26" s="783"/>
      <c r="I26" s="784"/>
      <c r="J26" s="785"/>
      <c r="K26" s="691"/>
      <c r="L26" s="691"/>
    </row>
    <row r="27" spans="1:14" ht="30" customHeight="1" thickBot="1">
      <c r="B27" s="745" t="s">
        <v>253</v>
      </c>
      <c r="C27" s="746"/>
      <c r="D27" s="746"/>
      <c r="E27" s="747"/>
      <c r="F27" s="748"/>
      <c r="G27" s="748"/>
      <c r="H27" s="749"/>
      <c r="I27" s="750"/>
      <c r="J27" s="751"/>
      <c r="K27" s="752" t="s">
        <v>254</v>
      </c>
      <c r="L27" s="753"/>
    </row>
    <row r="28" spans="1:14" s="664" customFormat="1" ht="12.95" customHeight="1">
      <c r="B28" s="754" t="s">
        <v>255</v>
      </c>
      <c r="C28" s="754"/>
      <c r="D28" s="754"/>
      <c r="E28" s="754"/>
      <c r="F28" s="754"/>
      <c r="G28" s="754"/>
      <c r="H28" s="754"/>
      <c r="I28" s="754"/>
      <c r="J28" s="754"/>
      <c r="K28" s="754"/>
      <c r="L28" s="754"/>
      <c r="M28" s="754"/>
      <c r="N28" s="754"/>
    </row>
    <row r="29" spans="1:14" ht="9" customHeight="1">
      <c r="B29" s="516"/>
      <c r="C29" s="516"/>
      <c r="D29" s="516"/>
      <c r="E29" s="516"/>
      <c r="F29" s="516"/>
      <c r="G29" s="511"/>
      <c r="H29" s="511"/>
      <c r="I29" s="511"/>
      <c r="J29" s="511"/>
      <c r="K29" s="511"/>
    </row>
    <row r="30" spans="1:14" ht="9.75" customHeight="1"/>
    <row r="31" spans="1:14" ht="16.350000000000001" customHeight="1">
      <c r="A31" s="484" t="s">
        <v>307</v>
      </c>
      <c r="F31" s="662"/>
      <c r="G31" s="665"/>
      <c r="H31" s="484" t="s">
        <v>308</v>
      </c>
      <c r="I31" s="484"/>
    </row>
    <row r="32" spans="1:14" ht="16.350000000000001" customHeight="1">
      <c r="B32" s="765" t="s">
        <v>268</v>
      </c>
      <c r="C32" s="766"/>
      <c r="D32" s="503" t="s">
        <v>269</v>
      </c>
      <c r="E32" s="503" t="s">
        <v>270</v>
      </c>
      <c r="F32" s="503" t="s">
        <v>271</v>
      </c>
      <c r="G32" s="516"/>
      <c r="H32" s="501" t="s">
        <v>272</v>
      </c>
      <c r="I32" s="501"/>
      <c r="J32" s="503" t="s">
        <v>273</v>
      </c>
      <c r="K32" s="503" t="s">
        <v>274</v>
      </c>
    </row>
    <row r="33" spans="1:11" ht="16.350000000000001" customHeight="1">
      <c r="B33" s="765" t="s">
        <v>275</v>
      </c>
      <c r="C33" s="766"/>
      <c r="D33" s="519"/>
      <c r="E33" s="519"/>
      <c r="F33" s="519"/>
      <c r="G33" s="511"/>
      <c r="H33" s="769"/>
      <c r="I33" s="769"/>
      <c r="J33" s="770"/>
      <c r="K33" s="761" t="s">
        <v>265</v>
      </c>
    </row>
    <row r="34" spans="1:11" ht="16.350000000000001" customHeight="1">
      <c r="B34" s="765" t="s">
        <v>276</v>
      </c>
      <c r="C34" s="766"/>
      <c r="D34" s="519"/>
      <c r="E34" s="519"/>
      <c r="F34" s="519"/>
      <c r="G34" s="511"/>
      <c r="H34" s="769"/>
      <c r="I34" s="769"/>
      <c r="J34" s="770"/>
      <c r="K34" s="761" t="s">
        <v>265</v>
      </c>
    </row>
    <row r="35" spans="1:11" ht="16.350000000000001" customHeight="1">
      <c r="B35" s="765" t="s">
        <v>277</v>
      </c>
      <c r="C35" s="766"/>
      <c r="D35" s="519"/>
      <c r="E35" s="519"/>
      <c r="F35" s="519"/>
      <c r="G35" s="511"/>
      <c r="H35" s="769"/>
      <c r="I35" s="769"/>
      <c r="J35" s="770"/>
      <c r="K35" s="761" t="s">
        <v>265</v>
      </c>
    </row>
    <row r="36" spans="1:11" ht="16.350000000000001" customHeight="1">
      <c r="B36" s="765" t="s">
        <v>278</v>
      </c>
      <c r="C36" s="766"/>
      <c r="D36" s="519"/>
      <c r="E36" s="519"/>
      <c r="F36" s="519"/>
      <c r="G36" s="511"/>
      <c r="H36" s="769"/>
      <c r="I36" s="769"/>
      <c r="J36" s="770"/>
      <c r="K36" s="761" t="s">
        <v>265</v>
      </c>
    </row>
    <row r="37" spans="1:11" ht="16.350000000000001" customHeight="1">
      <c r="B37" s="765" t="s">
        <v>279</v>
      </c>
      <c r="C37" s="766"/>
      <c r="D37" s="519"/>
      <c r="E37" s="519"/>
      <c r="F37" s="519"/>
      <c r="G37" s="511"/>
      <c r="H37" s="769"/>
      <c r="I37" s="769"/>
      <c r="J37" s="770"/>
      <c r="K37" s="761" t="s">
        <v>265</v>
      </c>
    </row>
    <row r="38" spans="1:11" ht="15.75" customHeight="1">
      <c r="B38" s="499" t="s">
        <v>280</v>
      </c>
    </row>
    <row r="39" spans="1:11" ht="15.75" customHeight="1">
      <c r="A39" s="843"/>
      <c r="B39" s="511"/>
      <c r="C39" s="511"/>
      <c r="D39" s="511"/>
    </row>
    <row r="40" spans="1:11">
      <c r="E40" s="499" t="s">
        <v>281</v>
      </c>
      <c r="F40" s="499" t="s">
        <v>282</v>
      </c>
      <c r="H40" s="771" t="s">
        <v>281</v>
      </c>
      <c r="J40" s="771" t="s">
        <v>281</v>
      </c>
    </row>
    <row r="41" spans="1:11">
      <c r="E41" s="499" t="s">
        <v>283</v>
      </c>
      <c r="F41" s="499" t="s">
        <v>281</v>
      </c>
      <c r="H41" s="499" t="s">
        <v>283</v>
      </c>
      <c r="J41" s="499" t="s">
        <v>283</v>
      </c>
    </row>
    <row r="42" spans="1:11">
      <c r="E42" s="499" t="s">
        <v>284</v>
      </c>
      <c r="H42" s="499" t="s">
        <v>284</v>
      </c>
      <c r="J42" s="499" t="s">
        <v>284</v>
      </c>
    </row>
    <row r="43" spans="1:11">
      <c r="E43" s="499" t="s">
        <v>285</v>
      </c>
      <c r="H43" s="499" t="s">
        <v>285</v>
      </c>
      <c r="J43" s="499" t="s">
        <v>285</v>
      </c>
    </row>
    <row r="44" spans="1:11">
      <c r="E44" s="499" t="s">
        <v>286</v>
      </c>
      <c r="H44" s="499" t="s">
        <v>286</v>
      </c>
      <c r="J44" s="499" t="s">
        <v>286</v>
      </c>
    </row>
    <row r="45" spans="1:11">
      <c r="E45" s="499" t="s">
        <v>287</v>
      </c>
      <c r="H45" s="499" t="s">
        <v>287</v>
      </c>
      <c r="J45" s="499" t="s">
        <v>287</v>
      </c>
    </row>
    <row r="46" spans="1:11" ht="15.75" customHeight="1">
      <c r="H46" s="499" t="s">
        <v>288</v>
      </c>
      <c r="J46" s="499" t="s">
        <v>288</v>
      </c>
    </row>
    <row r="47" spans="1:11">
      <c r="E47" s="499" t="s">
        <v>281</v>
      </c>
      <c r="H47" s="499" t="s">
        <v>294</v>
      </c>
    </row>
    <row r="48" spans="1:11">
      <c r="E48" s="499" t="s">
        <v>283</v>
      </c>
      <c r="H48" s="499" t="s">
        <v>295</v>
      </c>
    </row>
    <row r="49" spans="5:8">
      <c r="E49" s="499" t="s">
        <v>284</v>
      </c>
      <c r="H49" s="499" t="s">
        <v>296</v>
      </c>
    </row>
    <row r="50" spans="5:8">
      <c r="E50" s="499" t="s">
        <v>285</v>
      </c>
      <c r="H50" s="499" t="s">
        <v>297</v>
      </c>
    </row>
    <row r="51" spans="5:8">
      <c r="E51" s="499" t="s">
        <v>286</v>
      </c>
      <c r="H51" s="499" t="s">
        <v>298</v>
      </c>
    </row>
    <row r="52" spans="5:8">
      <c r="E52" s="499" t="s">
        <v>287</v>
      </c>
      <c r="H52" s="499" t="s">
        <v>299</v>
      </c>
    </row>
    <row r="53" spans="5:8">
      <c r="H53" s="499" t="s">
        <v>300</v>
      </c>
    </row>
    <row r="54" spans="5:8">
      <c r="H54" s="499" t="s">
        <v>301</v>
      </c>
    </row>
  </sheetData>
  <mergeCells count="30">
    <mergeCell ref="B35:C35"/>
    <mergeCell ref="H35:I35"/>
    <mergeCell ref="B36:C36"/>
    <mergeCell ref="H36:I36"/>
    <mergeCell ref="B37:C37"/>
    <mergeCell ref="H37:I37"/>
    <mergeCell ref="B32:C32"/>
    <mergeCell ref="H32:I32"/>
    <mergeCell ref="B33:C33"/>
    <mergeCell ref="H33:I33"/>
    <mergeCell ref="B34:C34"/>
    <mergeCell ref="H34:I34"/>
    <mergeCell ref="H21:J21"/>
    <mergeCell ref="H24:J24"/>
    <mergeCell ref="H25:J25"/>
    <mergeCell ref="H26:J26"/>
    <mergeCell ref="H27:J27"/>
    <mergeCell ref="K27:L27"/>
    <mergeCell ref="H14:J14"/>
    <mergeCell ref="H15:J15"/>
    <mergeCell ref="H17:J17"/>
    <mergeCell ref="H18:J18"/>
    <mergeCell ref="H19:J19"/>
    <mergeCell ref="H20:J20"/>
    <mergeCell ref="K1:L1"/>
    <mergeCell ref="K3:L3"/>
    <mergeCell ref="H4:J5"/>
    <mergeCell ref="H11:J11"/>
    <mergeCell ref="H12:J12"/>
    <mergeCell ref="H13:J13"/>
  </mergeCells>
  <phoneticPr fontId="3"/>
  <dataValidations count="6">
    <dataValidation type="list" allowBlank="1" showInputMessage="1" showErrorMessage="1" sqref="J16 JF16 TB16 ACX16 AMT16 AWP16 BGL16 BQH16 CAD16 CJZ16 CTV16 DDR16 DNN16 DXJ16 EHF16 ERB16 FAX16 FKT16 FUP16 GEL16 GOH16 GYD16 HHZ16 HRV16 IBR16 ILN16 IVJ16 JFF16 JPB16 JYX16 KIT16 KSP16 LCL16 LMH16 LWD16 MFZ16 MPV16 MZR16 NJN16 NTJ16 ODF16 ONB16 OWX16 PGT16 PQP16 QAL16 QKH16 QUD16 RDZ16 RNV16 RXR16 SHN16 SRJ16 TBF16 TLB16 TUX16 UET16 UOP16 UYL16 VIH16 VSD16 WBZ16 WLV16 WVR16 J65552 JF65552 TB65552 ACX65552 AMT65552 AWP65552 BGL65552 BQH65552 CAD65552 CJZ65552 CTV65552 DDR65552 DNN65552 DXJ65552 EHF65552 ERB65552 FAX65552 FKT65552 FUP65552 GEL65552 GOH65552 GYD65552 HHZ65552 HRV65552 IBR65552 ILN65552 IVJ65552 JFF65552 JPB65552 JYX65552 KIT65552 KSP65552 LCL65552 LMH65552 LWD65552 MFZ65552 MPV65552 MZR65552 NJN65552 NTJ65552 ODF65552 ONB65552 OWX65552 PGT65552 PQP65552 QAL65552 QKH65552 QUD65552 RDZ65552 RNV65552 RXR65552 SHN65552 SRJ65552 TBF65552 TLB65552 TUX65552 UET65552 UOP65552 UYL65552 VIH65552 VSD65552 WBZ65552 WLV65552 WVR65552 J131088 JF131088 TB131088 ACX131088 AMT131088 AWP131088 BGL131088 BQH131088 CAD131088 CJZ131088 CTV131088 DDR131088 DNN131088 DXJ131088 EHF131088 ERB131088 FAX131088 FKT131088 FUP131088 GEL131088 GOH131088 GYD131088 HHZ131088 HRV131088 IBR131088 ILN131088 IVJ131088 JFF131088 JPB131088 JYX131088 KIT131088 KSP131088 LCL131088 LMH131088 LWD131088 MFZ131088 MPV131088 MZR131088 NJN131088 NTJ131088 ODF131088 ONB131088 OWX131088 PGT131088 PQP131088 QAL131088 QKH131088 QUD131088 RDZ131088 RNV131088 RXR131088 SHN131088 SRJ131088 TBF131088 TLB131088 TUX131088 UET131088 UOP131088 UYL131088 VIH131088 VSD131088 WBZ131088 WLV131088 WVR131088 J196624 JF196624 TB196624 ACX196624 AMT196624 AWP196624 BGL196624 BQH196624 CAD196624 CJZ196624 CTV196624 DDR196624 DNN196624 DXJ196624 EHF196624 ERB196624 FAX196624 FKT196624 FUP196624 GEL196624 GOH196624 GYD196624 HHZ196624 HRV196624 IBR196624 ILN196624 IVJ196624 JFF196624 JPB196624 JYX196624 KIT196624 KSP196624 LCL196624 LMH196624 LWD196624 MFZ196624 MPV196624 MZR196624 NJN196624 NTJ196624 ODF196624 ONB196624 OWX196624 PGT196624 PQP196624 QAL196624 QKH196624 QUD196624 RDZ196624 RNV196624 RXR196624 SHN196624 SRJ196624 TBF196624 TLB196624 TUX196624 UET196624 UOP196624 UYL196624 VIH196624 VSD196624 WBZ196624 WLV196624 WVR196624 J262160 JF262160 TB262160 ACX262160 AMT262160 AWP262160 BGL262160 BQH262160 CAD262160 CJZ262160 CTV262160 DDR262160 DNN262160 DXJ262160 EHF262160 ERB262160 FAX262160 FKT262160 FUP262160 GEL262160 GOH262160 GYD262160 HHZ262160 HRV262160 IBR262160 ILN262160 IVJ262160 JFF262160 JPB262160 JYX262160 KIT262160 KSP262160 LCL262160 LMH262160 LWD262160 MFZ262160 MPV262160 MZR262160 NJN262160 NTJ262160 ODF262160 ONB262160 OWX262160 PGT262160 PQP262160 QAL262160 QKH262160 QUD262160 RDZ262160 RNV262160 RXR262160 SHN262160 SRJ262160 TBF262160 TLB262160 TUX262160 UET262160 UOP262160 UYL262160 VIH262160 VSD262160 WBZ262160 WLV262160 WVR262160 J327696 JF327696 TB327696 ACX327696 AMT327696 AWP327696 BGL327696 BQH327696 CAD327696 CJZ327696 CTV327696 DDR327696 DNN327696 DXJ327696 EHF327696 ERB327696 FAX327696 FKT327696 FUP327696 GEL327696 GOH327696 GYD327696 HHZ327696 HRV327696 IBR327696 ILN327696 IVJ327696 JFF327696 JPB327696 JYX327696 KIT327696 KSP327696 LCL327696 LMH327696 LWD327696 MFZ327696 MPV327696 MZR327696 NJN327696 NTJ327696 ODF327696 ONB327696 OWX327696 PGT327696 PQP327696 QAL327696 QKH327696 QUD327696 RDZ327696 RNV327696 RXR327696 SHN327696 SRJ327696 TBF327696 TLB327696 TUX327696 UET327696 UOP327696 UYL327696 VIH327696 VSD327696 WBZ327696 WLV327696 WVR327696 J393232 JF393232 TB393232 ACX393232 AMT393232 AWP393232 BGL393232 BQH393232 CAD393232 CJZ393232 CTV393232 DDR393232 DNN393232 DXJ393232 EHF393232 ERB393232 FAX393232 FKT393232 FUP393232 GEL393232 GOH393232 GYD393232 HHZ393232 HRV393232 IBR393232 ILN393232 IVJ393232 JFF393232 JPB393232 JYX393232 KIT393232 KSP393232 LCL393232 LMH393232 LWD393232 MFZ393232 MPV393232 MZR393232 NJN393232 NTJ393232 ODF393232 ONB393232 OWX393232 PGT393232 PQP393232 QAL393232 QKH393232 QUD393232 RDZ393232 RNV393232 RXR393232 SHN393232 SRJ393232 TBF393232 TLB393232 TUX393232 UET393232 UOP393232 UYL393232 VIH393232 VSD393232 WBZ393232 WLV393232 WVR393232 J458768 JF458768 TB458768 ACX458768 AMT458768 AWP458768 BGL458768 BQH458768 CAD458768 CJZ458768 CTV458768 DDR458768 DNN458768 DXJ458768 EHF458768 ERB458768 FAX458768 FKT458768 FUP458768 GEL458768 GOH458768 GYD458768 HHZ458768 HRV458768 IBR458768 ILN458768 IVJ458768 JFF458768 JPB458768 JYX458768 KIT458768 KSP458768 LCL458768 LMH458768 LWD458768 MFZ458768 MPV458768 MZR458768 NJN458768 NTJ458768 ODF458768 ONB458768 OWX458768 PGT458768 PQP458768 QAL458768 QKH458768 QUD458768 RDZ458768 RNV458768 RXR458768 SHN458768 SRJ458768 TBF458768 TLB458768 TUX458768 UET458768 UOP458768 UYL458768 VIH458768 VSD458768 WBZ458768 WLV458768 WVR458768 J524304 JF524304 TB524304 ACX524304 AMT524304 AWP524304 BGL524304 BQH524304 CAD524304 CJZ524304 CTV524304 DDR524304 DNN524304 DXJ524304 EHF524304 ERB524304 FAX524304 FKT524304 FUP524304 GEL524304 GOH524304 GYD524304 HHZ524304 HRV524304 IBR524304 ILN524304 IVJ524304 JFF524304 JPB524304 JYX524304 KIT524304 KSP524304 LCL524304 LMH524304 LWD524304 MFZ524304 MPV524304 MZR524304 NJN524304 NTJ524304 ODF524304 ONB524304 OWX524304 PGT524304 PQP524304 QAL524304 QKH524304 QUD524304 RDZ524304 RNV524304 RXR524304 SHN524304 SRJ524304 TBF524304 TLB524304 TUX524304 UET524304 UOP524304 UYL524304 VIH524304 VSD524304 WBZ524304 WLV524304 WVR524304 J589840 JF589840 TB589840 ACX589840 AMT589840 AWP589840 BGL589840 BQH589840 CAD589840 CJZ589840 CTV589840 DDR589840 DNN589840 DXJ589840 EHF589840 ERB589840 FAX589840 FKT589840 FUP589840 GEL589840 GOH589840 GYD589840 HHZ589840 HRV589840 IBR589840 ILN589840 IVJ589840 JFF589840 JPB589840 JYX589840 KIT589840 KSP589840 LCL589840 LMH589840 LWD589840 MFZ589840 MPV589840 MZR589840 NJN589840 NTJ589840 ODF589840 ONB589840 OWX589840 PGT589840 PQP589840 QAL589840 QKH589840 QUD589840 RDZ589840 RNV589840 RXR589840 SHN589840 SRJ589840 TBF589840 TLB589840 TUX589840 UET589840 UOP589840 UYL589840 VIH589840 VSD589840 WBZ589840 WLV589840 WVR589840 J655376 JF655376 TB655376 ACX655376 AMT655376 AWP655376 BGL655376 BQH655376 CAD655376 CJZ655376 CTV655376 DDR655376 DNN655376 DXJ655376 EHF655376 ERB655376 FAX655376 FKT655376 FUP655376 GEL655376 GOH655376 GYD655376 HHZ655376 HRV655376 IBR655376 ILN655376 IVJ655376 JFF655376 JPB655376 JYX655376 KIT655376 KSP655376 LCL655376 LMH655376 LWD655376 MFZ655376 MPV655376 MZR655376 NJN655376 NTJ655376 ODF655376 ONB655376 OWX655376 PGT655376 PQP655376 QAL655376 QKH655376 QUD655376 RDZ655376 RNV655376 RXR655376 SHN655376 SRJ655376 TBF655376 TLB655376 TUX655376 UET655376 UOP655376 UYL655376 VIH655376 VSD655376 WBZ655376 WLV655376 WVR655376 J720912 JF720912 TB720912 ACX720912 AMT720912 AWP720912 BGL720912 BQH720912 CAD720912 CJZ720912 CTV720912 DDR720912 DNN720912 DXJ720912 EHF720912 ERB720912 FAX720912 FKT720912 FUP720912 GEL720912 GOH720912 GYD720912 HHZ720912 HRV720912 IBR720912 ILN720912 IVJ720912 JFF720912 JPB720912 JYX720912 KIT720912 KSP720912 LCL720912 LMH720912 LWD720912 MFZ720912 MPV720912 MZR720912 NJN720912 NTJ720912 ODF720912 ONB720912 OWX720912 PGT720912 PQP720912 QAL720912 QKH720912 QUD720912 RDZ720912 RNV720912 RXR720912 SHN720912 SRJ720912 TBF720912 TLB720912 TUX720912 UET720912 UOP720912 UYL720912 VIH720912 VSD720912 WBZ720912 WLV720912 WVR720912 J786448 JF786448 TB786448 ACX786448 AMT786448 AWP786448 BGL786448 BQH786448 CAD786448 CJZ786448 CTV786448 DDR786448 DNN786448 DXJ786448 EHF786448 ERB786448 FAX786448 FKT786448 FUP786448 GEL786448 GOH786448 GYD786448 HHZ786448 HRV786448 IBR786448 ILN786448 IVJ786448 JFF786448 JPB786448 JYX786448 KIT786448 KSP786448 LCL786448 LMH786448 LWD786448 MFZ786448 MPV786448 MZR786448 NJN786448 NTJ786448 ODF786448 ONB786448 OWX786448 PGT786448 PQP786448 QAL786448 QKH786448 QUD786448 RDZ786448 RNV786448 RXR786448 SHN786448 SRJ786448 TBF786448 TLB786448 TUX786448 UET786448 UOP786448 UYL786448 VIH786448 VSD786448 WBZ786448 WLV786448 WVR786448 J851984 JF851984 TB851984 ACX851984 AMT851984 AWP851984 BGL851984 BQH851984 CAD851984 CJZ851984 CTV851984 DDR851984 DNN851984 DXJ851984 EHF851984 ERB851984 FAX851984 FKT851984 FUP851984 GEL851984 GOH851984 GYD851984 HHZ851984 HRV851984 IBR851984 ILN851984 IVJ851984 JFF851984 JPB851984 JYX851984 KIT851984 KSP851984 LCL851984 LMH851984 LWD851984 MFZ851984 MPV851984 MZR851984 NJN851984 NTJ851984 ODF851984 ONB851984 OWX851984 PGT851984 PQP851984 QAL851984 QKH851984 QUD851984 RDZ851984 RNV851984 RXR851984 SHN851984 SRJ851984 TBF851984 TLB851984 TUX851984 UET851984 UOP851984 UYL851984 VIH851984 VSD851984 WBZ851984 WLV851984 WVR851984 J917520 JF917520 TB917520 ACX917520 AMT917520 AWP917520 BGL917520 BQH917520 CAD917520 CJZ917520 CTV917520 DDR917520 DNN917520 DXJ917520 EHF917520 ERB917520 FAX917520 FKT917520 FUP917520 GEL917520 GOH917520 GYD917520 HHZ917520 HRV917520 IBR917520 ILN917520 IVJ917520 JFF917520 JPB917520 JYX917520 KIT917520 KSP917520 LCL917520 LMH917520 LWD917520 MFZ917520 MPV917520 MZR917520 NJN917520 NTJ917520 ODF917520 ONB917520 OWX917520 PGT917520 PQP917520 QAL917520 QKH917520 QUD917520 RDZ917520 RNV917520 RXR917520 SHN917520 SRJ917520 TBF917520 TLB917520 TUX917520 UET917520 UOP917520 UYL917520 VIH917520 VSD917520 WBZ917520 WLV917520 WVR917520 J983056 JF983056 TB983056 ACX983056 AMT983056 AWP983056 BGL983056 BQH983056 CAD983056 CJZ983056 CTV983056 DDR983056 DNN983056 DXJ983056 EHF983056 ERB983056 FAX983056 FKT983056 FUP983056 GEL983056 GOH983056 GYD983056 HHZ983056 HRV983056 IBR983056 ILN983056 IVJ983056 JFF983056 JPB983056 JYX983056 KIT983056 KSP983056 LCL983056 LMH983056 LWD983056 MFZ983056 MPV983056 MZR983056 NJN983056 NTJ983056 ODF983056 ONB983056 OWX983056 PGT983056 PQP983056 QAL983056 QKH983056 QUD983056 RDZ983056 RNV983056 RXR983056 SHN983056 SRJ983056 TBF983056 TLB983056 TUX983056 UET983056 UOP983056 UYL983056 VIH983056 VSD983056 WBZ983056 WLV983056 WVR983056">
      <formula1>$H$53:$H$54</formula1>
    </dataValidation>
    <dataValidation type="list" allowBlank="1" showInputMessage="1" showErrorMessage="1" sqref="E7 JA7 SW7 ACS7 AMO7 AWK7 BGG7 BQC7 BZY7 CJU7 CTQ7 DDM7 DNI7 DXE7 EHA7 EQW7 FAS7 FKO7 FUK7 GEG7 GOC7 GXY7 HHU7 HRQ7 IBM7 ILI7 IVE7 JFA7 JOW7 JYS7 KIO7 KSK7 LCG7 LMC7 LVY7 MFU7 MPQ7 MZM7 NJI7 NTE7 ODA7 OMW7 OWS7 PGO7 PQK7 QAG7 QKC7 QTY7 RDU7 RNQ7 RXM7 SHI7 SRE7 TBA7 TKW7 TUS7 UEO7 UOK7 UYG7 VIC7 VRY7 WBU7 WLQ7 WVM7 E65543 JA65543 SW65543 ACS65543 AMO65543 AWK65543 BGG65543 BQC65543 BZY65543 CJU65543 CTQ65543 DDM65543 DNI65543 DXE65543 EHA65543 EQW65543 FAS65543 FKO65543 FUK65543 GEG65543 GOC65543 GXY65543 HHU65543 HRQ65543 IBM65543 ILI65543 IVE65543 JFA65543 JOW65543 JYS65543 KIO65543 KSK65543 LCG65543 LMC65543 LVY65543 MFU65543 MPQ65543 MZM65543 NJI65543 NTE65543 ODA65543 OMW65543 OWS65543 PGO65543 PQK65543 QAG65543 QKC65543 QTY65543 RDU65543 RNQ65543 RXM65543 SHI65543 SRE65543 TBA65543 TKW65543 TUS65543 UEO65543 UOK65543 UYG65543 VIC65543 VRY65543 WBU65543 WLQ65543 WVM65543 E131079 JA131079 SW131079 ACS131079 AMO131079 AWK131079 BGG131079 BQC131079 BZY131079 CJU131079 CTQ131079 DDM131079 DNI131079 DXE131079 EHA131079 EQW131079 FAS131079 FKO131079 FUK131079 GEG131079 GOC131079 GXY131079 HHU131079 HRQ131079 IBM131079 ILI131079 IVE131079 JFA131079 JOW131079 JYS131079 KIO131079 KSK131079 LCG131079 LMC131079 LVY131079 MFU131079 MPQ131079 MZM131079 NJI131079 NTE131079 ODA131079 OMW131079 OWS131079 PGO131079 PQK131079 QAG131079 QKC131079 QTY131079 RDU131079 RNQ131079 RXM131079 SHI131079 SRE131079 TBA131079 TKW131079 TUS131079 UEO131079 UOK131079 UYG131079 VIC131079 VRY131079 WBU131079 WLQ131079 WVM131079 E196615 JA196615 SW196615 ACS196615 AMO196615 AWK196615 BGG196615 BQC196615 BZY196615 CJU196615 CTQ196615 DDM196615 DNI196615 DXE196615 EHA196615 EQW196615 FAS196615 FKO196615 FUK196615 GEG196615 GOC196615 GXY196615 HHU196615 HRQ196615 IBM196615 ILI196615 IVE196615 JFA196615 JOW196615 JYS196615 KIO196615 KSK196615 LCG196615 LMC196615 LVY196615 MFU196615 MPQ196615 MZM196615 NJI196615 NTE196615 ODA196615 OMW196615 OWS196615 PGO196615 PQK196615 QAG196615 QKC196615 QTY196615 RDU196615 RNQ196615 RXM196615 SHI196615 SRE196615 TBA196615 TKW196615 TUS196615 UEO196615 UOK196615 UYG196615 VIC196615 VRY196615 WBU196615 WLQ196615 WVM196615 E262151 JA262151 SW262151 ACS262151 AMO262151 AWK262151 BGG262151 BQC262151 BZY262151 CJU262151 CTQ262151 DDM262151 DNI262151 DXE262151 EHA262151 EQW262151 FAS262151 FKO262151 FUK262151 GEG262151 GOC262151 GXY262151 HHU262151 HRQ262151 IBM262151 ILI262151 IVE262151 JFA262151 JOW262151 JYS262151 KIO262151 KSK262151 LCG262151 LMC262151 LVY262151 MFU262151 MPQ262151 MZM262151 NJI262151 NTE262151 ODA262151 OMW262151 OWS262151 PGO262151 PQK262151 QAG262151 QKC262151 QTY262151 RDU262151 RNQ262151 RXM262151 SHI262151 SRE262151 TBA262151 TKW262151 TUS262151 UEO262151 UOK262151 UYG262151 VIC262151 VRY262151 WBU262151 WLQ262151 WVM262151 E327687 JA327687 SW327687 ACS327687 AMO327687 AWK327687 BGG327687 BQC327687 BZY327687 CJU327687 CTQ327687 DDM327687 DNI327687 DXE327687 EHA327687 EQW327687 FAS327687 FKO327687 FUK327687 GEG327687 GOC327687 GXY327687 HHU327687 HRQ327687 IBM327687 ILI327687 IVE327687 JFA327687 JOW327687 JYS327687 KIO327687 KSK327687 LCG327687 LMC327687 LVY327687 MFU327687 MPQ327687 MZM327687 NJI327687 NTE327687 ODA327687 OMW327687 OWS327687 PGO327687 PQK327687 QAG327687 QKC327687 QTY327687 RDU327687 RNQ327687 RXM327687 SHI327687 SRE327687 TBA327687 TKW327687 TUS327687 UEO327687 UOK327687 UYG327687 VIC327687 VRY327687 WBU327687 WLQ327687 WVM327687 E393223 JA393223 SW393223 ACS393223 AMO393223 AWK393223 BGG393223 BQC393223 BZY393223 CJU393223 CTQ393223 DDM393223 DNI393223 DXE393223 EHA393223 EQW393223 FAS393223 FKO393223 FUK393223 GEG393223 GOC393223 GXY393223 HHU393223 HRQ393223 IBM393223 ILI393223 IVE393223 JFA393223 JOW393223 JYS393223 KIO393223 KSK393223 LCG393223 LMC393223 LVY393223 MFU393223 MPQ393223 MZM393223 NJI393223 NTE393223 ODA393223 OMW393223 OWS393223 PGO393223 PQK393223 QAG393223 QKC393223 QTY393223 RDU393223 RNQ393223 RXM393223 SHI393223 SRE393223 TBA393223 TKW393223 TUS393223 UEO393223 UOK393223 UYG393223 VIC393223 VRY393223 WBU393223 WLQ393223 WVM393223 E458759 JA458759 SW458759 ACS458759 AMO458759 AWK458759 BGG458759 BQC458759 BZY458759 CJU458759 CTQ458759 DDM458759 DNI458759 DXE458759 EHA458759 EQW458759 FAS458759 FKO458759 FUK458759 GEG458759 GOC458759 GXY458759 HHU458759 HRQ458759 IBM458759 ILI458759 IVE458759 JFA458759 JOW458759 JYS458759 KIO458759 KSK458759 LCG458759 LMC458759 LVY458759 MFU458759 MPQ458759 MZM458759 NJI458759 NTE458759 ODA458759 OMW458759 OWS458759 PGO458759 PQK458759 QAG458759 QKC458759 QTY458759 RDU458759 RNQ458759 RXM458759 SHI458759 SRE458759 TBA458759 TKW458759 TUS458759 UEO458759 UOK458759 UYG458759 VIC458759 VRY458759 WBU458759 WLQ458759 WVM458759 E524295 JA524295 SW524295 ACS524295 AMO524295 AWK524295 BGG524295 BQC524295 BZY524295 CJU524295 CTQ524295 DDM524295 DNI524295 DXE524295 EHA524295 EQW524295 FAS524295 FKO524295 FUK524295 GEG524295 GOC524295 GXY524295 HHU524295 HRQ524295 IBM524295 ILI524295 IVE524295 JFA524295 JOW524295 JYS524295 KIO524295 KSK524295 LCG524295 LMC524295 LVY524295 MFU524295 MPQ524295 MZM524295 NJI524295 NTE524295 ODA524295 OMW524295 OWS524295 PGO524295 PQK524295 QAG524295 QKC524295 QTY524295 RDU524295 RNQ524295 RXM524295 SHI524295 SRE524295 TBA524295 TKW524295 TUS524295 UEO524295 UOK524295 UYG524295 VIC524295 VRY524295 WBU524295 WLQ524295 WVM524295 E589831 JA589831 SW589831 ACS589831 AMO589831 AWK589831 BGG589831 BQC589831 BZY589831 CJU589831 CTQ589831 DDM589831 DNI589831 DXE589831 EHA589831 EQW589831 FAS589831 FKO589831 FUK589831 GEG589831 GOC589831 GXY589831 HHU589831 HRQ589831 IBM589831 ILI589831 IVE589831 JFA589831 JOW589831 JYS589831 KIO589831 KSK589831 LCG589831 LMC589831 LVY589831 MFU589831 MPQ589831 MZM589831 NJI589831 NTE589831 ODA589831 OMW589831 OWS589831 PGO589831 PQK589831 QAG589831 QKC589831 QTY589831 RDU589831 RNQ589831 RXM589831 SHI589831 SRE589831 TBA589831 TKW589831 TUS589831 UEO589831 UOK589831 UYG589831 VIC589831 VRY589831 WBU589831 WLQ589831 WVM589831 E655367 JA655367 SW655367 ACS655367 AMO655367 AWK655367 BGG655367 BQC655367 BZY655367 CJU655367 CTQ655367 DDM655367 DNI655367 DXE655367 EHA655367 EQW655367 FAS655367 FKO655367 FUK655367 GEG655367 GOC655367 GXY655367 HHU655367 HRQ655367 IBM655367 ILI655367 IVE655367 JFA655367 JOW655367 JYS655367 KIO655367 KSK655367 LCG655367 LMC655367 LVY655367 MFU655367 MPQ655367 MZM655367 NJI655367 NTE655367 ODA655367 OMW655367 OWS655367 PGO655367 PQK655367 QAG655367 QKC655367 QTY655367 RDU655367 RNQ655367 RXM655367 SHI655367 SRE655367 TBA655367 TKW655367 TUS655367 UEO655367 UOK655367 UYG655367 VIC655367 VRY655367 WBU655367 WLQ655367 WVM655367 E720903 JA720903 SW720903 ACS720903 AMO720903 AWK720903 BGG720903 BQC720903 BZY720903 CJU720903 CTQ720903 DDM720903 DNI720903 DXE720903 EHA720903 EQW720903 FAS720903 FKO720903 FUK720903 GEG720903 GOC720903 GXY720903 HHU720903 HRQ720903 IBM720903 ILI720903 IVE720903 JFA720903 JOW720903 JYS720903 KIO720903 KSK720903 LCG720903 LMC720903 LVY720903 MFU720903 MPQ720903 MZM720903 NJI720903 NTE720903 ODA720903 OMW720903 OWS720903 PGO720903 PQK720903 QAG720903 QKC720903 QTY720903 RDU720903 RNQ720903 RXM720903 SHI720903 SRE720903 TBA720903 TKW720903 TUS720903 UEO720903 UOK720903 UYG720903 VIC720903 VRY720903 WBU720903 WLQ720903 WVM720903 E786439 JA786439 SW786439 ACS786439 AMO786439 AWK786439 BGG786439 BQC786439 BZY786439 CJU786439 CTQ786439 DDM786439 DNI786439 DXE786439 EHA786439 EQW786439 FAS786439 FKO786439 FUK786439 GEG786439 GOC786439 GXY786439 HHU786439 HRQ786439 IBM786439 ILI786439 IVE786439 JFA786439 JOW786439 JYS786439 KIO786439 KSK786439 LCG786439 LMC786439 LVY786439 MFU786439 MPQ786439 MZM786439 NJI786439 NTE786439 ODA786439 OMW786439 OWS786439 PGO786439 PQK786439 QAG786439 QKC786439 QTY786439 RDU786439 RNQ786439 RXM786439 SHI786439 SRE786439 TBA786439 TKW786439 TUS786439 UEO786439 UOK786439 UYG786439 VIC786439 VRY786439 WBU786439 WLQ786439 WVM786439 E851975 JA851975 SW851975 ACS851975 AMO851975 AWK851975 BGG851975 BQC851975 BZY851975 CJU851975 CTQ851975 DDM851975 DNI851975 DXE851975 EHA851975 EQW851975 FAS851975 FKO851975 FUK851975 GEG851975 GOC851975 GXY851975 HHU851975 HRQ851975 IBM851975 ILI851975 IVE851975 JFA851975 JOW851975 JYS851975 KIO851975 KSK851975 LCG851975 LMC851975 LVY851975 MFU851975 MPQ851975 MZM851975 NJI851975 NTE851975 ODA851975 OMW851975 OWS851975 PGO851975 PQK851975 QAG851975 QKC851975 QTY851975 RDU851975 RNQ851975 RXM851975 SHI851975 SRE851975 TBA851975 TKW851975 TUS851975 UEO851975 UOK851975 UYG851975 VIC851975 VRY851975 WBU851975 WLQ851975 WVM851975 E917511 JA917511 SW917511 ACS917511 AMO917511 AWK917511 BGG917511 BQC917511 BZY917511 CJU917511 CTQ917511 DDM917511 DNI917511 DXE917511 EHA917511 EQW917511 FAS917511 FKO917511 FUK917511 GEG917511 GOC917511 GXY917511 HHU917511 HRQ917511 IBM917511 ILI917511 IVE917511 JFA917511 JOW917511 JYS917511 KIO917511 KSK917511 LCG917511 LMC917511 LVY917511 MFU917511 MPQ917511 MZM917511 NJI917511 NTE917511 ODA917511 OMW917511 OWS917511 PGO917511 PQK917511 QAG917511 QKC917511 QTY917511 RDU917511 RNQ917511 RXM917511 SHI917511 SRE917511 TBA917511 TKW917511 TUS917511 UEO917511 UOK917511 UYG917511 VIC917511 VRY917511 WBU917511 WLQ917511 WVM917511 E983047 JA983047 SW983047 ACS983047 AMO983047 AWK983047 BGG983047 BQC983047 BZY983047 CJU983047 CTQ983047 DDM983047 DNI983047 DXE983047 EHA983047 EQW983047 FAS983047 FKO983047 FUK983047 GEG983047 GOC983047 GXY983047 HHU983047 HRQ983047 IBM983047 ILI983047 IVE983047 JFA983047 JOW983047 JYS983047 KIO983047 KSK983047 LCG983047 LMC983047 LVY983047 MFU983047 MPQ983047 MZM983047 NJI983047 NTE983047 ODA983047 OMW983047 OWS983047 PGO983047 PQK983047 QAG983047 QKC983047 QTY983047 RDU983047 RNQ983047 RXM983047 SHI983047 SRE983047 TBA983047 TKW983047 TUS983047 UEO983047 UOK983047 UYG983047 VIC983047 VRY983047 WBU983047 WLQ983047 WVM983047">
      <formula1>$E$41:$E$42</formula1>
    </dataValidation>
    <dataValidation type="list" allowBlank="1" showInputMessage="1" showErrorMessage="1" sqref="J33:J37 JF33:JF37 TB33:TB37 ACX33:ACX37 AMT33:AMT37 AWP33:AWP37 BGL33:BGL37 BQH33:BQH37 CAD33:CAD37 CJZ33:CJZ37 CTV33:CTV37 DDR33:DDR37 DNN33:DNN37 DXJ33:DXJ37 EHF33:EHF37 ERB33:ERB37 FAX33:FAX37 FKT33:FKT37 FUP33:FUP37 GEL33:GEL37 GOH33:GOH37 GYD33:GYD37 HHZ33:HHZ37 HRV33:HRV37 IBR33:IBR37 ILN33:ILN37 IVJ33:IVJ37 JFF33:JFF37 JPB33:JPB37 JYX33:JYX37 KIT33:KIT37 KSP33:KSP37 LCL33:LCL37 LMH33:LMH37 LWD33:LWD37 MFZ33:MFZ37 MPV33:MPV37 MZR33:MZR37 NJN33:NJN37 NTJ33:NTJ37 ODF33:ODF37 ONB33:ONB37 OWX33:OWX37 PGT33:PGT37 PQP33:PQP37 QAL33:QAL37 QKH33:QKH37 QUD33:QUD37 RDZ33:RDZ37 RNV33:RNV37 RXR33:RXR37 SHN33:SHN37 SRJ33:SRJ37 TBF33:TBF37 TLB33:TLB37 TUX33:TUX37 UET33:UET37 UOP33:UOP37 UYL33:UYL37 VIH33:VIH37 VSD33:VSD37 WBZ33:WBZ37 WLV33:WLV37 WVR33:WVR37 J65569:J65573 JF65569:JF65573 TB65569:TB65573 ACX65569:ACX65573 AMT65569:AMT65573 AWP65569:AWP65573 BGL65569:BGL65573 BQH65569:BQH65573 CAD65569:CAD65573 CJZ65569:CJZ65573 CTV65569:CTV65573 DDR65569:DDR65573 DNN65569:DNN65573 DXJ65569:DXJ65573 EHF65569:EHF65573 ERB65569:ERB65573 FAX65569:FAX65573 FKT65569:FKT65573 FUP65569:FUP65573 GEL65569:GEL65573 GOH65569:GOH65573 GYD65569:GYD65573 HHZ65569:HHZ65573 HRV65569:HRV65573 IBR65569:IBR65573 ILN65569:ILN65573 IVJ65569:IVJ65573 JFF65569:JFF65573 JPB65569:JPB65573 JYX65569:JYX65573 KIT65569:KIT65573 KSP65569:KSP65573 LCL65569:LCL65573 LMH65569:LMH65573 LWD65569:LWD65573 MFZ65569:MFZ65573 MPV65569:MPV65573 MZR65569:MZR65573 NJN65569:NJN65573 NTJ65569:NTJ65573 ODF65569:ODF65573 ONB65569:ONB65573 OWX65569:OWX65573 PGT65569:PGT65573 PQP65569:PQP65573 QAL65569:QAL65573 QKH65569:QKH65573 QUD65569:QUD65573 RDZ65569:RDZ65573 RNV65569:RNV65573 RXR65569:RXR65573 SHN65569:SHN65573 SRJ65569:SRJ65573 TBF65569:TBF65573 TLB65569:TLB65573 TUX65569:TUX65573 UET65569:UET65573 UOP65569:UOP65573 UYL65569:UYL65573 VIH65569:VIH65573 VSD65569:VSD65573 WBZ65569:WBZ65573 WLV65569:WLV65573 WVR65569:WVR65573 J131105:J131109 JF131105:JF131109 TB131105:TB131109 ACX131105:ACX131109 AMT131105:AMT131109 AWP131105:AWP131109 BGL131105:BGL131109 BQH131105:BQH131109 CAD131105:CAD131109 CJZ131105:CJZ131109 CTV131105:CTV131109 DDR131105:DDR131109 DNN131105:DNN131109 DXJ131105:DXJ131109 EHF131105:EHF131109 ERB131105:ERB131109 FAX131105:FAX131109 FKT131105:FKT131109 FUP131105:FUP131109 GEL131105:GEL131109 GOH131105:GOH131109 GYD131105:GYD131109 HHZ131105:HHZ131109 HRV131105:HRV131109 IBR131105:IBR131109 ILN131105:ILN131109 IVJ131105:IVJ131109 JFF131105:JFF131109 JPB131105:JPB131109 JYX131105:JYX131109 KIT131105:KIT131109 KSP131105:KSP131109 LCL131105:LCL131109 LMH131105:LMH131109 LWD131105:LWD131109 MFZ131105:MFZ131109 MPV131105:MPV131109 MZR131105:MZR131109 NJN131105:NJN131109 NTJ131105:NTJ131109 ODF131105:ODF131109 ONB131105:ONB131109 OWX131105:OWX131109 PGT131105:PGT131109 PQP131105:PQP131109 QAL131105:QAL131109 QKH131105:QKH131109 QUD131105:QUD131109 RDZ131105:RDZ131109 RNV131105:RNV131109 RXR131105:RXR131109 SHN131105:SHN131109 SRJ131105:SRJ131109 TBF131105:TBF131109 TLB131105:TLB131109 TUX131105:TUX131109 UET131105:UET131109 UOP131105:UOP131109 UYL131105:UYL131109 VIH131105:VIH131109 VSD131105:VSD131109 WBZ131105:WBZ131109 WLV131105:WLV131109 WVR131105:WVR131109 J196641:J196645 JF196641:JF196645 TB196641:TB196645 ACX196641:ACX196645 AMT196641:AMT196645 AWP196641:AWP196645 BGL196641:BGL196645 BQH196641:BQH196645 CAD196641:CAD196645 CJZ196641:CJZ196645 CTV196641:CTV196645 DDR196641:DDR196645 DNN196641:DNN196645 DXJ196641:DXJ196645 EHF196641:EHF196645 ERB196641:ERB196645 FAX196641:FAX196645 FKT196641:FKT196645 FUP196641:FUP196645 GEL196641:GEL196645 GOH196641:GOH196645 GYD196641:GYD196645 HHZ196641:HHZ196645 HRV196641:HRV196645 IBR196641:IBR196645 ILN196641:ILN196645 IVJ196641:IVJ196645 JFF196641:JFF196645 JPB196641:JPB196645 JYX196641:JYX196645 KIT196641:KIT196645 KSP196641:KSP196645 LCL196641:LCL196645 LMH196641:LMH196645 LWD196641:LWD196645 MFZ196641:MFZ196645 MPV196641:MPV196645 MZR196641:MZR196645 NJN196641:NJN196645 NTJ196641:NTJ196645 ODF196641:ODF196645 ONB196641:ONB196645 OWX196641:OWX196645 PGT196641:PGT196645 PQP196641:PQP196645 QAL196641:QAL196645 QKH196641:QKH196645 QUD196641:QUD196645 RDZ196641:RDZ196645 RNV196641:RNV196645 RXR196641:RXR196645 SHN196641:SHN196645 SRJ196641:SRJ196645 TBF196641:TBF196645 TLB196641:TLB196645 TUX196641:TUX196645 UET196641:UET196645 UOP196641:UOP196645 UYL196641:UYL196645 VIH196641:VIH196645 VSD196641:VSD196645 WBZ196641:WBZ196645 WLV196641:WLV196645 WVR196641:WVR196645 J262177:J262181 JF262177:JF262181 TB262177:TB262181 ACX262177:ACX262181 AMT262177:AMT262181 AWP262177:AWP262181 BGL262177:BGL262181 BQH262177:BQH262181 CAD262177:CAD262181 CJZ262177:CJZ262181 CTV262177:CTV262181 DDR262177:DDR262181 DNN262177:DNN262181 DXJ262177:DXJ262181 EHF262177:EHF262181 ERB262177:ERB262181 FAX262177:FAX262181 FKT262177:FKT262181 FUP262177:FUP262181 GEL262177:GEL262181 GOH262177:GOH262181 GYD262177:GYD262181 HHZ262177:HHZ262181 HRV262177:HRV262181 IBR262177:IBR262181 ILN262177:ILN262181 IVJ262177:IVJ262181 JFF262177:JFF262181 JPB262177:JPB262181 JYX262177:JYX262181 KIT262177:KIT262181 KSP262177:KSP262181 LCL262177:LCL262181 LMH262177:LMH262181 LWD262177:LWD262181 MFZ262177:MFZ262181 MPV262177:MPV262181 MZR262177:MZR262181 NJN262177:NJN262181 NTJ262177:NTJ262181 ODF262177:ODF262181 ONB262177:ONB262181 OWX262177:OWX262181 PGT262177:PGT262181 PQP262177:PQP262181 QAL262177:QAL262181 QKH262177:QKH262181 QUD262177:QUD262181 RDZ262177:RDZ262181 RNV262177:RNV262181 RXR262177:RXR262181 SHN262177:SHN262181 SRJ262177:SRJ262181 TBF262177:TBF262181 TLB262177:TLB262181 TUX262177:TUX262181 UET262177:UET262181 UOP262177:UOP262181 UYL262177:UYL262181 VIH262177:VIH262181 VSD262177:VSD262181 WBZ262177:WBZ262181 WLV262177:WLV262181 WVR262177:WVR262181 J327713:J327717 JF327713:JF327717 TB327713:TB327717 ACX327713:ACX327717 AMT327713:AMT327717 AWP327713:AWP327717 BGL327713:BGL327717 BQH327713:BQH327717 CAD327713:CAD327717 CJZ327713:CJZ327717 CTV327713:CTV327717 DDR327713:DDR327717 DNN327713:DNN327717 DXJ327713:DXJ327717 EHF327713:EHF327717 ERB327713:ERB327717 FAX327713:FAX327717 FKT327713:FKT327717 FUP327713:FUP327717 GEL327713:GEL327717 GOH327713:GOH327717 GYD327713:GYD327717 HHZ327713:HHZ327717 HRV327713:HRV327717 IBR327713:IBR327717 ILN327713:ILN327717 IVJ327713:IVJ327717 JFF327713:JFF327717 JPB327713:JPB327717 JYX327713:JYX327717 KIT327713:KIT327717 KSP327713:KSP327717 LCL327713:LCL327717 LMH327713:LMH327717 LWD327713:LWD327717 MFZ327713:MFZ327717 MPV327713:MPV327717 MZR327713:MZR327717 NJN327713:NJN327717 NTJ327713:NTJ327717 ODF327713:ODF327717 ONB327713:ONB327717 OWX327713:OWX327717 PGT327713:PGT327717 PQP327713:PQP327717 QAL327713:QAL327717 QKH327713:QKH327717 QUD327713:QUD327717 RDZ327713:RDZ327717 RNV327713:RNV327717 RXR327713:RXR327717 SHN327713:SHN327717 SRJ327713:SRJ327717 TBF327713:TBF327717 TLB327713:TLB327717 TUX327713:TUX327717 UET327713:UET327717 UOP327713:UOP327717 UYL327713:UYL327717 VIH327713:VIH327717 VSD327713:VSD327717 WBZ327713:WBZ327717 WLV327713:WLV327717 WVR327713:WVR327717 J393249:J393253 JF393249:JF393253 TB393249:TB393253 ACX393249:ACX393253 AMT393249:AMT393253 AWP393249:AWP393253 BGL393249:BGL393253 BQH393249:BQH393253 CAD393249:CAD393253 CJZ393249:CJZ393253 CTV393249:CTV393253 DDR393249:DDR393253 DNN393249:DNN393253 DXJ393249:DXJ393253 EHF393249:EHF393253 ERB393249:ERB393253 FAX393249:FAX393253 FKT393249:FKT393253 FUP393249:FUP393253 GEL393249:GEL393253 GOH393249:GOH393253 GYD393249:GYD393253 HHZ393249:HHZ393253 HRV393249:HRV393253 IBR393249:IBR393253 ILN393249:ILN393253 IVJ393249:IVJ393253 JFF393249:JFF393253 JPB393249:JPB393253 JYX393249:JYX393253 KIT393249:KIT393253 KSP393249:KSP393253 LCL393249:LCL393253 LMH393249:LMH393253 LWD393249:LWD393253 MFZ393249:MFZ393253 MPV393249:MPV393253 MZR393249:MZR393253 NJN393249:NJN393253 NTJ393249:NTJ393253 ODF393249:ODF393253 ONB393249:ONB393253 OWX393249:OWX393253 PGT393249:PGT393253 PQP393249:PQP393253 QAL393249:QAL393253 QKH393249:QKH393253 QUD393249:QUD393253 RDZ393249:RDZ393253 RNV393249:RNV393253 RXR393249:RXR393253 SHN393249:SHN393253 SRJ393249:SRJ393253 TBF393249:TBF393253 TLB393249:TLB393253 TUX393249:TUX393253 UET393249:UET393253 UOP393249:UOP393253 UYL393249:UYL393253 VIH393249:VIH393253 VSD393249:VSD393253 WBZ393249:WBZ393253 WLV393249:WLV393253 WVR393249:WVR393253 J458785:J458789 JF458785:JF458789 TB458785:TB458789 ACX458785:ACX458789 AMT458785:AMT458789 AWP458785:AWP458789 BGL458785:BGL458789 BQH458785:BQH458789 CAD458785:CAD458789 CJZ458785:CJZ458789 CTV458785:CTV458789 DDR458785:DDR458789 DNN458785:DNN458789 DXJ458785:DXJ458789 EHF458785:EHF458789 ERB458785:ERB458789 FAX458785:FAX458789 FKT458785:FKT458789 FUP458785:FUP458789 GEL458785:GEL458789 GOH458785:GOH458789 GYD458785:GYD458789 HHZ458785:HHZ458789 HRV458785:HRV458789 IBR458785:IBR458789 ILN458785:ILN458789 IVJ458785:IVJ458789 JFF458785:JFF458789 JPB458785:JPB458789 JYX458785:JYX458789 KIT458785:KIT458789 KSP458785:KSP458789 LCL458785:LCL458789 LMH458785:LMH458789 LWD458785:LWD458789 MFZ458785:MFZ458789 MPV458785:MPV458789 MZR458785:MZR458789 NJN458785:NJN458789 NTJ458785:NTJ458789 ODF458785:ODF458789 ONB458785:ONB458789 OWX458785:OWX458789 PGT458785:PGT458789 PQP458785:PQP458789 QAL458785:QAL458789 QKH458785:QKH458789 QUD458785:QUD458789 RDZ458785:RDZ458789 RNV458785:RNV458789 RXR458785:RXR458789 SHN458785:SHN458789 SRJ458785:SRJ458789 TBF458785:TBF458789 TLB458785:TLB458789 TUX458785:TUX458789 UET458785:UET458789 UOP458785:UOP458789 UYL458785:UYL458789 VIH458785:VIH458789 VSD458785:VSD458789 WBZ458785:WBZ458789 WLV458785:WLV458789 WVR458785:WVR458789 J524321:J524325 JF524321:JF524325 TB524321:TB524325 ACX524321:ACX524325 AMT524321:AMT524325 AWP524321:AWP524325 BGL524321:BGL524325 BQH524321:BQH524325 CAD524321:CAD524325 CJZ524321:CJZ524325 CTV524321:CTV524325 DDR524321:DDR524325 DNN524321:DNN524325 DXJ524321:DXJ524325 EHF524321:EHF524325 ERB524321:ERB524325 FAX524321:FAX524325 FKT524321:FKT524325 FUP524321:FUP524325 GEL524321:GEL524325 GOH524321:GOH524325 GYD524321:GYD524325 HHZ524321:HHZ524325 HRV524321:HRV524325 IBR524321:IBR524325 ILN524321:ILN524325 IVJ524321:IVJ524325 JFF524321:JFF524325 JPB524321:JPB524325 JYX524321:JYX524325 KIT524321:KIT524325 KSP524321:KSP524325 LCL524321:LCL524325 LMH524321:LMH524325 LWD524321:LWD524325 MFZ524321:MFZ524325 MPV524321:MPV524325 MZR524321:MZR524325 NJN524321:NJN524325 NTJ524321:NTJ524325 ODF524321:ODF524325 ONB524321:ONB524325 OWX524321:OWX524325 PGT524321:PGT524325 PQP524321:PQP524325 QAL524321:QAL524325 QKH524321:QKH524325 QUD524321:QUD524325 RDZ524321:RDZ524325 RNV524321:RNV524325 RXR524321:RXR524325 SHN524321:SHN524325 SRJ524321:SRJ524325 TBF524321:TBF524325 TLB524321:TLB524325 TUX524321:TUX524325 UET524321:UET524325 UOP524321:UOP524325 UYL524321:UYL524325 VIH524321:VIH524325 VSD524321:VSD524325 WBZ524321:WBZ524325 WLV524321:WLV524325 WVR524321:WVR524325 J589857:J589861 JF589857:JF589861 TB589857:TB589861 ACX589857:ACX589861 AMT589857:AMT589861 AWP589857:AWP589861 BGL589857:BGL589861 BQH589857:BQH589861 CAD589857:CAD589861 CJZ589857:CJZ589861 CTV589857:CTV589861 DDR589857:DDR589861 DNN589857:DNN589861 DXJ589857:DXJ589861 EHF589857:EHF589861 ERB589857:ERB589861 FAX589857:FAX589861 FKT589857:FKT589861 FUP589857:FUP589861 GEL589857:GEL589861 GOH589857:GOH589861 GYD589857:GYD589861 HHZ589857:HHZ589861 HRV589857:HRV589861 IBR589857:IBR589861 ILN589857:ILN589861 IVJ589857:IVJ589861 JFF589857:JFF589861 JPB589857:JPB589861 JYX589857:JYX589861 KIT589857:KIT589861 KSP589857:KSP589861 LCL589857:LCL589861 LMH589857:LMH589861 LWD589857:LWD589861 MFZ589857:MFZ589861 MPV589857:MPV589861 MZR589857:MZR589861 NJN589857:NJN589861 NTJ589857:NTJ589861 ODF589857:ODF589861 ONB589857:ONB589861 OWX589857:OWX589861 PGT589857:PGT589861 PQP589857:PQP589861 QAL589857:QAL589861 QKH589857:QKH589861 QUD589857:QUD589861 RDZ589857:RDZ589861 RNV589857:RNV589861 RXR589857:RXR589861 SHN589857:SHN589861 SRJ589857:SRJ589861 TBF589857:TBF589861 TLB589857:TLB589861 TUX589857:TUX589861 UET589857:UET589861 UOP589857:UOP589861 UYL589857:UYL589861 VIH589857:VIH589861 VSD589857:VSD589861 WBZ589857:WBZ589861 WLV589857:WLV589861 WVR589857:WVR589861 J655393:J655397 JF655393:JF655397 TB655393:TB655397 ACX655393:ACX655397 AMT655393:AMT655397 AWP655393:AWP655397 BGL655393:BGL655397 BQH655393:BQH655397 CAD655393:CAD655397 CJZ655393:CJZ655397 CTV655393:CTV655397 DDR655393:DDR655397 DNN655393:DNN655397 DXJ655393:DXJ655397 EHF655393:EHF655397 ERB655393:ERB655397 FAX655393:FAX655397 FKT655393:FKT655397 FUP655393:FUP655397 GEL655393:GEL655397 GOH655393:GOH655397 GYD655393:GYD655397 HHZ655393:HHZ655397 HRV655393:HRV655397 IBR655393:IBR655397 ILN655393:ILN655397 IVJ655393:IVJ655397 JFF655393:JFF655397 JPB655393:JPB655397 JYX655393:JYX655397 KIT655393:KIT655397 KSP655393:KSP655397 LCL655393:LCL655397 LMH655393:LMH655397 LWD655393:LWD655397 MFZ655393:MFZ655397 MPV655393:MPV655397 MZR655393:MZR655397 NJN655393:NJN655397 NTJ655393:NTJ655397 ODF655393:ODF655397 ONB655393:ONB655397 OWX655393:OWX655397 PGT655393:PGT655397 PQP655393:PQP655397 QAL655393:QAL655397 QKH655393:QKH655397 QUD655393:QUD655397 RDZ655393:RDZ655397 RNV655393:RNV655397 RXR655393:RXR655397 SHN655393:SHN655397 SRJ655393:SRJ655397 TBF655393:TBF655397 TLB655393:TLB655397 TUX655393:TUX655397 UET655393:UET655397 UOP655393:UOP655397 UYL655393:UYL655397 VIH655393:VIH655397 VSD655393:VSD655397 WBZ655393:WBZ655397 WLV655393:WLV655397 WVR655393:WVR655397 J720929:J720933 JF720929:JF720933 TB720929:TB720933 ACX720929:ACX720933 AMT720929:AMT720933 AWP720929:AWP720933 BGL720929:BGL720933 BQH720929:BQH720933 CAD720929:CAD720933 CJZ720929:CJZ720933 CTV720929:CTV720933 DDR720929:DDR720933 DNN720929:DNN720933 DXJ720929:DXJ720933 EHF720929:EHF720933 ERB720929:ERB720933 FAX720929:FAX720933 FKT720929:FKT720933 FUP720929:FUP720933 GEL720929:GEL720933 GOH720929:GOH720933 GYD720929:GYD720933 HHZ720929:HHZ720933 HRV720929:HRV720933 IBR720929:IBR720933 ILN720929:ILN720933 IVJ720929:IVJ720933 JFF720929:JFF720933 JPB720929:JPB720933 JYX720929:JYX720933 KIT720929:KIT720933 KSP720929:KSP720933 LCL720929:LCL720933 LMH720929:LMH720933 LWD720929:LWD720933 MFZ720929:MFZ720933 MPV720929:MPV720933 MZR720929:MZR720933 NJN720929:NJN720933 NTJ720929:NTJ720933 ODF720929:ODF720933 ONB720929:ONB720933 OWX720929:OWX720933 PGT720929:PGT720933 PQP720929:PQP720933 QAL720929:QAL720933 QKH720929:QKH720933 QUD720929:QUD720933 RDZ720929:RDZ720933 RNV720929:RNV720933 RXR720929:RXR720933 SHN720929:SHN720933 SRJ720929:SRJ720933 TBF720929:TBF720933 TLB720929:TLB720933 TUX720929:TUX720933 UET720929:UET720933 UOP720929:UOP720933 UYL720929:UYL720933 VIH720929:VIH720933 VSD720929:VSD720933 WBZ720929:WBZ720933 WLV720929:WLV720933 WVR720929:WVR720933 J786465:J786469 JF786465:JF786469 TB786465:TB786469 ACX786465:ACX786469 AMT786465:AMT786469 AWP786465:AWP786469 BGL786465:BGL786469 BQH786465:BQH786469 CAD786465:CAD786469 CJZ786465:CJZ786469 CTV786465:CTV786469 DDR786465:DDR786469 DNN786465:DNN786469 DXJ786465:DXJ786469 EHF786465:EHF786469 ERB786465:ERB786469 FAX786465:FAX786469 FKT786465:FKT786469 FUP786465:FUP786469 GEL786465:GEL786469 GOH786465:GOH786469 GYD786465:GYD786469 HHZ786465:HHZ786469 HRV786465:HRV786469 IBR786465:IBR786469 ILN786465:ILN786469 IVJ786465:IVJ786469 JFF786465:JFF786469 JPB786465:JPB786469 JYX786465:JYX786469 KIT786465:KIT786469 KSP786465:KSP786469 LCL786465:LCL786469 LMH786465:LMH786469 LWD786465:LWD786469 MFZ786465:MFZ786469 MPV786465:MPV786469 MZR786465:MZR786469 NJN786465:NJN786469 NTJ786465:NTJ786469 ODF786465:ODF786469 ONB786465:ONB786469 OWX786465:OWX786469 PGT786465:PGT786469 PQP786465:PQP786469 QAL786465:QAL786469 QKH786465:QKH786469 QUD786465:QUD786469 RDZ786465:RDZ786469 RNV786465:RNV786469 RXR786465:RXR786469 SHN786465:SHN786469 SRJ786465:SRJ786469 TBF786465:TBF786469 TLB786465:TLB786469 TUX786465:TUX786469 UET786465:UET786469 UOP786465:UOP786469 UYL786465:UYL786469 VIH786465:VIH786469 VSD786465:VSD786469 WBZ786465:WBZ786469 WLV786465:WLV786469 WVR786465:WVR786469 J852001:J852005 JF852001:JF852005 TB852001:TB852005 ACX852001:ACX852005 AMT852001:AMT852005 AWP852001:AWP852005 BGL852001:BGL852005 BQH852001:BQH852005 CAD852001:CAD852005 CJZ852001:CJZ852005 CTV852001:CTV852005 DDR852001:DDR852005 DNN852001:DNN852005 DXJ852001:DXJ852005 EHF852001:EHF852005 ERB852001:ERB852005 FAX852001:FAX852005 FKT852001:FKT852005 FUP852001:FUP852005 GEL852001:GEL852005 GOH852001:GOH852005 GYD852001:GYD852005 HHZ852001:HHZ852005 HRV852001:HRV852005 IBR852001:IBR852005 ILN852001:ILN852005 IVJ852001:IVJ852005 JFF852001:JFF852005 JPB852001:JPB852005 JYX852001:JYX852005 KIT852001:KIT852005 KSP852001:KSP852005 LCL852001:LCL852005 LMH852001:LMH852005 LWD852001:LWD852005 MFZ852001:MFZ852005 MPV852001:MPV852005 MZR852001:MZR852005 NJN852001:NJN852005 NTJ852001:NTJ852005 ODF852001:ODF852005 ONB852001:ONB852005 OWX852001:OWX852005 PGT852001:PGT852005 PQP852001:PQP852005 QAL852001:QAL852005 QKH852001:QKH852005 QUD852001:QUD852005 RDZ852001:RDZ852005 RNV852001:RNV852005 RXR852001:RXR852005 SHN852001:SHN852005 SRJ852001:SRJ852005 TBF852001:TBF852005 TLB852001:TLB852005 TUX852001:TUX852005 UET852001:UET852005 UOP852001:UOP852005 UYL852001:UYL852005 VIH852001:VIH852005 VSD852001:VSD852005 WBZ852001:WBZ852005 WLV852001:WLV852005 WVR852001:WVR852005 J917537:J917541 JF917537:JF917541 TB917537:TB917541 ACX917537:ACX917541 AMT917537:AMT917541 AWP917537:AWP917541 BGL917537:BGL917541 BQH917537:BQH917541 CAD917537:CAD917541 CJZ917537:CJZ917541 CTV917537:CTV917541 DDR917537:DDR917541 DNN917537:DNN917541 DXJ917537:DXJ917541 EHF917537:EHF917541 ERB917537:ERB917541 FAX917537:FAX917541 FKT917537:FKT917541 FUP917537:FUP917541 GEL917537:GEL917541 GOH917537:GOH917541 GYD917537:GYD917541 HHZ917537:HHZ917541 HRV917537:HRV917541 IBR917537:IBR917541 ILN917537:ILN917541 IVJ917537:IVJ917541 JFF917537:JFF917541 JPB917537:JPB917541 JYX917537:JYX917541 KIT917537:KIT917541 KSP917537:KSP917541 LCL917537:LCL917541 LMH917537:LMH917541 LWD917537:LWD917541 MFZ917537:MFZ917541 MPV917537:MPV917541 MZR917537:MZR917541 NJN917537:NJN917541 NTJ917537:NTJ917541 ODF917537:ODF917541 ONB917537:ONB917541 OWX917537:OWX917541 PGT917537:PGT917541 PQP917537:PQP917541 QAL917537:QAL917541 QKH917537:QKH917541 QUD917537:QUD917541 RDZ917537:RDZ917541 RNV917537:RNV917541 RXR917537:RXR917541 SHN917537:SHN917541 SRJ917537:SRJ917541 TBF917537:TBF917541 TLB917537:TLB917541 TUX917537:TUX917541 UET917537:UET917541 UOP917537:UOP917541 UYL917537:UYL917541 VIH917537:VIH917541 VSD917537:VSD917541 WBZ917537:WBZ917541 WLV917537:WLV917541 WVR917537:WVR917541 J983073:J983077 JF983073:JF983077 TB983073:TB983077 ACX983073:ACX983077 AMT983073:AMT983077 AWP983073:AWP983077 BGL983073:BGL983077 BQH983073:BQH983077 CAD983073:CAD983077 CJZ983073:CJZ983077 CTV983073:CTV983077 DDR983073:DDR983077 DNN983073:DNN983077 DXJ983073:DXJ983077 EHF983073:EHF983077 ERB983073:ERB983077 FAX983073:FAX983077 FKT983073:FKT983077 FUP983073:FUP983077 GEL983073:GEL983077 GOH983073:GOH983077 GYD983073:GYD983077 HHZ983073:HHZ983077 HRV983073:HRV983077 IBR983073:IBR983077 ILN983073:ILN983077 IVJ983073:IVJ983077 JFF983073:JFF983077 JPB983073:JPB983077 JYX983073:JYX983077 KIT983073:KIT983077 KSP983073:KSP983077 LCL983073:LCL983077 LMH983073:LMH983077 LWD983073:LWD983077 MFZ983073:MFZ983077 MPV983073:MPV983077 MZR983073:MZR983077 NJN983073:NJN983077 NTJ983073:NTJ983077 ODF983073:ODF983077 ONB983073:ONB983077 OWX983073:OWX983077 PGT983073:PGT983077 PQP983073:PQP983077 QAL983073:QAL983077 QKH983073:QKH983077 QUD983073:QUD983077 RDZ983073:RDZ983077 RNV983073:RNV983077 RXR983073:RXR983077 SHN983073:SHN983077 SRJ983073:SRJ983077 TBF983073:TBF983077 TLB983073:TLB983077 TUX983073:TUX983077 UET983073:UET983077 UOP983073:UOP983077 UYL983073:UYL983077 VIH983073:VIH983077 VSD983073:VSD983077 WBZ983073:WBZ983077 WLV983073:WLV983077 WVR983073:WVR983077">
      <formula1>$J$40:$J$46</formula1>
    </dataValidation>
    <dataValidation type="list" allowBlank="1" showInputMessage="1" showErrorMessage="1" sqref="J22 JF22 TB22 ACX22 AMT22 AWP22 BGL22 BQH22 CAD22 CJZ22 CTV22 DDR22 DNN22 DXJ22 EHF22 ERB22 FAX22 FKT22 FUP22 GEL22 GOH22 GYD22 HHZ22 HRV22 IBR22 ILN22 IVJ22 JFF22 JPB22 JYX22 KIT22 KSP22 LCL22 LMH22 LWD22 MFZ22 MPV22 MZR22 NJN22 NTJ22 ODF22 ONB22 OWX22 PGT22 PQP22 QAL22 QKH22 QUD22 RDZ22 RNV22 RXR22 SHN22 SRJ22 TBF22 TLB22 TUX22 UET22 UOP22 UYL22 VIH22 VSD22 WBZ22 WLV22 WVR22 J65558 JF65558 TB65558 ACX65558 AMT65558 AWP65558 BGL65558 BQH65558 CAD65558 CJZ65558 CTV65558 DDR65558 DNN65558 DXJ65558 EHF65558 ERB65558 FAX65558 FKT65558 FUP65558 GEL65558 GOH65558 GYD65558 HHZ65558 HRV65558 IBR65558 ILN65558 IVJ65558 JFF65558 JPB65558 JYX65558 KIT65558 KSP65558 LCL65558 LMH65558 LWD65558 MFZ65558 MPV65558 MZR65558 NJN65558 NTJ65558 ODF65558 ONB65558 OWX65558 PGT65558 PQP65558 QAL65558 QKH65558 QUD65558 RDZ65558 RNV65558 RXR65558 SHN65558 SRJ65558 TBF65558 TLB65558 TUX65558 UET65558 UOP65558 UYL65558 VIH65558 VSD65558 WBZ65558 WLV65558 WVR65558 J131094 JF131094 TB131094 ACX131094 AMT131094 AWP131094 BGL131094 BQH131094 CAD131094 CJZ131094 CTV131094 DDR131094 DNN131094 DXJ131094 EHF131094 ERB131094 FAX131094 FKT131094 FUP131094 GEL131094 GOH131094 GYD131094 HHZ131094 HRV131094 IBR131094 ILN131094 IVJ131094 JFF131094 JPB131094 JYX131094 KIT131094 KSP131094 LCL131094 LMH131094 LWD131094 MFZ131094 MPV131094 MZR131094 NJN131094 NTJ131094 ODF131094 ONB131094 OWX131094 PGT131094 PQP131094 QAL131094 QKH131094 QUD131094 RDZ131094 RNV131094 RXR131094 SHN131094 SRJ131094 TBF131094 TLB131094 TUX131094 UET131094 UOP131094 UYL131094 VIH131094 VSD131094 WBZ131094 WLV131094 WVR131094 J196630 JF196630 TB196630 ACX196630 AMT196630 AWP196630 BGL196630 BQH196630 CAD196630 CJZ196630 CTV196630 DDR196630 DNN196630 DXJ196630 EHF196630 ERB196630 FAX196630 FKT196630 FUP196630 GEL196630 GOH196630 GYD196630 HHZ196630 HRV196630 IBR196630 ILN196630 IVJ196630 JFF196630 JPB196630 JYX196630 KIT196630 KSP196630 LCL196630 LMH196630 LWD196630 MFZ196630 MPV196630 MZR196630 NJN196630 NTJ196630 ODF196630 ONB196630 OWX196630 PGT196630 PQP196630 QAL196630 QKH196630 QUD196630 RDZ196630 RNV196630 RXR196630 SHN196630 SRJ196630 TBF196630 TLB196630 TUX196630 UET196630 UOP196630 UYL196630 VIH196630 VSD196630 WBZ196630 WLV196630 WVR196630 J262166 JF262166 TB262166 ACX262166 AMT262166 AWP262166 BGL262166 BQH262166 CAD262166 CJZ262166 CTV262166 DDR262166 DNN262166 DXJ262166 EHF262166 ERB262166 FAX262166 FKT262166 FUP262166 GEL262166 GOH262166 GYD262166 HHZ262166 HRV262166 IBR262166 ILN262166 IVJ262166 JFF262166 JPB262166 JYX262166 KIT262166 KSP262166 LCL262166 LMH262166 LWD262166 MFZ262166 MPV262166 MZR262166 NJN262166 NTJ262166 ODF262166 ONB262166 OWX262166 PGT262166 PQP262166 QAL262166 QKH262166 QUD262166 RDZ262166 RNV262166 RXR262166 SHN262166 SRJ262166 TBF262166 TLB262166 TUX262166 UET262166 UOP262166 UYL262166 VIH262166 VSD262166 WBZ262166 WLV262166 WVR262166 J327702 JF327702 TB327702 ACX327702 AMT327702 AWP327702 BGL327702 BQH327702 CAD327702 CJZ327702 CTV327702 DDR327702 DNN327702 DXJ327702 EHF327702 ERB327702 FAX327702 FKT327702 FUP327702 GEL327702 GOH327702 GYD327702 HHZ327702 HRV327702 IBR327702 ILN327702 IVJ327702 JFF327702 JPB327702 JYX327702 KIT327702 KSP327702 LCL327702 LMH327702 LWD327702 MFZ327702 MPV327702 MZR327702 NJN327702 NTJ327702 ODF327702 ONB327702 OWX327702 PGT327702 PQP327702 QAL327702 QKH327702 QUD327702 RDZ327702 RNV327702 RXR327702 SHN327702 SRJ327702 TBF327702 TLB327702 TUX327702 UET327702 UOP327702 UYL327702 VIH327702 VSD327702 WBZ327702 WLV327702 WVR327702 J393238 JF393238 TB393238 ACX393238 AMT393238 AWP393238 BGL393238 BQH393238 CAD393238 CJZ393238 CTV393238 DDR393238 DNN393238 DXJ393238 EHF393238 ERB393238 FAX393238 FKT393238 FUP393238 GEL393238 GOH393238 GYD393238 HHZ393238 HRV393238 IBR393238 ILN393238 IVJ393238 JFF393238 JPB393238 JYX393238 KIT393238 KSP393238 LCL393238 LMH393238 LWD393238 MFZ393238 MPV393238 MZR393238 NJN393238 NTJ393238 ODF393238 ONB393238 OWX393238 PGT393238 PQP393238 QAL393238 QKH393238 QUD393238 RDZ393238 RNV393238 RXR393238 SHN393238 SRJ393238 TBF393238 TLB393238 TUX393238 UET393238 UOP393238 UYL393238 VIH393238 VSD393238 WBZ393238 WLV393238 WVR393238 J458774 JF458774 TB458774 ACX458774 AMT458774 AWP458774 BGL458774 BQH458774 CAD458774 CJZ458774 CTV458774 DDR458774 DNN458774 DXJ458774 EHF458774 ERB458774 FAX458774 FKT458774 FUP458774 GEL458774 GOH458774 GYD458774 HHZ458774 HRV458774 IBR458774 ILN458774 IVJ458774 JFF458774 JPB458774 JYX458774 KIT458774 KSP458774 LCL458774 LMH458774 LWD458774 MFZ458774 MPV458774 MZR458774 NJN458774 NTJ458774 ODF458774 ONB458774 OWX458774 PGT458774 PQP458774 QAL458774 QKH458774 QUD458774 RDZ458774 RNV458774 RXR458774 SHN458774 SRJ458774 TBF458774 TLB458774 TUX458774 UET458774 UOP458774 UYL458774 VIH458774 VSD458774 WBZ458774 WLV458774 WVR458774 J524310 JF524310 TB524310 ACX524310 AMT524310 AWP524310 BGL524310 BQH524310 CAD524310 CJZ524310 CTV524310 DDR524310 DNN524310 DXJ524310 EHF524310 ERB524310 FAX524310 FKT524310 FUP524310 GEL524310 GOH524310 GYD524310 HHZ524310 HRV524310 IBR524310 ILN524310 IVJ524310 JFF524310 JPB524310 JYX524310 KIT524310 KSP524310 LCL524310 LMH524310 LWD524310 MFZ524310 MPV524310 MZR524310 NJN524310 NTJ524310 ODF524310 ONB524310 OWX524310 PGT524310 PQP524310 QAL524310 QKH524310 QUD524310 RDZ524310 RNV524310 RXR524310 SHN524310 SRJ524310 TBF524310 TLB524310 TUX524310 UET524310 UOP524310 UYL524310 VIH524310 VSD524310 WBZ524310 WLV524310 WVR524310 J589846 JF589846 TB589846 ACX589846 AMT589846 AWP589846 BGL589846 BQH589846 CAD589846 CJZ589846 CTV589846 DDR589846 DNN589846 DXJ589846 EHF589846 ERB589846 FAX589846 FKT589846 FUP589846 GEL589846 GOH589846 GYD589846 HHZ589846 HRV589846 IBR589846 ILN589846 IVJ589846 JFF589846 JPB589846 JYX589846 KIT589846 KSP589846 LCL589846 LMH589846 LWD589846 MFZ589846 MPV589846 MZR589846 NJN589846 NTJ589846 ODF589846 ONB589846 OWX589846 PGT589846 PQP589846 QAL589846 QKH589846 QUD589846 RDZ589846 RNV589846 RXR589846 SHN589846 SRJ589846 TBF589846 TLB589846 TUX589846 UET589846 UOP589846 UYL589846 VIH589846 VSD589846 WBZ589846 WLV589846 WVR589846 J655382 JF655382 TB655382 ACX655382 AMT655382 AWP655382 BGL655382 BQH655382 CAD655382 CJZ655382 CTV655382 DDR655382 DNN655382 DXJ655382 EHF655382 ERB655382 FAX655382 FKT655382 FUP655382 GEL655382 GOH655382 GYD655382 HHZ655382 HRV655382 IBR655382 ILN655382 IVJ655382 JFF655382 JPB655382 JYX655382 KIT655382 KSP655382 LCL655382 LMH655382 LWD655382 MFZ655382 MPV655382 MZR655382 NJN655382 NTJ655382 ODF655382 ONB655382 OWX655382 PGT655382 PQP655382 QAL655382 QKH655382 QUD655382 RDZ655382 RNV655382 RXR655382 SHN655382 SRJ655382 TBF655382 TLB655382 TUX655382 UET655382 UOP655382 UYL655382 VIH655382 VSD655382 WBZ655382 WLV655382 WVR655382 J720918 JF720918 TB720918 ACX720918 AMT720918 AWP720918 BGL720918 BQH720918 CAD720918 CJZ720918 CTV720918 DDR720918 DNN720918 DXJ720918 EHF720918 ERB720918 FAX720918 FKT720918 FUP720918 GEL720918 GOH720918 GYD720918 HHZ720918 HRV720918 IBR720918 ILN720918 IVJ720918 JFF720918 JPB720918 JYX720918 KIT720918 KSP720918 LCL720918 LMH720918 LWD720918 MFZ720918 MPV720918 MZR720918 NJN720918 NTJ720918 ODF720918 ONB720918 OWX720918 PGT720918 PQP720918 QAL720918 QKH720918 QUD720918 RDZ720918 RNV720918 RXR720918 SHN720918 SRJ720918 TBF720918 TLB720918 TUX720918 UET720918 UOP720918 UYL720918 VIH720918 VSD720918 WBZ720918 WLV720918 WVR720918 J786454 JF786454 TB786454 ACX786454 AMT786454 AWP786454 BGL786454 BQH786454 CAD786454 CJZ786454 CTV786454 DDR786454 DNN786454 DXJ786454 EHF786454 ERB786454 FAX786454 FKT786454 FUP786454 GEL786454 GOH786454 GYD786454 HHZ786454 HRV786454 IBR786454 ILN786454 IVJ786454 JFF786454 JPB786454 JYX786454 KIT786454 KSP786454 LCL786454 LMH786454 LWD786454 MFZ786454 MPV786454 MZR786454 NJN786454 NTJ786454 ODF786454 ONB786454 OWX786454 PGT786454 PQP786454 QAL786454 QKH786454 QUD786454 RDZ786454 RNV786454 RXR786454 SHN786454 SRJ786454 TBF786454 TLB786454 TUX786454 UET786454 UOP786454 UYL786454 VIH786454 VSD786454 WBZ786454 WLV786454 WVR786454 J851990 JF851990 TB851990 ACX851990 AMT851990 AWP851990 BGL851990 BQH851990 CAD851990 CJZ851990 CTV851990 DDR851990 DNN851990 DXJ851990 EHF851990 ERB851990 FAX851990 FKT851990 FUP851990 GEL851990 GOH851990 GYD851990 HHZ851990 HRV851990 IBR851990 ILN851990 IVJ851990 JFF851990 JPB851990 JYX851990 KIT851990 KSP851990 LCL851990 LMH851990 LWD851990 MFZ851990 MPV851990 MZR851990 NJN851990 NTJ851990 ODF851990 ONB851990 OWX851990 PGT851990 PQP851990 QAL851990 QKH851990 QUD851990 RDZ851990 RNV851990 RXR851990 SHN851990 SRJ851990 TBF851990 TLB851990 TUX851990 UET851990 UOP851990 UYL851990 VIH851990 VSD851990 WBZ851990 WLV851990 WVR851990 J917526 JF917526 TB917526 ACX917526 AMT917526 AWP917526 BGL917526 BQH917526 CAD917526 CJZ917526 CTV917526 DDR917526 DNN917526 DXJ917526 EHF917526 ERB917526 FAX917526 FKT917526 FUP917526 GEL917526 GOH917526 GYD917526 HHZ917526 HRV917526 IBR917526 ILN917526 IVJ917526 JFF917526 JPB917526 JYX917526 KIT917526 KSP917526 LCL917526 LMH917526 LWD917526 MFZ917526 MPV917526 MZR917526 NJN917526 NTJ917526 ODF917526 ONB917526 OWX917526 PGT917526 PQP917526 QAL917526 QKH917526 QUD917526 RDZ917526 RNV917526 RXR917526 SHN917526 SRJ917526 TBF917526 TLB917526 TUX917526 UET917526 UOP917526 UYL917526 VIH917526 VSD917526 WBZ917526 WLV917526 WVR917526 J983062 JF983062 TB983062 ACX983062 AMT983062 AWP983062 BGL983062 BQH983062 CAD983062 CJZ983062 CTV983062 DDR983062 DNN983062 DXJ983062 EHF983062 ERB983062 FAX983062 FKT983062 FUP983062 GEL983062 GOH983062 GYD983062 HHZ983062 HRV983062 IBR983062 ILN983062 IVJ983062 JFF983062 JPB983062 JYX983062 KIT983062 KSP983062 LCL983062 LMH983062 LWD983062 MFZ983062 MPV983062 MZR983062 NJN983062 NTJ983062 ODF983062 ONB983062 OWX983062 PGT983062 PQP983062 QAL983062 QKH983062 QUD983062 RDZ983062 RNV983062 RXR983062 SHN983062 SRJ983062 TBF983062 TLB983062 TUX983062 UET983062 UOP983062 UYL983062 VIH983062 VSD983062 WBZ983062 WLV983062 WVR983062">
      <formula1>$E$47:$E$53</formula1>
    </dataValidation>
    <dataValidation type="list" allowBlank="1" showInputMessage="1" showErrorMessage="1" sqref="J23 JF23 TB23 ACX23 AMT23 AWP23 BGL23 BQH23 CAD23 CJZ23 CTV23 DDR23 DNN23 DXJ23 EHF23 ERB23 FAX23 FKT23 FUP23 GEL23 GOH23 GYD23 HHZ23 HRV23 IBR23 ILN23 IVJ23 JFF23 JPB23 JYX23 KIT23 KSP23 LCL23 LMH23 LWD23 MFZ23 MPV23 MZR23 NJN23 NTJ23 ODF23 ONB23 OWX23 PGT23 PQP23 QAL23 QKH23 QUD23 RDZ23 RNV23 RXR23 SHN23 SRJ23 TBF23 TLB23 TUX23 UET23 UOP23 UYL23 VIH23 VSD23 WBZ23 WLV23 WVR23 J65559 JF65559 TB65559 ACX65559 AMT65559 AWP65559 BGL65559 BQH65559 CAD65559 CJZ65559 CTV65559 DDR65559 DNN65559 DXJ65559 EHF65559 ERB65559 FAX65559 FKT65559 FUP65559 GEL65559 GOH65559 GYD65559 HHZ65559 HRV65559 IBR65559 ILN65559 IVJ65559 JFF65559 JPB65559 JYX65559 KIT65559 KSP65559 LCL65559 LMH65559 LWD65559 MFZ65559 MPV65559 MZR65559 NJN65559 NTJ65559 ODF65559 ONB65559 OWX65559 PGT65559 PQP65559 QAL65559 QKH65559 QUD65559 RDZ65559 RNV65559 RXR65559 SHN65559 SRJ65559 TBF65559 TLB65559 TUX65559 UET65559 UOP65559 UYL65559 VIH65559 VSD65559 WBZ65559 WLV65559 WVR65559 J131095 JF131095 TB131095 ACX131095 AMT131095 AWP131095 BGL131095 BQH131095 CAD131095 CJZ131095 CTV131095 DDR131095 DNN131095 DXJ131095 EHF131095 ERB131095 FAX131095 FKT131095 FUP131095 GEL131095 GOH131095 GYD131095 HHZ131095 HRV131095 IBR131095 ILN131095 IVJ131095 JFF131095 JPB131095 JYX131095 KIT131095 KSP131095 LCL131095 LMH131095 LWD131095 MFZ131095 MPV131095 MZR131095 NJN131095 NTJ131095 ODF131095 ONB131095 OWX131095 PGT131095 PQP131095 QAL131095 QKH131095 QUD131095 RDZ131095 RNV131095 RXR131095 SHN131095 SRJ131095 TBF131095 TLB131095 TUX131095 UET131095 UOP131095 UYL131095 VIH131095 VSD131095 WBZ131095 WLV131095 WVR131095 J196631 JF196631 TB196631 ACX196631 AMT196631 AWP196631 BGL196631 BQH196631 CAD196631 CJZ196631 CTV196631 DDR196631 DNN196631 DXJ196631 EHF196631 ERB196631 FAX196631 FKT196631 FUP196631 GEL196631 GOH196631 GYD196631 HHZ196631 HRV196631 IBR196631 ILN196631 IVJ196631 JFF196631 JPB196631 JYX196631 KIT196631 KSP196631 LCL196631 LMH196631 LWD196631 MFZ196631 MPV196631 MZR196631 NJN196631 NTJ196631 ODF196631 ONB196631 OWX196631 PGT196631 PQP196631 QAL196631 QKH196631 QUD196631 RDZ196631 RNV196631 RXR196631 SHN196631 SRJ196631 TBF196631 TLB196631 TUX196631 UET196631 UOP196631 UYL196631 VIH196631 VSD196631 WBZ196631 WLV196631 WVR196631 J262167 JF262167 TB262167 ACX262167 AMT262167 AWP262167 BGL262167 BQH262167 CAD262167 CJZ262167 CTV262167 DDR262167 DNN262167 DXJ262167 EHF262167 ERB262167 FAX262167 FKT262167 FUP262167 GEL262167 GOH262167 GYD262167 HHZ262167 HRV262167 IBR262167 ILN262167 IVJ262167 JFF262167 JPB262167 JYX262167 KIT262167 KSP262167 LCL262167 LMH262167 LWD262167 MFZ262167 MPV262167 MZR262167 NJN262167 NTJ262167 ODF262167 ONB262167 OWX262167 PGT262167 PQP262167 QAL262167 QKH262167 QUD262167 RDZ262167 RNV262167 RXR262167 SHN262167 SRJ262167 TBF262167 TLB262167 TUX262167 UET262167 UOP262167 UYL262167 VIH262167 VSD262167 WBZ262167 WLV262167 WVR262167 J327703 JF327703 TB327703 ACX327703 AMT327703 AWP327703 BGL327703 BQH327703 CAD327703 CJZ327703 CTV327703 DDR327703 DNN327703 DXJ327703 EHF327703 ERB327703 FAX327703 FKT327703 FUP327703 GEL327703 GOH327703 GYD327703 HHZ327703 HRV327703 IBR327703 ILN327703 IVJ327703 JFF327703 JPB327703 JYX327703 KIT327703 KSP327703 LCL327703 LMH327703 LWD327703 MFZ327703 MPV327703 MZR327703 NJN327703 NTJ327703 ODF327703 ONB327703 OWX327703 PGT327703 PQP327703 QAL327703 QKH327703 QUD327703 RDZ327703 RNV327703 RXR327703 SHN327703 SRJ327703 TBF327703 TLB327703 TUX327703 UET327703 UOP327703 UYL327703 VIH327703 VSD327703 WBZ327703 WLV327703 WVR327703 J393239 JF393239 TB393239 ACX393239 AMT393239 AWP393239 BGL393239 BQH393239 CAD393239 CJZ393239 CTV393239 DDR393239 DNN393239 DXJ393239 EHF393239 ERB393239 FAX393239 FKT393239 FUP393239 GEL393239 GOH393239 GYD393239 HHZ393239 HRV393239 IBR393239 ILN393239 IVJ393239 JFF393239 JPB393239 JYX393239 KIT393239 KSP393239 LCL393239 LMH393239 LWD393239 MFZ393239 MPV393239 MZR393239 NJN393239 NTJ393239 ODF393239 ONB393239 OWX393239 PGT393239 PQP393239 QAL393239 QKH393239 QUD393239 RDZ393239 RNV393239 RXR393239 SHN393239 SRJ393239 TBF393239 TLB393239 TUX393239 UET393239 UOP393239 UYL393239 VIH393239 VSD393239 WBZ393239 WLV393239 WVR393239 J458775 JF458775 TB458775 ACX458775 AMT458775 AWP458775 BGL458775 BQH458775 CAD458775 CJZ458775 CTV458775 DDR458775 DNN458775 DXJ458775 EHF458775 ERB458775 FAX458775 FKT458775 FUP458775 GEL458775 GOH458775 GYD458775 HHZ458775 HRV458775 IBR458775 ILN458775 IVJ458775 JFF458775 JPB458775 JYX458775 KIT458775 KSP458775 LCL458775 LMH458775 LWD458775 MFZ458775 MPV458775 MZR458775 NJN458775 NTJ458775 ODF458775 ONB458775 OWX458775 PGT458775 PQP458775 QAL458775 QKH458775 QUD458775 RDZ458775 RNV458775 RXR458775 SHN458775 SRJ458775 TBF458775 TLB458775 TUX458775 UET458775 UOP458775 UYL458775 VIH458775 VSD458775 WBZ458775 WLV458775 WVR458775 J524311 JF524311 TB524311 ACX524311 AMT524311 AWP524311 BGL524311 BQH524311 CAD524311 CJZ524311 CTV524311 DDR524311 DNN524311 DXJ524311 EHF524311 ERB524311 FAX524311 FKT524311 FUP524311 GEL524311 GOH524311 GYD524311 HHZ524311 HRV524311 IBR524311 ILN524311 IVJ524311 JFF524311 JPB524311 JYX524311 KIT524311 KSP524311 LCL524311 LMH524311 LWD524311 MFZ524311 MPV524311 MZR524311 NJN524311 NTJ524311 ODF524311 ONB524311 OWX524311 PGT524311 PQP524311 QAL524311 QKH524311 QUD524311 RDZ524311 RNV524311 RXR524311 SHN524311 SRJ524311 TBF524311 TLB524311 TUX524311 UET524311 UOP524311 UYL524311 VIH524311 VSD524311 WBZ524311 WLV524311 WVR524311 J589847 JF589847 TB589847 ACX589847 AMT589847 AWP589847 BGL589847 BQH589847 CAD589847 CJZ589847 CTV589847 DDR589847 DNN589847 DXJ589847 EHF589847 ERB589847 FAX589847 FKT589847 FUP589847 GEL589847 GOH589847 GYD589847 HHZ589847 HRV589847 IBR589847 ILN589847 IVJ589847 JFF589847 JPB589847 JYX589847 KIT589847 KSP589847 LCL589847 LMH589847 LWD589847 MFZ589847 MPV589847 MZR589847 NJN589847 NTJ589847 ODF589847 ONB589847 OWX589847 PGT589847 PQP589847 QAL589847 QKH589847 QUD589847 RDZ589847 RNV589847 RXR589847 SHN589847 SRJ589847 TBF589847 TLB589847 TUX589847 UET589847 UOP589847 UYL589847 VIH589847 VSD589847 WBZ589847 WLV589847 WVR589847 J655383 JF655383 TB655383 ACX655383 AMT655383 AWP655383 BGL655383 BQH655383 CAD655383 CJZ655383 CTV655383 DDR655383 DNN655383 DXJ655383 EHF655383 ERB655383 FAX655383 FKT655383 FUP655383 GEL655383 GOH655383 GYD655383 HHZ655383 HRV655383 IBR655383 ILN655383 IVJ655383 JFF655383 JPB655383 JYX655383 KIT655383 KSP655383 LCL655383 LMH655383 LWD655383 MFZ655383 MPV655383 MZR655383 NJN655383 NTJ655383 ODF655383 ONB655383 OWX655383 PGT655383 PQP655383 QAL655383 QKH655383 QUD655383 RDZ655383 RNV655383 RXR655383 SHN655383 SRJ655383 TBF655383 TLB655383 TUX655383 UET655383 UOP655383 UYL655383 VIH655383 VSD655383 WBZ655383 WLV655383 WVR655383 J720919 JF720919 TB720919 ACX720919 AMT720919 AWP720919 BGL720919 BQH720919 CAD720919 CJZ720919 CTV720919 DDR720919 DNN720919 DXJ720919 EHF720919 ERB720919 FAX720919 FKT720919 FUP720919 GEL720919 GOH720919 GYD720919 HHZ720919 HRV720919 IBR720919 ILN720919 IVJ720919 JFF720919 JPB720919 JYX720919 KIT720919 KSP720919 LCL720919 LMH720919 LWD720919 MFZ720919 MPV720919 MZR720919 NJN720919 NTJ720919 ODF720919 ONB720919 OWX720919 PGT720919 PQP720919 QAL720919 QKH720919 QUD720919 RDZ720919 RNV720919 RXR720919 SHN720919 SRJ720919 TBF720919 TLB720919 TUX720919 UET720919 UOP720919 UYL720919 VIH720919 VSD720919 WBZ720919 WLV720919 WVR720919 J786455 JF786455 TB786455 ACX786455 AMT786455 AWP786455 BGL786455 BQH786455 CAD786455 CJZ786455 CTV786455 DDR786455 DNN786455 DXJ786455 EHF786455 ERB786455 FAX786455 FKT786455 FUP786455 GEL786455 GOH786455 GYD786455 HHZ786455 HRV786455 IBR786455 ILN786455 IVJ786455 JFF786455 JPB786455 JYX786455 KIT786455 KSP786455 LCL786455 LMH786455 LWD786455 MFZ786455 MPV786455 MZR786455 NJN786455 NTJ786455 ODF786455 ONB786455 OWX786455 PGT786455 PQP786455 QAL786455 QKH786455 QUD786455 RDZ786455 RNV786455 RXR786455 SHN786455 SRJ786455 TBF786455 TLB786455 TUX786455 UET786455 UOP786455 UYL786455 VIH786455 VSD786455 WBZ786455 WLV786455 WVR786455 J851991 JF851991 TB851991 ACX851991 AMT851991 AWP851991 BGL851991 BQH851991 CAD851991 CJZ851991 CTV851991 DDR851991 DNN851991 DXJ851991 EHF851991 ERB851991 FAX851991 FKT851991 FUP851991 GEL851991 GOH851991 GYD851991 HHZ851991 HRV851991 IBR851991 ILN851991 IVJ851991 JFF851991 JPB851991 JYX851991 KIT851991 KSP851991 LCL851991 LMH851991 LWD851991 MFZ851991 MPV851991 MZR851991 NJN851991 NTJ851991 ODF851991 ONB851991 OWX851991 PGT851991 PQP851991 QAL851991 QKH851991 QUD851991 RDZ851991 RNV851991 RXR851991 SHN851991 SRJ851991 TBF851991 TLB851991 TUX851991 UET851991 UOP851991 UYL851991 VIH851991 VSD851991 WBZ851991 WLV851991 WVR851991 J917527 JF917527 TB917527 ACX917527 AMT917527 AWP917527 BGL917527 BQH917527 CAD917527 CJZ917527 CTV917527 DDR917527 DNN917527 DXJ917527 EHF917527 ERB917527 FAX917527 FKT917527 FUP917527 GEL917527 GOH917527 GYD917527 HHZ917527 HRV917527 IBR917527 ILN917527 IVJ917527 JFF917527 JPB917527 JYX917527 KIT917527 KSP917527 LCL917527 LMH917527 LWD917527 MFZ917527 MPV917527 MZR917527 NJN917527 NTJ917527 ODF917527 ONB917527 OWX917527 PGT917527 PQP917527 QAL917527 QKH917527 QUD917527 RDZ917527 RNV917527 RXR917527 SHN917527 SRJ917527 TBF917527 TLB917527 TUX917527 UET917527 UOP917527 UYL917527 VIH917527 VSD917527 WBZ917527 WLV917527 WVR917527 J983063 JF983063 TB983063 ACX983063 AMT983063 AWP983063 BGL983063 BQH983063 CAD983063 CJZ983063 CTV983063 DDR983063 DNN983063 DXJ983063 EHF983063 ERB983063 FAX983063 FKT983063 FUP983063 GEL983063 GOH983063 GYD983063 HHZ983063 HRV983063 IBR983063 ILN983063 IVJ983063 JFF983063 JPB983063 JYX983063 KIT983063 KSP983063 LCL983063 LMH983063 LWD983063 MFZ983063 MPV983063 MZR983063 NJN983063 NTJ983063 ODF983063 ONB983063 OWX983063 PGT983063 PQP983063 QAL983063 QKH983063 QUD983063 RDZ983063 RNV983063 RXR983063 SHN983063 SRJ983063 TBF983063 TLB983063 TUX983063 UET983063 UOP983063 UYL983063 VIH983063 VSD983063 WBZ983063 WLV983063 WVR983063">
      <formula1>"算定なし,Ⅰ型,Ⅱ型,区分なし"</formula1>
    </dataValidation>
    <dataValidation type="list" allowBlank="1" showInputMessage="1" showErrorMessage="1" sqref="E1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E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E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E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E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E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E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E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E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E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E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E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E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E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E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E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E23 JA23 SW23 ACS23 AMO23 AWK23 BGG23 BQC23 BZY23 CJU23 CTQ23 DDM23 DNI23 DXE23 EHA23 EQW23 FAS23 FKO23 FUK23 GEG23 GOC23 GXY23 HHU23 HRQ23 IBM23 ILI23 IVE23 JFA23 JOW23 JYS23 KIO23 KSK23 LCG23 LMC23 LVY23 MFU23 MPQ23 MZM23 NJI23 NTE23 ODA23 OMW23 OWS23 PGO23 PQK23 QAG23 QKC23 QTY23 RDU23 RNQ23 RXM23 SHI23 SRE23 TBA23 TKW23 TUS23 UEO23 UOK23 UYG23 VIC23 VRY23 WBU23 WLQ23 WVM23 E65559 JA65559 SW65559 ACS65559 AMO65559 AWK65559 BGG65559 BQC65559 BZY65559 CJU65559 CTQ65559 DDM65559 DNI65559 DXE65559 EHA65559 EQW65559 FAS65559 FKO65559 FUK65559 GEG65559 GOC65559 GXY65559 HHU65559 HRQ65559 IBM65559 ILI65559 IVE65559 JFA65559 JOW65559 JYS65559 KIO65559 KSK65559 LCG65559 LMC65559 LVY65559 MFU65559 MPQ65559 MZM65559 NJI65559 NTE65559 ODA65559 OMW65559 OWS65559 PGO65559 PQK65559 QAG65559 QKC65559 QTY65559 RDU65559 RNQ65559 RXM65559 SHI65559 SRE65559 TBA65559 TKW65559 TUS65559 UEO65559 UOK65559 UYG65559 VIC65559 VRY65559 WBU65559 WLQ65559 WVM65559 E131095 JA131095 SW131095 ACS131095 AMO131095 AWK131095 BGG131095 BQC131095 BZY131095 CJU131095 CTQ131095 DDM131095 DNI131095 DXE131095 EHA131095 EQW131095 FAS131095 FKO131095 FUK131095 GEG131095 GOC131095 GXY131095 HHU131095 HRQ131095 IBM131095 ILI131095 IVE131095 JFA131095 JOW131095 JYS131095 KIO131095 KSK131095 LCG131095 LMC131095 LVY131095 MFU131095 MPQ131095 MZM131095 NJI131095 NTE131095 ODA131095 OMW131095 OWS131095 PGO131095 PQK131095 QAG131095 QKC131095 QTY131095 RDU131095 RNQ131095 RXM131095 SHI131095 SRE131095 TBA131095 TKW131095 TUS131095 UEO131095 UOK131095 UYG131095 VIC131095 VRY131095 WBU131095 WLQ131095 WVM131095 E196631 JA196631 SW196631 ACS196631 AMO196631 AWK196631 BGG196631 BQC196631 BZY196631 CJU196631 CTQ196631 DDM196631 DNI196631 DXE196631 EHA196631 EQW196631 FAS196631 FKO196631 FUK196631 GEG196631 GOC196631 GXY196631 HHU196631 HRQ196631 IBM196631 ILI196631 IVE196631 JFA196631 JOW196631 JYS196631 KIO196631 KSK196631 LCG196631 LMC196631 LVY196631 MFU196631 MPQ196631 MZM196631 NJI196631 NTE196631 ODA196631 OMW196631 OWS196631 PGO196631 PQK196631 QAG196631 QKC196631 QTY196631 RDU196631 RNQ196631 RXM196631 SHI196631 SRE196631 TBA196631 TKW196631 TUS196631 UEO196631 UOK196631 UYG196631 VIC196631 VRY196631 WBU196631 WLQ196631 WVM196631 E262167 JA262167 SW262167 ACS262167 AMO262167 AWK262167 BGG262167 BQC262167 BZY262167 CJU262167 CTQ262167 DDM262167 DNI262167 DXE262167 EHA262167 EQW262167 FAS262167 FKO262167 FUK262167 GEG262167 GOC262167 GXY262167 HHU262167 HRQ262167 IBM262167 ILI262167 IVE262167 JFA262167 JOW262167 JYS262167 KIO262167 KSK262167 LCG262167 LMC262167 LVY262167 MFU262167 MPQ262167 MZM262167 NJI262167 NTE262167 ODA262167 OMW262167 OWS262167 PGO262167 PQK262167 QAG262167 QKC262167 QTY262167 RDU262167 RNQ262167 RXM262167 SHI262167 SRE262167 TBA262167 TKW262167 TUS262167 UEO262167 UOK262167 UYG262167 VIC262167 VRY262167 WBU262167 WLQ262167 WVM262167 E327703 JA327703 SW327703 ACS327703 AMO327703 AWK327703 BGG327703 BQC327703 BZY327703 CJU327703 CTQ327703 DDM327703 DNI327703 DXE327703 EHA327703 EQW327703 FAS327703 FKO327703 FUK327703 GEG327703 GOC327703 GXY327703 HHU327703 HRQ327703 IBM327703 ILI327703 IVE327703 JFA327703 JOW327703 JYS327703 KIO327703 KSK327703 LCG327703 LMC327703 LVY327703 MFU327703 MPQ327703 MZM327703 NJI327703 NTE327703 ODA327703 OMW327703 OWS327703 PGO327703 PQK327703 QAG327703 QKC327703 QTY327703 RDU327703 RNQ327703 RXM327703 SHI327703 SRE327703 TBA327703 TKW327703 TUS327703 UEO327703 UOK327703 UYG327703 VIC327703 VRY327703 WBU327703 WLQ327703 WVM327703 E393239 JA393239 SW393239 ACS393239 AMO393239 AWK393239 BGG393239 BQC393239 BZY393239 CJU393239 CTQ393239 DDM393239 DNI393239 DXE393239 EHA393239 EQW393239 FAS393239 FKO393239 FUK393239 GEG393239 GOC393239 GXY393239 HHU393239 HRQ393239 IBM393239 ILI393239 IVE393239 JFA393239 JOW393239 JYS393239 KIO393239 KSK393239 LCG393239 LMC393239 LVY393239 MFU393239 MPQ393239 MZM393239 NJI393239 NTE393239 ODA393239 OMW393239 OWS393239 PGO393239 PQK393239 QAG393239 QKC393239 QTY393239 RDU393239 RNQ393239 RXM393239 SHI393239 SRE393239 TBA393239 TKW393239 TUS393239 UEO393239 UOK393239 UYG393239 VIC393239 VRY393239 WBU393239 WLQ393239 WVM393239 E458775 JA458775 SW458775 ACS458775 AMO458775 AWK458775 BGG458775 BQC458775 BZY458775 CJU458775 CTQ458775 DDM458775 DNI458775 DXE458775 EHA458775 EQW458775 FAS458775 FKO458775 FUK458775 GEG458775 GOC458775 GXY458775 HHU458775 HRQ458775 IBM458775 ILI458775 IVE458775 JFA458775 JOW458775 JYS458775 KIO458775 KSK458775 LCG458775 LMC458775 LVY458775 MFU458775 MPQ458775 MZM458775 NJI458775 NTE458775 ODA458775 OMW458775 OWS458775 PGO458775 PQK458775 QAG458775 QKC458775 QTY458775 RDU458775 RNQ458775 RXM458775 SHI458775 SRE458775 TBA458775 TKW458775 TUS458775 UEO458775 UOK458775 UYG458775 VIC458775 VRY458775 WBU458775 WLQ458775 WVM458775 E524311 JA524311 SW524311 ACS524311 AMO524311 AWK524311 BGG524311 BQC524311 BZY524311 CJU524311 CTQ524311 DDM524311 DNI524311 DXE524311 EHA524311 EQW524311 FAS524311 FKO524311 FUK524311 GEG524311 GOC524311 GXY524311 HHU524311 HRQ524311 IBM524311 ILI524311 IVE524311 JFA524311 JOW524311 JYS524311 KIO524311 KSK524311 LCG524311 LMC524311 LVY524311 MFU524311 MPQ524311 MZM524311 NJI524311 NTE524311 ODA524311 OMW524311 OWS524311 PGO524311 PQK524311 QAG524311 QKC524311 QTY524311 RDU524311 RNQ524311 RXM524311 SHI524311 SRE524311 TBA524311 TKW524311 TUS524311 UEO524311 UOK524311 UYG524311 VIC524311 VRY524311 WBU524311 WLQ524311 WVM524311 E589847 JA589847 SW589847 ACS589847 AMO589847 AWK589847 BGG589847 BQC589847 BZY589847 CJU589847 CTQ589847 DDM589847 DNI589847 DXE589847 EHA589847 EQW589847 FAS589847 FKO589847 FUK589847 GEG589847 GOC589847 GXY589847 HHU589847 HRQ589847 IBM589847 ILI589847 IVE589847 JFA589847 JOW589847 JYS589847 KIO589847 KSK589847 LCG589847 LMC589847 LVY589847 MFU589847 MPQ589847 MZM589847 NJI589847 NTE589847 ODA589847 OMW589847 OWS589847 PGO589847 PQK589847 QAG589847 QKC589847 QTY589847 RDU589847 RNQ589847 RXM589847 SHI589847 SRE589847 TBA589847 TKW589847 TUS589847 UEO589847 UOK589847 UYG589847 VIC589847 VRY589847 WBU589847 WLQ589847 WVM589847 E655383 JA655383 SW655383 ACS655383 AMO655383 AWK655383 BGG655383 BQC655383 BZY655383 CJU655383 CTQ655383 DDM655383 DNI655383 DXE655383 EHA655383 EQW655383 FAS655383 FKO655383 FUK655383 GEG655383 GOC655383 GXY655383 HHU655383 HRQ655383 IBM655383 ILI655383 IVE655383 JFA655383 JOW655383 JYS655383 KIO655383 KSK655383 LCG655383 LMC655383 LVY655383 MFU655383 MPQ655383 MZM655383 NJI655383 NTE655383 ODA655383 OMW655383 OWS655383 PGO655383 PQK655383 QAG655383 QKC655383 QTY655383 RDU655383 RNQ655383 RXM655383 SHI655383 SRE655383 TBA655383 TKW655383 TUS655383 UEO655383 UOK655383 UYG655383 VIC655383 VRY655383 WBU655383 WLQ655383 WVM655383 E720919 JA720919 SW720919 ACS720919 AMO720919 AWK720919 BGG720919 BQC720919 BZY720919 CJU720919 CTQ720919 DDM720919 DNI720919 DXE720919 EHA720919 EQW720919 FAS720919 FKO720919 FUK720919 GEG720919 GOC720919 GXY720919 HHU720919 HRQ720919 IBM720919 ILI720919 IVE720919 JFA720919 JOW720919 JYS720919 KIO720919 KSK720919 LCG720919 LMC720919 LVY720919 MFU720919 MPQ720919 MZM720919 NJI720919 NTE720919 ODA720919 OMW720919 OWS720919 PGO720919 PQK720919 QAG720919 QKC720919 QTY720919 RDU720919 RNQ720919 RXM720919 SHI720919 SRE720919 TBA720919 TKW720919 TUS720919 UEO720919 UOK720919 UYG720919 VIC720919 VRY720919 WBU720919 WLQ720919 WVM720919 E786455 JA786455 SW786455 ACS786455 AMO786455 AWK786455 BGG786455 BQC786455 BZY786455 CJU786455 CTQ786455 DDM786455 DNI786455 DXE786455 EHA786455 EQW786455 FAS786455 FKO786455 FUK786455 GEG786455 GOC786455 GXY786455 HHU786455 HRQ786455 IBM786455 ILI786455 IVE786455 JFA786455 JOW786455 JYS786455 KIO786455 KSK786455 LCG786455 LMC786455 LVY786455 MFU786455 MPQ786455 MZM786455 NJI786455 NTE786455 ODA786455 OMW786455 OWS786455 PGO786455 PQK786455 QAG786455 QKC786455 QTY786455 RDU786455 RNQ786455 RXM786455 SHI786455 SRE786455 TBA786455 TKW786455 TUS786455 UEO786455 UOK786455 UYG786455 VIC786455 VRY786455 WBU786455 WLQ786455 WVM786455 E851991 JA851991 SW851991 ACS851991 AMO851991 AWK851991 BGG851991 BQC851991 BZY851991 CJU851991 CTQ851991 DDM851991 DNI851991 DXE851991 EHA851991 EQW851991 FAS851991 FKO851991 FUK851991 GEG851991 GOC851991 GXY851991 HHU851991 HRQ851991 IBM851991 ILI851991 IVE851991 JFA851991 JOW851991 JYS851991 KIO851991 KSK851991 LCG851991 LMC851991 LVY851991 MFU851991 MPQ851991 MZM851991 NJI851991 NTE851991 ODA851991 OMW851991 OWS851991 PGO851991 PQK851991 QAG851991 QKC851991 QTY851991 RDU851991 RNQ851991 RXM851991 SHI851991 SRE851991 TBA851991 TKW851991 TUS851991 UEO851991 UOK851991 UYG851991 VIC851991 VRY851991 WBU851991 WLQ851991 WVM851991 E917527 JA917527 SW917527 ACS917527 AMO917527 AWK917527 BGG917527 BQC917527 BZY917527 CJU917527 CTQ917527 DDM917527 DNI917527 DXE917527 EHA917527 EQW917527 FAS917527 FKO917527 FUK917527 GEG917527 GOC917527 GXY917527 HHU917527 HRQ917527 IBM917527 ILI917527 IVE917527 JFA917527 JOW917527 JYS917527 KIO917527 KSK917527 LCG917527 LMC917527 LVY917527 MFU917527 MPQ917527 MZM917527 NJI917527 NTE917527 ODA917527 OMW917527 OWS917527 PGO917527 PQK917527 QAG917527 QKC917527 QTY917527 RDU917527 RNQ917527 RXM917527 SHI917527 SRE917527 TBA917527 TKW917527 TUS917527 UEO917527 UOK917527 UYG917527 VIC917527 VRY917527 WBU917527 WLQ917527 WVM917527 E983063 JA983063 SW983063 ACS983063 AMO983063 AWK983063 BGG983063 BQC983063 BZY983063 CJU983063 CTQ983063 DDM983063 DNI983063 DXE983063 EHA983063 EQW983063 FAS983063 FKO983063 FUK983063 GEG983063 GOC983063 GXY983063 HHU983063 HRQ983063 IBM983063 ILI983063 IVE983063 JFA983063 JOW983063 JYS983063 KIO983063 KSK983063 LCG983063 LMC983063 LVY983063 MFU983063 MPQ983063 MZM983063 NJI983063 NTE983063 ODA983063 OMW983063 OWS983063 PGO983063 PQK983063 QAG983063 QKC983063 QTY983063 RDU983063 RNQ983063 RXM983063 SHI983063 SRE983063 TBA983063 TKW983063 TUS983063 UEO983063 UOK983063 UYG983063 VIC983063 VRY983063 WBU983063 WLQ983063 WVM983063">
      <formula1>$J$40:$J$43</formula1>
    </dataValidation>
  </dataValidations>
  <pageMargins left="0.62992125984251968" right="0.47244094488188981" top="0.74803149606299213" bottom="0.74803149606299213" header="0.51181102362204722" footer="0.51181102362204722"/>
  <pageSetup paperSize="9" scale="68" fitToHeight="0" orientation="landscape" r:id="rId1"/>
  <headerFooter alignWithMargins="0">
    <oddHeader>&amp;L(添付資料）</oddHeader>
    <oddFooter>&amp;C共同生活援助-&amp;A</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B1:DH77"/>
  <sheetViews>
    <sheetView view="pageBreakPreview" topLeftCell="O1" zoomScale="60" workbookViewId="0">
      <selection activeCell="BV24" sqref="BV24"/>
    </sheetView>
  </sheetViews>
  <sheetFormatPr defaultColWidth="9" defaultRowHeight="21" customHeight="1"/>
  <cols>
    <col min="1" max="1" width="3.75" style="2" customWidth="1"/>
    <col min="2" max="2" width="3" style="2" customWidth="1"/>
    <col min="3" max="3" width="5.375" style="2" customWidth="1"/>
    <col min="4" max="7" width="3.5" style="1" customWidth="1"/>
    <col min="8" max="64" width="3.5" style="2" customWidth="1"/>
    <col min="65" max="65" width="3.375" style="2" customWidth="1"/>
    <col min="66" max="68" width="3.25" style="2" customWidth="1"/>
    <col min="69" max="76" width="3.375" style="2" customWidth="1"/>
    <col min="77" max="78" width="7.625" style="2" customWidth="1"/>
    <col min="79" max="80" width="2.625" style="2" customWidth="1"/>
    <col min="81" max="16384" width="9" style="2"/>
  </cols>
  <sheetData>
    <row r="1" spans="2:112" ht="21" customHeight="1">
      <c r="B1" s="1"/>
      <c r="C1" s="1"/>
      <c r="G1" s="2"/>
      <c r="W1" s="2" t="s">
        <v>0</v>
      </c>
      <c r="AK1" s="3"/>
      <c r="AO1" s="4"/>
      <c r="AZ1" s="4"/>
      <c r="BA1" s="4"/>
      <c r="BB1" s="4"/>
      <c r="BC1" s="4"/>
      <c r="BD1" s="4"/>
      <c r="BE1" s="4"/>
      <c r="BF1" s="4"/>
      <c r="BG1" s="4"/>
      <c r="BH1" s="4"/>
      <c r="BI1" s="4"/>
      <c r="BJ1" s="4"/>
      <c r="BK1" s="4"/>
      <c r="BL1" s="4"/>
      <c r="BM1" s="4"/>
      <c r="BN1" s="4"/>
      <c r="BO1" s="4"/>
      <c r="BP1" s="4"/>
      <c r="BQ1" s="4"/>
      <c r="BR1" s="4"/>
      <c r="BS1" s="3"/>
      <c r="BT1" s="3"/>
      <c r="BU1" s="3"/>
      <c r="BV1" s="3"/>
      <c r="BW1" s="3"/>
      <c r="BX1" s="3"/>
      <c r="BY1" s="3"/>
      <c r="BZ1" s="3"/>
      <c r="CA1" s="3"/>
      <c r="CB1" s="3"/>
      <c r="CC1" s="3"/>
      <c r="CD1" s="3"/>
      <c r="CE1" s="3"/>
    </row>
    <row r="2" spans="2:112" ht="21" customHeight="1">
      <c r="B2" s="1"/>
      <c r="C2" s="1"/>
      <c r="G2" s="2"/>
      <c r="Y2" s="2">
        <v>-1</v>
      </c>
      <c r="AO2" s="473" t="s">
        <v>1</v>
      </c>
      <c r="AP2" s="473"/>
      <c r="AQ2" s="473"/>
      <c r="AR2" s="473"/>
      <c r="AS2" s="473"/>
      <c r="AT2" s="473"/>
      <c r="AU2" s="473"/>
      <c r="AV2" s="473"/>
      <c r="AW2" s="474"/>
      <c r="AX2" s="475"/>
      <c r="AY2" s="475"/>
      <c r="AZ2" s="475"/>
      <c r="BA2" s="475"/>
      <c r="BB2" s="475"/>
      <c r="BC2" s="475"/>
      <c r="BD2" s="475"/>
      <c r="BE2" s="475"/>
      <c r="BF2" s="475"/>
      <c r="BG2" s="475"/>
      <c r="BH2" s="475"/>
      <c r="BI2" s="475"/>
      <c r="BJ2" s="475"/>
      <c r="BK2" s="475"/>
      <c r="BL2" s="475"/>
      <c r="BM2" s="475"/>
      <c r="BN2" s="475"/>
      <c r="BO2" s="475"/>
      <c r="BP2" s="475"/>
      <c r="BQ2" s="475"/>
      <c r="BR2" s="476"/>
      <c r="BS2" s="5"/>
      <c r="BT2" s="5"/>
      <c r="BU2" s="5"/>
      <c r="BV2" s="5"/>
      <c r="BW2" s="5"/>
      <c r="BX2" s="5"/>
      <c r="BY2" s="5"/>
      <c r="CA2" s="5"/>
      <c r="CB2" s="5"/>
      <c r="CC2" s="5"/>
      <c r="CD2" s="5"/>
      <c r="CE2" s="5"/>
    </row>
    <row r="3" spans="2:112" ht="21" customHeight="1">
      <c r="B3" s="1"/>
      <c r="C3" s="1"/>
      <c r="G3" s="2"/>
      <c r="AO3" s="473" t="s">
        <v>2</v>
      </c>
      <c r="AP3" s="473"/>
      <c r="AQ3" s="473"/>
      <c r="AR3" s="473"/>
      <c r="AS3" s="473"/>
      <c r="AT3" s="473"/>
      <c r="AU3" s="473"/>
      <c r="AV3" s="473"/>
      <c r="AW3" s="477"/>
      <c r="AX3" s="477"/>
      <c r="AY3" s="477"/>
      <c r="AZ3" s="477"/>
      <c r="BA3" s="477"/>
      <c r="BB3" s="477"/>
      <c r="BC3" s="477"/>
      <c r="BD3" s="477"/>
      <c r="BE3" s="477"/>
      <c r="BF3" s="477"/>
      <c r="BG3" s="477"/>
      <c r="BH3" s="477"/>
      <c r="BI3" s="477"/>
      <c r="BJ3" s="477"/>
      <c r="BK3" s="478" t="s">
        <v>3</v>
      </c>
      <c r="BL3" s="479"/>
      <c r="BM3" s="479"/>
      <c r="BN3" s="480"/>
      <c r="BO3" s="481"/>
      <c r="BP3" s="482"/>
      <c r="BQ3" s="482"/>
      <c r="BR3" s="483"/>
      <c r="BS3" s="5"/>
      <c r="BT3" s="5"/>
      <c r="BU3" s="5"/>
      <c r="BV3" s="5"/>
      <c r="BW3" s="5"/>
      <c r="BX3" s="5"/>
      <c r="BY3" s="5"/>
      <c r="CA3" s="5"/>
      <c r="CB3" s="5"/>
      <c r="CC3" s="5"/>
      <c r="CD3" s="5"/>
      <c r="CE3" s="5"/>
    </row>
    <row r="4" spans="2:112" ht="21" customHeight="1">
      <c r="B4" s="1"/>
      <c r="C4" s="6"/>
      <c r="D4" s="472" t="s">
        <v>4</v>
      </c>
      <c r="E4" s="472"/>
      <c r="F4" s="472"/>
      <c r="G4" s="472"/>
      <c r="H4" s="472"/>
      <c r="I4" s="472"/>
      <c r="J4" s="472"/>
      <c r="K4" s="7"/>
      <c r="L4" s="7"/>
      <c r="M4" s="8"/>
      <c r="N4" s="8"/>
      <c r="O4" s="8"/>
      <c r="P4" s="8"/>
      <c r="Q4" s="8"/>
      <c r="R4" s="8"/>
      <c r="S4" s="8"/>
      <c r="T4" s="8"/>
      <c r="U4" s="9"/>
      <c r="V4" s="10"/>
      <c r="W4" s="11"/>
      <c r="X4" s="12"/>
      <c r="Y4" s="12"/>
      <c r="Z4" s="13" t="s">
        <v>5</v>
      </c>
      <c r="AA4" s="14"/>
      <c r="CA4" s="244"/>
      <c r="CB4" s="244"/>
      <c r="CC4" s="244"/>
      <c r="CD4" s="244"/>
      <c r="CE4" s="244"/>
      <c r="CF4" s="244"/>
      <c r="CG4" s="244"/>
      <c r="CH4" s="471"/>
      <c r="CI4" s="471"/>
      <c r="CJ4" s="471"/>
      <c r="CK4" s="471"/>
      <c r="CL4" s="244"/>
      <c r="CM4" s="244"/>
      <c r="CN4" s="244"/>
      <c r="CO4" s="244"/>
      <c r="CP4" s="244"/>
      <c r="CQ4" s="244"/>
      <c r="CR4" s="244"/>
      <c r="CS4" s="244"/>
      <c r="CT4" s="244"/>
      <c r="CU4" s="244"/>
      <c r="CV4" s="244"/>
      <c r="CW4" s="244"/>
      <c r="CX4" s="244"/>
      <c r="CY4" s="244"/>
      <c r="CZ4" s="244"/>
      <c r="DA4" s="244"/>
      <c r="DB4" s="244"/>
      <c r="DC4" s="244"/>
      <c r="DD4" s="244"/>
      <c r="DE4" s="244"/>
      <c r="DF4" s="244"/>
      <c r="DG4" s="244"/>
      <c r="DH4" s="244"/>
    </row>
    <row r="5" spans="2:112" ht="27.75" customHeight="1">
      <c r="B5" s="1"/>
      <c r="C5" s="6"/>
      <c r="D5" s="469"/>
      <c r="E5" s="469"/>
      <c r="F5" s="469"/>
      <c r="G5" s="428" t="s">
        <v>6</v>
      </c>
      <c r="H5" s="428"/>
      <c r="I5" s="428"/>
      <c r="J5" s="428"/>
      <c r="K5" s="428"/>
      <c r="L5" s="428"/>
      <c r="M5" s="428"/>
      <c r="N5" s="428"/>
      <c r="O5" s="428"/>
      <c r="P5" s="428"/>
      <c r="Q5" s="428"/>
      <c r="R5" s="428"/>
      <c r="S5" s="428"/>
      <c r="T5" s="429"/>
      <c r="U5" s="9"/>
      <c r="V5" s="9"/>
      <c r="W5" s="11"/>
      <c r="X5" s="12"/>
      <c r="Y5" s="12"/>
      <c r="Z5" s="427"/>
      <c r="AA5" s="428"/>
      <c r="AB5" s="428"/>
      <c r="AC5" s="428"/>
      <c r="AD5" s="428"/>
      <c r="AE5" s="428"/>
      <c r="AF5" s="429"/>
      <c r="AG5" s="305" t="s">
        <v>7</v>
      </c>
      <c r="AH5" s="306"/>
      <c r="AI5" s="306"/>
      <c r="AJ5" s="419"/>
      <c r="AK5" s="427" t="s">
        <v>8</v>
      </c>
      <c r="AL5" s="428"/>
      <c r="AM5" s="428"/>
      <c r="AN5" s="429"/>
      <c r="AO5" s="427" t="s">
        <v>9</v>
      </c>
      <c r="AP5" s="428"/>
      <c r="AQ5" s="428"/>
      <c r="AR5" s="429"/>
      <c r="AS5" s="427" t="s">
        <v>10</v>
      </c>
      <c r="AT5" s="428"/>
      <c r="AU5" s="428"/>
      <c r="AV5" s="429"/>
      <c r="AW5" s="427" t="s">
        <v>11</v>
      </c>
      <c r="AX5" s="428"/>
      <c r="AY5" s="428"/>
      <c r="AZ5" s="429"/>
      <c r="BA5" s="427" t="s">
        <v>12</v>
      </c>
      <c r="BB5" s="428"/>
      <c r="BC5" s="428"/>
      <c r="BD5" s="429"/>
      <c r="BE5" s="427" t="s">
        <v>13</v>
      </c>
      <c r="BF5" s="428"/>
      <c r="BG5" s="429"/>
      <c r="BK5" s="15"/>
      <c r="BL5" s="15"/>
      <c r="BM5" s="15"/>
      <c r="BN5" s="15"/>
      <c r="BO5" s="16"/>
      <c r="BP5" s="17"/>
      <c r="BQ5" s="18"/>
      <c r="BR5" s="18"/>
      <c r="BS5" s="18"/>
      <c r="CA5" s="471"/>
      <c r="CB5" s="471"/>
      <c r="CC5" s="471"/>
      <c r="CD5" s="471"/>
      <c r="CE5" s="471"/>
      <c r="CF5" s="471"/>
      <c r="CG5" s="471"/>
      <c r="CH5" s="464"/>
      <c r="CI5" s="464"/>
      <c r="CJ5" s="464"/>
      <c r="CK5" s="464"/>
      <c r="CL5" s="464"/>
      <c r="CM5" s="464"/>
      <c r="CN5" s="464"/>
      <c r="CO5" s="464"/>
      <c r="CP5" s="464"/>
      <c r="CQ5" s="464"/>
      <c r="CR5" s="464"/>
      <c r="CS5" s="464"/>
      <c r="CT5" s="464"/>
      <c r="CU5" s="464"/>
      <c r="CV5" s="464"/>
      <c r="CW5" s="464"/>
      <c r="CX5" s="464"/>
      <c r="CY5" s="464"/>
      <c r="CZ5" s="464"/>
      <c r="DA5" s="464"/>
      <c r="DB5" s="464"/>
      <c r="DC5" s="464"/>
      <c r="DD5" s="464"/>
      <c r="DE5" s="464"/>
      <c r="DF5" s="454"/>
      <c r="DG5" s="454"/>
      <c r="DH5" s="454"/>
    </row>
    <row r="6" spans="2:112" ht="21" customHeight="1">
      <c r="B6" s="1"/>
      <c r="C6" s="6"/>
      <c r="D6" s="469"/>
      <c r="E6" s="469"/>
      <c r="F6" s="469"/>
      <c r="G6" s="428" t="s">
        <v>14</v>
      </c>
      <c r="H6" s="428"/>
      <c r="I6" s="428"/>
      <c r="J6" s="428"/>
      <c r="K6" s="428"/>
      <c r="L6" s="428"/>
      <c r="M6" s="428"/>
      <c r="N6" s="428"/>
      <c r="O6" s="428"/>
      <c r="P6" s="428"/>
      <c r="Q6" s="428"/>
      <c r="R6" s="428"/>
      <c r="S6" s="428"/>
      <c r="T6" s="429"/>
      <c r="U6" s="9"/>
      <c r="V6" s="9"/>
      <c r="W6" s="11"/>
      <c r="X6" s="12"/>
      <c r="Y6" s="12"/>
      <c r="Z6" s="308" t="s">
        <v>15</v>
      </c>
      <c r="AA6" s="309"/>
      <c r="AB6" s="309"/>
      <c r="AC6" s="309"/>
      <c r="AD6" s="309"/>
      <c r="AE6" s="309"/>
      <c r="AF6" s="470"/>
      <c r="AG6" s="459"/>
      <c r="AH6" s="460"/>
      <c r="AI6" s="460"/>
      <c r="AJ6" s="461"/>
      <c r="AK6" s="459"/>
      <c r="AL6" s="460"/>
      <c r="AM6" s="460"/>
      <c r="AN6" s="461"/>
      <c r="AO6" s="459"/>
      <c r="AP6" s="460"/>
      <c r="AQ6" s="460"/>
      <c r="AR6" s="461"/>
      <c r="AS6" s="459"/>
      <c r="AT6" s="460"/>
      <c r="AU6" s="460"/>
      <c r="AV6" s="461"/>
      <c r="AW6" s="459"/>
      <c r="AX6" s="460"/>
      <c r="AY6" s="460"/>
      <c r="AZ6" s="461"/>
      <c r="BA6" s="459"/>
      <c r="BB6" s="460"/>
      <c r="BC6" s="460"/>
      <c r="BD6" s="461"/>
      <c r="BE6" s="455">
        <f>SUM(AG6:BD6)</f>
        <v>0</v>
      </c>
      <c r="BF6" s="456"/>
      <c r="BG6" s="457"/>
      <c r="BL6" s="19"/>
      <c r="BM6" s="19"/>
      <c r="BN6" s="19"/>
      <c r="BW6" s="20"/>
      <c r="CC6" s="19"/>
      <c r="CD6" s="19"/>
      <c r="CE6" s="19"/>
      <c r="CL6" s="468"/>
      <c r="CM6" s="468"/>
      <c r="CN6" s="468"/>
      <c r="CO6" s="468"/>
      <c r="CP6" s="468"/>
      <c r="CQ6" s="468"/>
      <c r="CR6" s="468"/>
      <c r="CS6" s="468"/>
      <c r="CT6" s="464"/>
      <c r="CU6" s="464"/>
      <c r="CV6" s="464"/>
      <c r="CW6" s="464"/>
      <c r="CX6" s="464"/>
      <c r="CY6" s="464"/>
      <c r="CZ6" s="464"/>
      <c r="DA6" s="464"/>
      <c r="DB6" s="464"/>
      <c r="DC6" s="464"/>
      <c r="DD6" s="464"/>
      <c r="DE6" s="464"/>
      <c r="DF6" s="454"/>
      <c r="DG6" s="454"/>
      <c r="DH6" s="454"/>
    </row>
    <row r="7" spans="2:112" ht="21" customHeight="1">
      <c r="B7" s="1"/>
      <c r="C7" s="6"/>
      <c r="D7" s="469"/>
      <c r="E7" s="469"/>
      <c r="F7" s="469"/>
      <c r="G7" s="428" t="s">
        <v>16</v>
      </c>
      <c r="H7" s="428"/>
      <c r="I7" s="428"/>
      <c r="J7" s="428"/>
      <c r="K7" s="428"/>
      <c r="L7" s="428"/>
      <c r="M7" s="428"/>
      <c r="N7" s="428"/>
      <c r="O7" s="428"/>
      <c r="P7" s="428"/>
      <c r="Q7" s="428"/>
      <c r="R7" s="428"/>
      <c r="S7" s="428"/>
      <c r="T7" s="429"/>
      <c r="U7" s="21"/>
      <c r="V7" s="9"/>
      <c r="W7" s="11"/>
      <c r="X7" s="12"/>
      <c r="Y7" s="12"/>
      <c r="Z7" s="22" t="s">
        <v>17</v>
      </c>
      <c r="AA7" s="305" t="s">
        <v>18</v>
      </c>
      <c r="AB7" s="306"/>
      <c r="AC7" s="306"/>
      <c r="AD7" s="306"/>
      <c r="AE7" s="306"/>
      <c r="AF7" s="419"/>
      <c r="AG7" s="465"/>
      <c r="AH7" s="466"/>
      <c r="AI7" s="466"/>
      <c r="AJ7" s="467"/>
      <c r="AK7" s="465"/>
      <c r="AL7" s="466"/>
      <c r="AM7" s="466"/>
      <c r="AN7" s="467"/>
      <c r="AO7" s="465"/>
      <c r="AP7" s="466"/>
      <c r="AQ7" s="466"/>
      <c r="AR7" s="467"/>
      <c r="AS7" s="459"/>
      <c r="AT7" s="460"/>
      <c r="AU7" s="460"/>
      <c r="AV7" s="461"/>
      <c r="AW7" s="459"/>
      <c r="AX7" s="460"/>
      <c r="AY7" s="460"/>
      <c r="AZ7" s="461"/>
      <c r="BA7" s="459"/>
      <c r="BB7" s="460"/>
      <c r="BC7" s="460"/>
      <c r="BD7" s="461"/>
      <c r="BE7" s="455">
        <f>SUM(AG7:BD7)</f>
        <v>0</v>
      </c>
      <c r="BF7" s="456"/>
      <c r="BG7" s="457"/>
      <c r="CB7" s="244"/>
      <c r="CC7" s="244"/>
      <c r="CD7" s="244"/>
      <c r="CE7" s="244"/>
      <c r="CF7" s="244"/>
      <c r="CG7" s="244"/>
      <c r="CH7" s="244"/>
      <c r="CI7" s="463"/>
      <c r="CJ7" s="463"/>
      <c r="CK7" s="463"/>
      <c r="CL7" s="464"/>
      <c r="CM7" s="464"/>
      <c r="CN7" s="464"/>
      <c r="CO7" s="464"/>
      <c r="CP7" s="464"/>
      <c r="CQ7" s="464"/>
      <c r="CR7" s="464"/>
      <c r="CS7" s="464"/>
      <c r="CT7" s="464"/>
      <c r="CU7" s="464"/>
      <c r="CV7" s="464"/>
      <c r="CW7" s="464"/>
      <c r="CX7" s="464"/>
      <c r="CY7" s="464"/>
      <c r="CZ7" s="464"/>
      <c r="DA7" s="464"/>
      <c r="DB7" s="464"/>
      <c r="DC7" s="464"/>
      <c r="DD7" s="464"/>
      <c r="DE7" s="464"/>
      <c r="DF7" s="454"/>
      <c r="DG7" s="454"/>
      <c r="DH7" s="454"/>
    </row>
    <row r="8" spans="2:112" ht="21" customHeight="1">
      <c r="B8" s="12"/>
      <c r="C8" s="23"/>
      <c r="D8" s="8"/>
      <c r="E8" s="8"/>
      <c r="F8" s="8"/>
      <c r="G8" s="8"/>
      <c r="H8" s="8"/>
      <c r="I8" s="8"/>
      <c r="J8" s="8"/>
      <c r="K8" s="8"/>
      <c r="L8" s="24" t="str">
        <f>IF(COUNTIF(D5:F7,"○")&gt;1,"いずれか１つを選択してください。","")</f>
        <v/>
      </c>
      <c r="M8" s="8"/>
      <c r="N8" s="8"/>
      <c r="O8" s="8"/>
      <c r="P8" s="8"/>
      <c r="Q8" s="8"/>
      <c r="R8" s="8"/>
      <c r="S8" s="8"/>
      <c r="T8" s="8"/>
      <c r="U8" s="25"/>
      <c r="V8" s="25"/>
      <c r="W8" s="11"/>
      <c r="X8" s="12"/>
      <c r="Y8" s="12"/>
      <c r="Z8" s="305" t="s">
        <v>19</v>
      </c>
      <c r="AA8" s="306"/>
      <c r="AB8" s="306"/>
      <c r="AC8" s="306"/>
      <c r="AD8" s="306"/>
      <c r="AE8" s="306"/>
      <c r="AF8" s="419"/>
      <c r="AG8" s="459"/>
      <c r="AH8" s="460"/>
      <c r="AI8" s="460"/>
      <c r="AJ8" s="461"/>
      <c r="AK8" s="459"/>
      <c r="AL8" s="460"/>
      <c r="AM8" s="460"/>
      <c r="AN8" s="461"/>
      <c r="AO8" s="459"/>
      <c r="AP8" s="460"/>
      <c r="AQ8" s="460"/>
      <c r="AR8" s="461"/>
      <c r="AS8" s="459"/>
      <c r="AT8" s="460"/>
      <c r="AU8" s="460"/>
      <c r="AV8" s="461"/>
      <c r="AW8" s="459"/>
      <c r="AX8" s="460"/>
      <c r="AY8" s="460"/>
      <c r="AZ8" s="461"/>
      <c r="BA8" s="459"/>
      <c r="BB8" s="460"/>
      <c r="BC8" s="460"/>
      <c r="BD8" s="461"/>
      <c r="BE8" s="455">
        <f>SUM(AG8:BD8)</f>
        <v>0</v>
      </c>
      <c r="BF8" s="456"/>
      <c r="BG8" s="457"/>
      <c r="BU8" s="20"/>
      <c r="BW8" s="462"/>
      <c r="BX8" s="462"/>
      <c r="BY8" s="462"/>
      <c r="BZ8" s="462"/>
      <c r="CA8" s="462"/>
      <c r="CB8" s="458"/>
      <c r="CC8" s="458"/>
      <c r="CD8" s="458"/>
      <c r="CE8" s="458"/>
      <c r="CF8" s="458"/>
      <c r="CG8" s="458"/>
      <c r="CH8" s="458"/>
      <c r="CI8" s="463"/>
      <c r="CJ8" s="463"/>
      <c r="CK8" s="463"/>
      <c r="CL8" s="454"/>
      <c r="CM8" s="454"/>
      <c r="CN8" s="454"/>
      <c r="CO8" s="454"/>
      <c r="CP8" s="454"/>
      <c r="CQ8" s="454"/>
      <c r="CR8" s="454"/>
      <c r="CS8" s="454"/>
      <c r="CT8" s="454"/>
      <c r="CU8" s="454"/>
      <c r="CV8" s="454"/>
      <c r="CW8" s="454"/>
      <c r="CX8" s="454"/>
      <c r="CY8" s="454"/>
      <c r="CZ8" s="454"/>
      <c r="DA8" s="454"/>
      <c r="DB8" s="454"/>
      <c r="DC8" s="454"/>
      <c r="DD8" s="454"/>
      <c r="DE8" s="454"/>
      <c r="DF8" s="454"/>
      <c r="DG8" s="454"/>
      <c r="DH8" s="454"/>
    </row>
    <row r="9" spans="2:112" ht="21" customHeight="1">
      <c r="B9" s="12"/>
      <c r="C9" s="23"/>
      <c r="D9" s="8"/>
      <c r="E9" s="25"/>
      <c r="F9" s="9"/>
      <c r="G9" s="9"/>
      <c r="H9" s="9"/>
      <c r="I9" s="9"/>
      <c r="J9" s="9"/>
      <c r="K9" s="9"/>
      <c r="L9" s="9"/>
      <c r="M9" s="9"/>
      <c r="N9" s="9"/>
      <c r="O9" s="9"/>
      <c r="P9" s="9"/>
      <c r="Q9" s="9"/>
      <c r="R9" s="9"/>
      <c r="S9" s="9"/>
      <c r="T9" s="9"/>
      <c r="U9" s="9"/>
      <c r="V9" s="25"/>
      <c r="W9" s="11"/>
      <c r="X9" s="12"/>
      <c r="Y9" s="12"/>
      <c r="Z9" s="305" t="s">
        <v>13</v>
      </c>
      <c r="AA9" s="306"/>
      <c r="AB9" s="306"/>
      <c r="AC9" s="306"/>
      <c r="AD9" s="306"/>
      <c r="AE9" s="306"/>
      <c r="AF9" s="419"/>
      <c r="AG9" s="455">
        <f>AG6+AG8</f>
        <v>0</v>
      </c>
      <c r="AH9" s="456"/>
      <c r="AI9" s="456"/>
      <c r="AJ9" s="457"/>
      <c r="AK9" s="455">
        <f>AK6+AK8</f>
        <v>0</v>
      </c>
      <c r="AL9" s="456"/>
      <c r="AM9" s="456"/>
      <c r="AN9" s="457"/>
      <c r="AO9" s="455">
        <f>AO6+AO8</f>
        <v>0</v>
      </c>
      <c r="AP9" s="456"/>
      <c r="AQ9" s="456"/>
      <c r="AR9" s="457"/>
      <c r="AS9" s="455">
        <f>AS6+AS8</f>
        <v>0</v>
      </c>
      <c r="AT9" s="456"/>
      <c r="AU9" s="456"/>
      <c r="AV9" s="457"/>
      <c r="AW9" s="455">
        <f>AW6+AW8</f>
        <v>0</v>
      </c>
      <c r="AX9" s="456"/>
      <c r="AY9" s="456"/>
      <c r="AZ9" s="457"/>
      <c r="BA9" s="455">
        <f>BA6+BA8</f>
        <v>0</v>
      </c>
      <c r="BB9" s="456"/>
      <c r="BC9" s="456"/>
      <c r="BD9" s="457"/>
      <c r="BE9" s="455">
        <f>BE6+BE8</f>
        <v>0</v>
      </c>
      <c r="BF9" s="456"/>
      <c r="BG9" s="457"/>
      <c r="BW9" s="244"/>
      <c r="BX9" s="244"/>
      <c r="BY9" s="244"/>
      <c r="BZ9" s="244"/>
      <c r="CA9" s="244"/>
      <c r="CB9" s="444"/>
      <c r="CC9" s="444"/>
      <c r="CD9" s="444"/>
      <c r="CE9" s="444"/>
      <c r="CF9" s="435"/>
      <c r="CG9" s="435"/>
      <c r="CH9" s="435"/>
      <c r="CI9" s="435"/>
      <c r="CJ9" s="435"/>
      <c r="CK9" s="435"/>
    </row>
    <row r="10" spans="2:112" ht="21" customHeight="1">
      <c r="B10" s="12"/>
      <c r="C10" s="23"/>
      <c r="D10" s="8"/>
      <c r="E10" s="25"/>
      <c r="F10" s="9"/>
      <c r="G10" s="9"/>
      <c r="H10" s="9"/>
      <c r="I10" s="9"/>
      <c r="J10" s="9"/>
      <c r="K10" s="9"/>
      <c r="L10" s="9"/>
      <c r="M10" s="9"/>
      <c r="N10" s="9"/>
      <c r="O10" s="9"/>
      <c r="P10" s="9"/>
      <c r="Q10" s="9"/>
      <c r="R10" s="9"/>
      <c r="S10" s="9"/>
      <c r="T10" s="9"/>
      <c r="U10" s="9"/>
      <c r="V10" s="25"/>
      <c r="W10" s="26"/>
      <c r="X10" s="12"/>
      <c r="Y10" s="12"/>
      <c r="Z10" s="12"/>
      <c r="AA10" s="12"/>
      <c r="BG10" s="27" t="str">
        <f>IF(AND(BE9&lt;&gt;BO3,D12="○"),"「事業者名簿」の定員数と想定される利用者数が一致しません。","")</f>
        <v/>
      </c>
      <c r="BK10" s="15"/>
      <c r="BL10" s="15"/>
      <c r="BM10" s="15"/>
      <c r="BN10" s="15"/>
      <c r="BO10" s="16"/>
      <c r="BP10" s="17"/>
      <c r="BQ10" s="18"/>
      <c r="BR10" s="18"/>
      <c r="BS10" s="18"/>
      <c r="BW10" s="244"/>
      <c r="BX10" s="244"/>
      <c r="BY10" s="244"/>
      <c r="BZ10" s="244"/>
      <c r="CA10" s="244"/>
      <c r="CB10" s="444"/>
      <c r="CC10" s="444"/>
      <c r="CD10" s="444"/>
      <c r="CE10" s="444"/>
      <c r="CF10" s="435"/>
      <c r="CG10" s="435"/>
      <c r="CH10" s="435"/>
      <c r="CI10" s="435"/>
      <c r="CJ10" s="435"/>
      <c r="CK10" s="435"/>
    </row>
    <row r="11" spans="2:112" ht="21" customHeight="1">
      <c r="B11" s="12"/>
      <c r="C11" s="23"/>
      <c r="D11" s="28" t="s">
        <v>20</v>
      </c>
      <c r="E11" s="29"/>
      <c r="F11" s="29"/>
      <c r="G11" s="29"/>
      <c r="H11" s="29"/>
      <c r="I11" s="29"/>
      <c r="J11" s="9"/>
      <c r="K11" s="9"/>
      <c r="L11" s="9"/>
      <c r="M11" s="9"/>
      <c r="N11" s="9"/>
      <c r="O11" s="9"/>
      <c r="P11" s="9"/>
      <c r="Q11" s="9"/>
      <c r="R11" s="9"/>
      <c r="S11" s="9"/>
      <c r="T11" s="9"/>
      <c r="U11" s="9"/>
      <c r="V11" s="25"/>
      <c r="W11" s="30"/>
      <c r="Z11" s="20" t="s">
        <v>21</v>
      </c>
      <c r="AP11" s="20" t="s">
        <v>22</v>
      </c>
      <c r="AQ11" s="20"/>
      <c r="AW11" s="19"/>
      <c r="AX11" s="19"/>
      <c r="AY11" s="19"/>
      <c r="BG11" s="31"/>
      <c r="BH11" s="20" t="s">
        <v>23</v>
      </c>
      <c r="BN11" s="19"/>
      <c r="BO11" s="19"/>
      <c r="BP11" s="19"/>
      <c r="BW11" s="12"/>
      <c r="BX11" s="12"/>
      <c r="BY11" s="12"/>
      <c r="BZ11" s="12"/>
      <c r="CA11" s="12"/>
      <c r="CB11" s="444"/>
      <c r="CC11" s="444"/>
      <c r="CD11" s="444"/>
      <c r="CE11" s="444"/>
      <c r="CF11" s="435"/>
      <c r="CG11" s="435"/>
      <c r="CH11" s="435"/>
      <c r="CI11" s="435"/>
      <c r="CJ11" s="435"/>
      <c r="CK11" s="435"/>
    </row>
    <row r="12" spans="2:112" ht="21" customHeight="1">
      <c r="B12" s="12"/>
      <c r="C12" s="23"/>
      <c r="D12" s="436"/>
      <c r="E12" s="447"/>
      <c r="F12" s="438" t="s">
        <v>24</v>
      </c>
      <c r="G12" s="439"/>
      <c r="H12" s="439"/>
      <c r="I12" s="439"/>
      <c r="J12" s="439"/>
      <c r="K12" s="439"/>
      <c r="L12" s="439"/>
      <c r="M12" s="439"/>
      <c r="N12" s="439"/>
      <c r="O12" s="439"/>
      <c r="P12" s="439"/>
      <c r="Q12" s="439"/>
      <c r="R12" s="439"/>
      <c r="S12" s="439"/>
      <c r="T12" s="439"/>
      <c r="U12" s="439"/>
      <c r="V12" s="440"/>
      <c r="W12" s="26"/>
      <c r="AE12" s="427" t="s">
        <v>25</v>
      </c>
      <c r="AF12" s="428"/>
      <c r="AG12" s="428"/>
      <c r="AH12" s="428"/>
      <c r="AI12" s="428"/>
      <c r="AJ12" s="428"/>
      <c r="AK12" s="429"/>
      <c r="AL12" s="448" t="s">
        <v>26</v>
      </c>
      <c r="AM12" s="449"/>
      <c r="AN12" s="450"/>
      <c r="AV12" s="427" t="s">
        <v>25</v>
      </c>
      <c r="AW12" s="428"/>
      <c r="AX12" s="428"/>
      <c r="AY12" s="428"/>
      <c r="AZ12" s="428"/>
      <c r="BA12" s="428"/>
      <c r="BB12" s="429"/>
      <c r="BC12" s="448" t="s">
        <v>26</v>
      </c>
      <c r="BD12" s="449"/>
      <c r="BE12" s="450"/>
      <c r="BF12" s="32"/>
      <c r="BG12" s="31"/>
      <c r="BM12" s="427" t="s">
        <v>27</v>
      </c>
      <c r="BN12" s="428"/>
      <c r="BO12" s="428"/>
      <c r="BP12" s="428"/>
      <c r="BQ12" s="428"/>
      <c r="BR12" s="428"/>
      <c r="BS12" s="429"/>
      <c r="BW12" s="445"/>
      <c r="BX12" s="445"/>
      <c r="BY12" s="445"/>
      <c r="BZ12" s="445"/>
      <c r="CA12" s="445"/>
      <c r="CB12" s="433"/>
      <c r="CC12" s="433"/>
      <c r="CD12" s="433"/>
      <c r="CE12" s="433"/>
      <c r="CF12" s="446"/>
      <c r="CG12" s="446"/>
      <c r="CH12" s="446"/>
      <c r="CI12" s="445"/>
      <c r="CJ12" s="445"/>
      <c r="CK12" s="445"/>
    </row>
    <row r="13" spans="2:112" ht="26.25" customHeight="1">
      <c r="B13" s="12"/>
      <c r="C13" s="23"/>
      <c r="D13" s="436"/>
      <c r="E13" s="437"/>
      <c r="F13" s="438" t="s">
        <v>28</v>
      </c>
      <c r="G13" s="439"/>
      <c r="H13" s="439"/>
      <c r="I13" s="439"/>
      <c r="J13" s="439"/>
      <c r="K13" s="439"/>
      <c r="L13" s="439"/>
      <c r="M13" s="439"/>
      <c r="N13" s="439"/>
      <c r="O13" s="439"/>
      <c r="P13" s="439"/>
      <c r="Q13" s="439"/>
      <c r="R13" s="439"/>
      <c r="S13" s="439"/>
      <c r="T13" s="439"/>
      <c r="U13" s="439"/>
      <c r="V13" s="440"/>
      <c r="W13" s="33"/>
      <c r="AE13" s="441" t="s">
        <v>29</v>
      </c>
      <c r="AF13" s="442"/>
      <c r="AG13" s="442"/>
      <c r="AH13" s="443"/>
      <c r="AI13" s="441" t="s">
        <v>30</v>
      </c>
      <c r="AJ13" s="442"/>
      <c r="AK13" s="443"/>
      <c r="AL13" s="451"/>
      <c r="AM13" s="452"/>
      <c r="AN13" s="453"/>
      <c r="AQ13" s="438"/>
      <c r="AR13" s="439"/>
      <c r="AS13" s="439"/>
      <c r="AT13" s="439"/>
      <c r="AU13" s="440"/>
      <c r="AV13" s="441" t="s">
        <v>29</v>
      </c>
      <c r="AW13" s="442"/>
      <c r="AX13" s="442"/>
      <c r="AY13" s="443"/>
      <c r="AZ13" s="441" t="s">
        <v>30</v>
      </c>
      <c r="BA13" s="442"/>
      <c r="BB13" s="443"/>
      <c r="BC13" s="451"/>
      <c r="BD13" s="452"/>
      <c r="BE13" s="453"/>
      <c r="BF13" s="32"/>
      <c r="BG13" s="34"/>
      <c r="BH13" s="438"/>
      <c r="BI13" s="439"/>
      <c r="BJ13" s="439"/>
      <c r="BK13" s="439"/>
      <c r="BL13" s="440"/>
      <c r="BM13" s="441" t="s">
        <v>31</v>
      </c>
      <c r="BN13" s="442"/>
      <c r="BO13" s="442"/>
      <c r="BP13" s="443"/>
      <c r="BQ13" s="441" t="s">
        <v>30</v>
      </c>
      <c r="BR13" s="442"/>
      <c r="BS13" s="443"/>
      <c r="BW13" s="12"/>
      <c r="BX13" s="12"/>
      <c r="BY13" s="12"/>
      <c r="BZ13" s="444"/>
      <c r="CA13" s="444"/>
      <c r="CB13" s="444"/>
      <c r="CC13" s="444"/>
      <c r="CD13" s="435"/>
      <c r="CE13" s="435"/>
      <c r="CF13" s="435"/>
      <c r="CG13" s="435"/>
      <c r="CH13" s="435"/>
      <c r="CI13" s="435"/>
    </row>
    <row r="14" spans="2:112" ht="21" customHeight="1">
      <c r="B14" s="12"/>
      <c r="C14" s="23"/>
      <c r="D14" s="436"/>
      <c r="E14" s="437"/>
      <c r="F14" s="438" t="s">
        <v>32</v>
      </c>
      <c r="G14" s="439"/>
      <c r="H14" s="439"/>
      <c r="I14" s="439"/>
      <c r="J14" s="439"/>
      <c r="K14" s="439"/>
      <c r="L14" s="439"/>
      <c r="M14" s="439"/>
      <c r="N14" s="439"/>
      <c r="O14" s="439"/>
      <c r="P14" s="439"/>
      <c r="Q14" s="439"/>
      <c r="R14" s="439"/>
      <c r="S14" s="439"/>
      <c r="T14" s="439"/>
      <c r="U14" s="439"/>
      <c r="V14" s="440"/>
      <c r="W14" s="33"/>
      <c r="Z14" s="427" t="s">
        <v>33</v>
      </c>
      <c r="AA14" s="428"/>
      <c r="AB14" s="428"/>
      <c r="AC14" s="428"/>
      <c r="AD14" s="429"/>
      <c r="AE14" s="430" t="b">
        <f>IF((OR($D$5="○",$D$6="○")),ROUNDDOWN(((BE$6+BE$8*0.9))/6,1))</f>
        <v>0</v>
      </c>
      <c r="AF14" s="431"/>
      <c r="AG14" s="431"/>
      <c r="AH14" s="432"/>
      <c r="AI14" s="423">
        <f>AE14*$AY$60</f>
        <v>0</v>
      </c>
      <c r="AJ14" s="424"/>
      <c r="AK14" s="425"/>
      <c r="AL14" s="423">
        <f>AE14*40</f>
        <v>0</v>
      </c>
      <c r="AM14" s="424"/>
      <c r="AN14" s="425"/>
      <c r="AQ14" s="427" t="s">
        <v>33</v>
      </c>
      <c r="AR14" s="428"/>
      <c r="AS14" s="428"/>
      <c r="AT14" s="428"/>
      <c r="AU14" s="429"/>
      <c r="AV14" s="420" t="b">
        <f>IF((OR($D$5="○",$D$6="○")),$BE$43)</f>
        <v>0</v>
      </c>
      <c r="AW14" s="421"/>
      <c r="AX14" s="421"/>
      <c r="AY14" s="422"/>
      <c r="AZ14" s="426">
        <f>AV14*$AY$60</f>
        <v>0</v>
      </c>
      <c r="BA14" s="426"/>
      <c r="BB14" s="426"/>
      <c r="BC14" s="423">
        <f>AV14*40</f>
        <v>0</v>
      </c>
      <c r="BD14" s="424"/>
      <c r="BE14" s="425"/>
      <c r="BF14" s="35"/>
      <c r="BG14" s="31"/>
      <c r="BH14" s="427" t="s">
        <v>34</v>
      </c>
      <c r="BI14" s="428"/>
      <c r="BJ14" s="428"/>
      <c r="BK14" s="428"/>
      <c r="BL14" s="429"/>
      <c r="BM14" s="420">
        <f>(ROUNDDOWN(BQ14/40,1))</f>
        <v>0</v>
      </c>
      <c r="BN14" s="421"/>
      <c r="BO14" s="421"/>
      <c r="BP14" s="422"/>
      <c r="BQ14" s="426">
        <f>$BB$73</f>
        <v>0</v>
      </c>
      <c r="BR14" s="426"/>
      <c r="BS14" s="426"/>
      <c r="BU14" s="20"/>
      <c r="BW14" s="20"/>
      <c r="BX14" s="20"/>
      <c r="BY14" s="20"/>
      <c r="BZ14" s="433"/>
      <c r="CA14" s="433"/>
      <c r="CB14" s="433"/>
      <c r="CC14" s="433"/>
      <c r="CD14" s="434"/>
      <c r="CE14" s="434"/>
      <c r="CF14" s="434"/>
      <c r="CG14" s="244"/>
      <c r="CH14" s="244"/>
      <c r="CI14" s="244"/>
    </row>
    <row r="15" spans="2:112" ht="21" customHeight="1">
      <c r="B15" s="12"/>
      <c r="C15" s="36"/>
      <c r="D15" s="37"/>
      <c r="E15" s="37"/>
      <c r="F15" s="37"/>
      <c r="G15" s="37"/>
      <c r="H15" s="37"/>
      <c r="I15" s="37"/>
      <c r="J15" s="37"/>
      <c r="K15" s="37"/>
      <c r="L15" s="38" t="str">
        <f>IF(COUNTIF(D12:E14,"○")&gt;1,"いずれか１つを選択してください。","")</f>
        <v/>
      </c>
      <c r="M15" s="37"/>
      <c r="N15" s="37"/>
      <c r="O15" s="37"/>
      <c r="P15" s="37"/>
      <c r="Q15" s="37"/>
      <c r="R15" s="37"/>
      <c r="S15" s="37"/>
      <c r="T15" s="37"/>
      <c r="U15" s="37"/>
      <c r="V15" s="39"/>
      <c r="W15" s="40"/>
      <c r="Z15" s="427" t="s">
        <v>35</v>
      </c>
      <c r="AA15" s="428"/>
      <c r="AB15" s="428"/>
      <c r="AC15" s="428"/>
      <c r="AD15" s="429"/>
      <c r="AE15" s="430" t="b">
        <f>IF((OR($D$7="○")),ROUNDDOWN((BE$6+BE$8*0.9)/5,1))</f>
        <v>0</v>
      </c>
      <c r="AF15" s="431"/>
      <c r="AG15" s="431"/>
      <c r="AH15" s="432"/>
      <c r="AI15" s="423">
        <f>AE15*$AY$60</f>
        <v>0</v>
      </c>
      <c r="AJ15" s="424"/>
      <c r="AK15" s="425"/>
      <c r="AL15" s="423">
        <f>AE15*40</f>
        <v>0</v>
      </c>
      <c r="AM15" s="424"/>
      <c r="AN15" s="425"/>
      <c r="AQ15" s="427" t="s">
        <v>35</v>
      </c>
      <c r="AR15" s="428"/>
      <c r="AS15" s="428"/>
      <c r="AT15" s="428"/>
      <c r="AU15" s="429"/>
      <c r="AV15" s="420" t="b">
        <f>IF(($D$7="○"),$BE$43)</f>
        <v>0</v>
      </c>
      <c r="AW15" s="421"/>
      <c r="AX15" s="421"/>
      <c r="AY15" s="422"/>
      <c r="AZ15" s="426">
        <f>AV15*$AY$60</f>
        <v>0</v>
      </c>
      <c r="BA15" s="426"/>
      <c r="BB15" s="426"/>
      <c r="BC15" s="423">
        <f>AV15*40</f>
        <v>0</v>
      </c>
      <c r="BD15" s="424"/>
      <c r="BE15" s="425"/>
      <c r="BF15" s="35"/>
      <c r="BG15" s="31"/>
      <c r="BH15" s="404" t="s">
        <v>36</v>
      </c>
      <c r="BI15" s="405"/>
      <c r="BJ15" s="405"/>
      <c r="BK15" s="405"/>
      <c r="BL15" s="406"/>
      <c r="BM15" s="415">
        <f>SUM(BM12:BP14)</f>
        <v>0</v>
      </c>
      <c r="BN15" s="416"/>
      <c r="BO15" s="416"/>
      <c r="BP15" s="417"/>
      <c r="BQ15" s="403">
        <f>SUMIF(BQ12:BS14,"&lt;&gt;#VALUE!")</f>
        <v>0</v>
      </c>
      <c r="BR15" s="403"/>
      <c r="BS15" s="403"/>
      <c r="BW15" s="41"/>
    </row>
    <row r="16" spans="2:112" ht="21" customHeight="1">
      <c r="B16" s="12"/>
      <c r="C16" s="12"/>
      <c r="D16" s="12"/>
      <c r="E16" s="15"/>
      <c r="F16" s="15"/>
      <c r="G16" s="15"/>
      <c r="H16" s="15"/>
      <c r="I16" s="15"/>
      <c r="J16" s="15"/>
      <c r="K16" s="15"/>
      <c r="L16" s="15"/>
      <c r="M16" s="15"/>
      <c r="N16" s="15"/>
      <c r="O16" s="15"/>
      <c r="P16" s="15"/>
      <c r="Q16" s="15"/>
      <c r="R16" s="15"/>
      <c r="S16" s="15"/>
      <c r="T16" s="15"/>
      <c r="U16" s="15"/>
      <c r="V16" s="12"/>
      <c r="W16" s="12"/>
      <c r="X16" s="12"/>
      <c r="Y16" s="12"/>
      <c r="Z16" s="305" t="s">
        <v>37</v>
      </c>
      <c r="AA16" s="306"/>
      <c r="AB16" s="306"/>
      <c r="AC16" s="306"/>
      <c r="AD16" s="419"/>
      <c r="AE16" s="420">
        <f>IF($D$6="○","",ROUNDDOWN(($AO$6+$AO$8*0.9)/9,1)+ROUNDDOWN(($AS$6-$AS$7+$AS$8*0.9)/6,1)+ROUNDDOWN($AS$7/12,1)+ROUNDDOWN(($AW$6-$AW$7+$AW$8*0.9)/4,1)+ROUNDDOWN($AW$7/8,1)+ROUNDDOWN(($BA$6-$BA$7+$BA$8*0.9)/2.5,1)+ROUNDDOWN($BA$7/5,1))</f>
        <v>0</v>
      </c>
      <c r="AF16" s="421"/>
      <c r="AG16" s="421"/>
      <c r="AH16" s="422"/>
      <c r="AI16" s="423">
        <f>AE16*$AY$60</f>
        <v>0</v>
      </c>
      <c r="AJ16" s="424"/>
      <c r="AK16" s="425"/>
      <c r="AL16" s="423">
        <f>AE16*40</f>
        <v>0</v>
      </c>
      <c r="AM16" s="424"/>
      <c r="AN16" s="425"/>
      <c r="AO16" s="12"/>
      <c r="AP16" s="12"/>
      <c r="AQ16" s="305" t="s">
        <v>37</v>
      </c>
      <c r="AR16" s="306"/>
      <c r="AS16" s="306"/>
      <c r="AT16" s="306"/>
      <c r="AU16" s="419"/>
      <c r="AV16" s="420" t="e">
        <f>IF(($D$6="○"),"",$BE$51)</f>
        <v>#DIV/0!</v>
      </c>
      <c r="AW16" s="421"/>
      <c r="AX16" s="421"/>
      <c r="AY16" s="422"/>
      <c r="AZ16" s="426" t="e">
        <f>AV16*$AY$60</f>
        <v>#DIV/0!</v>
      </c>
      <c r="BA16" s="426"/>
      <c r="BB16" s="426"/>
      <c r="BC16" s="423" t="e">
        <f>AV16*40</f>
        <v>#DIV/0!</v>
      </c>
      <c r="BD16" s="424"/>
      <c r="BE16" s="425"/>
      <c r="BF16" s="35"/>
      <c r="BG16" s="31"/>
      <c r="BH16" s="12"/>
      <c r="BI16" s="12"/>
      <c r="BJ16" s="12"/>
      <c r="BK16" s="12"/>
      <c r="BL16" s="12"/>
      <c r="BM16" s="19"/>
      <c r="BN16" s="19"/>
      <c r="BO16" s="19"/>
      <c r="BP16" s="19"/>
      <c r="BQ16" s="35"/>
      <c r="BR16" s="35"/>
      <c r="BS16" s="35"/>
    </row>
    <row r="17" spans="2:96" ht="21" customHeight="1">
      <c r="B17" s="12"/>
      <c r="C17" s="12"/>
      <c r="D17" s="12"/>
      <c r="E17" s="15"/>
      <c r="F17" s="15"/>
      <c r="G17" s="15"/>
      <c r="H17" s="15"/>
      <c r="I17" s="15"/>
      <c r="J17" s="15"/>
      <c r="K17" s="15"/>
      <c r="L17" s="15"/>
      <c r="M17" s="15"/>
      <c r="N17" s="15"/>
      <c r="O17" s="15"/>
      <c r="P17" s="15"/>
      <c r="Q17" s="15"/>
      <c r="R17" s="15"/>
      <c r="S17" s="15"/>
      <c r="T17" s="15"/>
      <c r="U17" s="15"/>
      <c r="V17" s="12"/>
      <c r="W17" s="20"/>
      <c r="X17" s="20"/>
      <c r="Y17" s="20"/>
      <c r="Z17" s="404" t="s">
        <v>36</v>
      </c>
      <c r="AA17" s="405"/>
      <c r="AB17" s="405"/>
      <c r="AC17" s="405"/>
      <c r="AD17" s="406"/>
      <c r="AE17" s="415">
        <f>SUM(AE14:AH16)</f>
        <v>0</v>
      </c>
      <c r="AF17" s="416"/>
      <c r="AG17" s="416"/>
      <c r="AH17" s="417"/>
      <c r="AI17" s="418">
        <f>SUMIF(AI14:AK16,"&lt;&gt;#VALUE!")</f>
        <v>0</v>
      </c>
      <c r="AJ17" s="418"/>
      <c r="AK17" s="418"/>
      <c r="AL17" s="418">
        <f>SUMIF(AL14:AN16,"&lt;&gt;#VALUE!")</f>
        <v>0</v>
      </c>
      <c r="AM17" s="418"/>
      <c r="AN17" s="418"/>
      <c r="AO17" s="20"/>
      <c r="AP17" s="20"/>
      <c r="AQ17" s="404" t="s">
        <v>36</v>
      </c>
      <c r="AR17" s="405"/>
      <c r="AS17" s="405"/>
      <c r="AT17" s="405"/>
      <c r="AU17" s="406"/>
      <c r="AV17" s="415" t="e">
        <f>SUM(AV14:AY16)</f>
        <v>#DIV/0!</v>
      </c>
      <c r="AW17" s="416"/>
      <c r="AX17" s="416"/>
      <c r="AY17" s="417"/>
      <c r="AZ17" s="403" t="e">
        <f>SUMIF(AZ14:BB16,"&lt;&gt;#VALUE!")</f>
        <v>#DIV/0!</v>
      </c>
      <c r="BA17" s="403"/>
      <c r="BB17" s="403"/>
      <c r="BC17" s="404" t="e">
        <f>SUMIF(BC14:BE16,"&lt;&gt;#VALUE!")</f>
        <v>#DIV/0!</v>
      </c>
      <c r="BD17" s="405"/>
      <c r="BE17" s="406"/>
      <c r="BF17" s="20"/>
      <c r="BG17" s="42"/>
      <c r="BH17" s="20"/>
      <c r="BI17" s="20"/>
      <c r="BJ17" s="20"/>
      <c r="BK17" s="20"/>
      <c r="BL17" s="20"/>
      <c r="BM17" s="43"/>
      <c r="BN17" s="43"/>
      <c r="BO17" s="43"/>
      <c r="BP17" s="43"/>
      <c r="BQ17" s="44"/>
      <c r="BR17" s="44"/>
      <c r="BS17" s="44"/>
      <c r="BT17" s="20"/>
      <c r="BU17" s="20"/>
      <c r="BV17" s="20"/>
      <c r="BW17" s="45"/>
      <c r="BX17" s="46"/>
    </row>
    <row r="18" spans="2:96" ht="21" customHeight="1" thickBot="1">
      <c r="B18" s="12"/>
      <c r="C18" s="12"/>
      <c r="D18" s="12"/>
      <c r="E18" s="15"/>
      <c r="F18" s="15"/>
      <c r="G18" s="15"/>
      <c r="H18" s="15"/>
      <c r="I18" s="15"/>
      <c r="J18" s="15"/>
      <c r="K18" s="15"/>
      <c r="L18" s="15"/>
      <c r="M18" s="15"/>
      <c r="N18" s="15"/>
      <c r="O18" s="15"/>
      <c r="P18" s="15"/>
      <c r="Q18" s="15"/>
      <c r="R18" s="15"/>
      <c r="S18" s="15"/>
      <c r="T18" s="15"/>
      <c r="U18" s="15"/>
      <c r="V18" s="12"/>
      <c r="W18" s="47"/>
      <c r="X18" s="47"/>
      <c r="Y18" s="47"/>
      <c r="Z18" s="47"/>
      <c r="AA18" s="47"/>
      <c r="AB18" s="48"/>
      <c r="AC18" s="48"/>
      <c r="AD18" s="48"/>
      <c r="AE18" s="48"/>
      <c r="AF18" s="15"/>
      <c r="AG18" s="15"/>
      <c r="AH18" s="15"/>
      <c r="AI18" s="15"/>
      <c r="AJ18" s="15"/>
      <c r="AK18" s="15"/>
      <c r="AM18" s="47"/>
      <c r="AN18" s="47"/>
      <c r="AO18" s="47"/>
      <c r="AP18" s="47"/>
      <c r="AQ18" s="47"/>
      <c r="AR18" s="48"/>
      <c r="AS18" s="48"/>
      <c r="AT18" s="48"/>
      <c r="AU18" s="48"/>
      <c r="AV18" s="49"/>
      <c r="AW18" s="49"/>
      <c r="AX18" s="49"/>
      <c r="AY18" s="15"/>
      <c r="AZ18" s="15"/>
      <c r="BA18" s="15"/>
      <c r="BD18" s="42"/>
      <c r="BE18" s="42"/>
      <c r="BF18" s="42"/>
      <c r="BG18" s="42"/>
      <c r="BH18" s="42"/>
      <c r="BI18" s="50"/>
      <c r="BJ18" s="50"/>
      <c r="BK18" s="50"/>
      <c r="BL18" s="50"/>
      <c r="BM18" s="51"/>
      <c r="BN18" s="51"/>
      <c r="BO18" s="51"/>
      <c r="BP18" s="51"/>
      <c r="BQ18" s="14"/>
      <c r="BR18" s="45"/>
      <c r="BS18" s="45"/>
      <c r="BT18" s="45"/>
      <c r="BU18" s="41"/>
      <c r="BV18" s="41"/>
      <c r="BW18" s="41"/>
      <c r="BX18" s="46"/>
    </row>
    <row r="19" spans="2:96" ht="8.25" customHeight="1">
      <c r="B19" s="52"/>
      <c r="C19" s="53"/>
      <c r="D19" s="53"/>
      <c r="E19" s="54"/>
      <c r="F19" s="54"/>
      <c r="G19" s="54"/>
      <c r="H19" s="54"/>
      <c r="I19" s="54"/>
      <c r="J19" s="54"/>
      <c r="K19" s="54"/>
      <c r="L19" s="54"/>
      <c r="M19" s="54"/>
      <c r="N19" s="54"/>
      <c r="O19" s="54"/>
      <c r="P19" s="54"/>
      <c r="Q19" s="54"/>
      <c r="R19" s="54"/>
      <c r="S19" s="54"/>
      <c r="T19" s="54"/>
      <c r="U19" s="54"/>
      <c r="V19" s="53"/>
      <c r="W19" s="55"/>
      <c r="X19" s="55"/>
      <c r="Y19" s="55"/>
      <c r="Z19" s="55"/>
      <c r="AA19" s="55"/>
      <c r="AB19" s="56"/>
      <c r="AC19" s="56"/>
      <c r="AD19" s="56"/>
      <c r="AE19" s="56"/>
      <c r="AF19" s="54"/>
      <c r="AG19" s="54"/>
      <c r="AH19" s="54"/>
      <c r="AI19" s="54"/>
      <c r="AJ19" s="54"/>
      <c r="AK19" s="54"/>
      <c r="AL19" s="57"/>
      <c r="AM19" s="55"/>
      <c r="AN19" s="55"/>
      <c r="AO19" s="55"/>
      <c r="AP19" s="55"/>
      <c r="AQ19" s="55"/>
      <c r="AR19" s="56"/>
      <c r="AS19" s="56"/>
      <c r="AT19" s="56"/>
      <c r="AU19" s="56"/>
      <c r="AV19" s="58"/>
      <c r="AW19" s="58"/>
      <c r="AX19" s="58"/>
      <c r="AY19" s="54"/>
      <c r="AZ19" s="54"/>
      <c r="BA19" s="54"/>
      <c r="BB19" s="57"/>
      <c r="BC19" s="57"/>
      <c r="BD19" s="59"/>
      <c r="BE19" s="59"/>
      <c r="BF19" s="59"/>
      <c r="BG19" s="59"/>
      <c r="BH19" s="59"/>
      <c r="BI19" s="60"/>
      <c r="BJ19" s="60"/>
      <c r="BK19" s="60"/>
      <c r="BL19" s="60"/>
      <c r="BM19" s="61"/>
      <c r="BN19" s="62"/>
      <c r="BO19" s="51"/>
      <c r="BP19" s="51"/>
      <c r="BQ19" s="14"/>
      <c r="BR19" s="45"/>
      <c r="BS19" s="45"/>
      <c r="BT19" s="45"/>
      <c r="BU19" s="41"/>
      <c r="BV19" s="41"/>
      <c r="BW19" s="41"/>
      <c r="BX19" s="46"/>
    </row>
    <row r="20" spans="2:96" ht="21" customHeight="1">
      <c r="B20" s="63"/>
      <c r="D20" s="20" t="s">
        <v>38</v>
      </c>
      <c r="E20" s="64"/>
      <c r="F20" s="64"/>
      <c r="G20" s="64"/>
      <c r="H20" s="64"/>
      <c r="I20" s="65"/>
      <c r="J20" s="50"/>
      <c r="K20" s="50"/>
      <c r="L20" s="50"/>
      <c r="M20" s="51"/>
      <c r="N20" s="51"/>
      <c r="O20" s="65"/>
      <c r="P20" s="51"/>
      <c r="Q20" s="15"/>
      <c r="R20" s="15"/>
      <c r="S20" s="15"/>
      <c r="T20" s="15"/>
      <c r="U20" s="15"/>
      <c r="V20" s="12"/>
      <c r="W20" s="66"/>
      <c r="X20" s="67"/>
      <c r="Y20" s="67"/>
      <c r="Z20" s="407" t="s">
        <v>39</v>
      </c>
      <c r="AA20" s="407"/>
      <c r="AB20" s="407"/>
      <c r="AC20" s="407"/>
      <c r="AD20" s="407"/>
      <c r="AE20" s="407"/>
      <c r="AF20" s="407"/>
      <c r="AG20" s="407"/>
      <c r="AH20" s="407"/>
      <c r="AI20" s="407"/>
      <c r="AJ20" s="407"/>
      <c r="AK20" s="407"/>
      <c r="AL20" s="407"/>
      <c r="AM20" s="407"/>
      <c r="AN20" s="407"/>
      <c r="AO20" s="407"/>
      <c r="AP20" s="407"/>
      <c r="AQ20" s="407"/>
      <c r="AR20" s="407"/>
      <c r="AS20" s="407"/>
      <c r="AT20" s="407"/>
      <c r="AU20" s="407"/>
      <c r="AV20" s="407"/>
      <c r="AW20" s="407"/>
      <c r="AX20" s="407"/>
      <c r="AY20" s="407"/>
      <c r="AZ20" s="407"/>
      <c r="BA20" s="407"/>
      <c r="BB20" s="407"/>
      <c r="BC20" s="407"/>
      <c r="BD20" s="407"/>
      <c r="BE20" s="407"/>
      <c r="BF20" s="407"/>
      <c r="BG20" s="407"/>
      <c r="BH20" s="407"/>
      <c r="BI20" s="407"/>
      <c r="BJ20" s="407"/>
      <c r="BK20" s="407"/>
      <c r="BL20" s="407"/>
      <c r="BM20" s="408"/>
      <c r="BN20" s="68"/>
      <c r="BO20" s="51"/>
      <c r="BP20" s="51"/>
      <c r="BQ20" s="14"/>
      <c r="BR20" s="45"/>
      <c r="BS20" s="45"/>
      <c r="BT20" s="45"/>
      <c r="BU20" s="41"/>
      <c r="BV20" s="41"/>
      <c r="BW20" s="41"/>
      <c r="BX20" s="51"/>
    </row>
    <row r="21" spans="2:96" ht="16.5" customHeight="1">
      <c r="B21" s="63"/>
      <c r="C21" s="12"/>
      <c r="D21" s="12"/>
      <c r="E21" s="2"/>
      <c r="F21" s="50"/>
      <c r="G21" s="50"/>
      <c r="H21" s="50"/>
      <c r="I21" s="51"/>
      <c r="J21" s="51"/>
      <c r="L21" s="51"/>
      <c r="M21" s="15"/>
      <c r="N21" s="15"/>
      <c r="Q21" s="15"/>
      <c r="S21" s="50"/>
      <c r="T21" s="50"/>
      <c r="U21" s="50"/>
      <c r="V21" s="51"/>
      <c r="W21" s="69" t="s">
        <v>40</v>
      </c>
      <c r="X21" s="70"/>
      <c r="Y21" s="71"/>
      <c r="Z21" s="409"/>
      <c r="AA21" s="409"/>
      <c r="AB21" s="409"/>
      <c r="AC21" s="409"/>
      <c r="AD21" s="409"/>
      <c r="AE21" s="409"/>
      <c r="AF21" s="409"/>
      <c r="AG21" s="409"/>
      <c r="AH21" s="409"/>
      <c r="AI21" s="409"/>
      <c r="AJ21" s="409"/>
      <c r="AK21" s="409"/>
      <c r="AL21" s="409"/>
      <c r="AM21" s="409"/>
      <c r="AN21" s="409"/>
      <c r="AO21" s="409"/>
      <c r="AP21" s="409"/>
      <c r="AQ21" s="409"/>
      <c r="AR21" s="409"/>
      <c r="AS21" s="409"/>
      <c r="AT21" s="409"/>
      <c r="AU21" s="409"/>
      <c r="AV21" s="409"/>
      <c r="AW21" s="409"/>
      <c r="AX21" s="409"/>
      <c r="AY21" s="409"/>
      <c r="AZ21" s="409"/>
      <c r="BA21" s="409"/>
      <c r="BB21" s="409"/>
      <c r="BC21" s="409"/>
      <c r="BD21" s="409"/>
      <c r="BE21" s="409"/>
      <c r="BF21" s="409"/>
      <c r="BG21" s="409"/>
      <c r="BH21" s="409"/>
      <c r="BI21" s="409"/>
      <c r="BJ21" s="409"/>
      <c r="BK21" s="409"/>
      <c r="BL21" s="409"/>
      <c r="BM21" s="410"/>
      <c r="BN21" s="68"/>
      <c r="BO21" s="51"/>
      <c r="BQ21" s="64"/>
      <c r="BR21" s="72"/>
      <c r="BS21" s="72"/>
      <c r="BT21" s="73"/>
      <c r="BU21" s="73"/>
      <c r="BX21" s="51"/>
    </row>
    <row r="22" spans="2:96" ht="16.5" customHeight="1">
      <c r="B22" s="63"/>
      <c r="C22" s="12"/>
      <c r="D22" s="12"/>
      <c r="E22" s="2"/>
      <c r="F22" s="50"/>
      <c r="G22" s="50"/>
      <c r="H22" s="50"/>
      <c r="I22" s="51"/>
      <c r="J22" s="51"/>
      <c r="L22" s="51"/>
      <c r="M22" s="15"/>
      <c r="N22" s="15"/>
      <c r="Q22" s="15"/>
      <c r="S22" s="50"/>
      <c r="T22" s="50"/>
      <c r="U22" s="50"/>
      <c r="V22" s="51"/>
      <c r="W22" s="74"/>
      <c r="X22" s="75"/>
      <c r="Y22" s="75"/>
      <c r="Z22" s="411"/>
      <c r="AA22" s="411"/>
      <c r="AB22" s="411"/>
      <c r="AC22" s="411"/>
      <c r="AD22" s="411"/>
      <c r="AE22" s="411"/>
      <c r="AF22" s="411"/>
      <c r="AG22" s="411"/>
      <c r="AH22" s="411"/>
      <c r="AI22" s="411"/>
      <c r="AJ22" s="411"/>
      <c r="AK22" s="411"/>
      <c r="AL22" s="411"/>
      <c r="AM22" s="411"/>
      <c r="AN22" s="411"/>
      <c r="AO22" s="411"/>
      <c r="AP22" s="411"/>
      <c r="AQ22" s="411"/>
      <c r="AR22" s="411"/>
      <c r="AS22" s="411"/>
      <c r="AT22" s="411"/>
      <c r="AU22" s="411"/>
      <c r="AV22" s="411"/>
      <c r="AW22" s="411"/>
      <c r="AX22" s="411"/>
      <c r="AY22" s="411"/>
      <c r="AZ22" s="411"/>
      <c r="BA22" s="411"/>
      <c r="BB22" s="411"/>
      <c r="BC22" s="411"/>
      <c r="BD22" s="411"/>
      <c r="BE22" s="411"/>
      <c r="BF22" s="411"/>
      <c r="BG22" s="411"/>
      <c r="BH22" s="411"/>
      <c r="BI22" s="411"/>
      <c r="BJ22" s="411"/>
      <c r="BK22" s="411"/>
      <c r="BL22" s="411"/>
      <c r="BM22" s="412"/>
      <c r="BN22" s="68"/>
      <c r="BO22" s="45"/>
      <c r="BQ22" s="64"/>
      <c r="BR22" s="72"/>
      <c r="BS22" s="72"/>
      <c r="BT22" s="73"/>
      <c r="BU22" s="73"/>
      <c r="BX22" s="51"/>
    </row>
    <row r="23" spans="2:96" ht="12" customHeight="1">
      <c r="B23" s="63"/>
      <c r="C23" s="12"/>
      <c r="D23" s="12"/>
      <c r="E23" s="2"/>
      <c r="F23" s="50"/>
      <c r="G23" s="50"/>
      <c r="H23" s="50"/>
      <c r="I23" s="51"/>
      <c r="J23" s="51"/>
      <c r="L23" s="51"/>
      <c r="M23" s="15"/>
      <c r="N23" s="15"/>
      <c r="Q23" s="15"/>
      <c r="S23" s="50"/>
      <c r="T23" s="50"/>
      <c r="U23" s="50"/>
      <c r="V23" s="51"/>
      <c r="W23" s="76"/>
      <c r="X23" s="77"/>
      <c r="Y23" s="77"/>
      <c r="Z23" s="78"/>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79"/>
      <c r="BJ23" s="79"/>
      <c r="BK23" s="79"/>
      <c r="BL23" s="79"/>
      <c r="BM23" s="79"/>
      <c r="BN23" s="68"/>
      <c r="BO23" s="45"/>
      <c r="BQ23" s="64"/>
      <c r="BR23" s="72"/>
      <c r="BS23" s="72"/>
      <c r="BT23" s="73"/>
      <c r="BU23" s="80"/>
      <c r="BV23" s="81"/>
      <c r="BW23" s="81"/>
      <c r="BX23" s="82"/>
      <c r="BY23" s="81"/>
      <c r="BZ23" s="81"/>
      <c r="CA23" s="81"/>
      <c r="CB23" s="81"/>
      <c r="CC23" s="81"/>
      <c r="CD23" s="81"/>
      <c r="CE23" s="81"/>
      <c r="CF23" s="81"/>
      <c r="CG23" s="81"/>
      <c r="CH23" s="81"/>
      <c r="CI23" s="81"/>
      <c r="CJ23" s="81"/>
      <c r="CK23" s="81"/>
      <c r="CL23" s="81"/>
      <c r="CM23" s="81"/>
      <c r="CN23" s="81"/>
      <c r="CO23" s="81"/>
      <c r="CP23" s="81"/>
      <c r="CQ23" s="81"/>
      <c r="CR23" s="81"/>
    </row>
    <row r="24" spans="2:96" ht="21" customHeight="1">
      <c r="B24" s="63"/>
      <c r="C24" s="83"/>
      <c r="D24" s="413" t="s">
        <v>41</v>
      </c>
      <c r="E24" s="413"/>
      <c r="F24" s="413"/>
      <c r="G24" s="413"/>
      <c r="H24" s="413"/>
      <c r="I24" s="413"/>
      <c r="J24" s="413"/>
      <c r="K24" s="413"/>
      <c r="L24" s="413"/>
      <c r="M24" s="413"/>
      <c r="N24" s="413"/>
      <c r="O24" s="413"/>
      <c r="P24" s="413"/>
      <c r="Q24" s="413"/>
      <c r="R24" s="413"/>
      <c r="S24" s="413"/>
      <c r="T24" s="413"/>
      <c r="U24" s="413"/>
      <c r="V24" s="413"/>
      <c r="W24" s="413"/>
      <c r="X24" s="413"/>
      <c r="Y24" s="413"/>
      <c r="Z24" s="413"/>
      <c r="AA24" s="413"/>
      <c r="AB24" s="413"/>
      <c r="AC24" s="413"/>
      <c r="AD24" s="413"/>
      <c r="AE24" s="413"/>
      <c r="AF24" s="413"/>
      <c r="AG24" s="84"/>
      <c r="AH24" s="51"/>
      <c r="AI24" s="85"/>
      <c r="AJ24" s="414" t="s">
        <v>42</v>
      </c>
      <c r="AK24" s="414"/>
      <c r="AL24" s="414"/>
      <c r="AM24" s="414"/>
      <c r="AN24" s="414"/>
      <c r="AO24" s="414"/>
      <c r="AP24" s="414"/>
      <c r="AQ24" s="414"/>
      <c r="AR24" s="414"/>
      <c r="AS24" s="414"/>
      <c r="AT24" s="414"/>
      <c r="AU24" s="414"/>
      <c r="AV24" s="414"/>
      <c r="AW24" s="414"/>
      <c r="AX24" s="414"/>
      <c r="AY24" s="414"/>
      <c r="AZ24" s="414"/>
      <c r="BA24" s="414"/>
      <c r="BB24" s="414"/>
      <c r="BC24" s="414"/>
      <c r="BD24" s="414"/>
      <c r="BE24" s="414"/>
      <c r="BF24" s="414"/>
      <c r="BG24" s="414"/>
      <c r="BH24" s="414"/>
      <c r="BI24" s="414"/>
      <c r="BJ24" s="414"/>
      <c r="BK24" s="414"/>
      <c r="BL24" s="414"/>
      <c r="BM24" s="86"/>
      <c r="BN24" s="68"/>
      <c r="BO24" s="45"/>
      <c r="BQ24" s="64"/>
      <c r="BR24" s="72"/>
      <c r="BS24" s="72"/>
      <c r="BT24" s="73"/>
      <c r="BU24" s="80"/>
      <c r="BV24" s="81"/>
      <c r="BW24" s="81"/>
      <c r="BX24" s="81"/>
      <c r="BY24" s="81"/>
      <c r="BZ24" s="81"/>
      <c r="CA24" s="81"/>
      <c r="CB24" s="81"/>
      <c r="CC24" s="81"/>
      <c r="CD24" s="81"/>
      <c r="CE24" s="81"/>
      <c r="CF24" s="81"/>
      <c r="CG24" s="81"/>
      <c r="CH24" s="81"/>
      <c r="CI24" s="81"/>
      <c r="CJ24" s="81"/>
      <c r="CK24" s="81"/>
      <c r="CL24" s="81"/>
      <c r="CM24" s="81"/>
      <c r="CN24" s="81"/>
      <c r="CO24" s="81"/>
      <c r="CP24" s="81"/>
      <c r="CQ24" s="81"/>
      <c r="CR24" s="81"/>
    </row>
    <row r="25" spans="2:96" ht="21" customHeight="1">
      <c r="B25" s="63"/>
      <c r="C25" s="87"/>
      <c r="D25" s="402" t="s">
        <v>43</v>
      </c>
      <c r="E25" s="402"/>
      <c r="F25" s="402"/>
      <c r="G25" s="402"/>
      <c r="H25" s="402"/>
      <c r="I25" s="88" t="s">
        <v>44</v>
      </c>
      <c r="J25" s="88"/>
      <c r="K25" s="88"/>
      <c r="L25" s="88"/>
      <c r="M25" s="88" t="s">
        <v>45</v>
      </c>
      <c r="N25" s="88"/>
      <c r="O25" s="88"/>
      <c r="P25" s="88"/>
      <c r="Q25" s="89"/>
      <c r="R25" s="90"/>
      <c r="S25" s="90"/>
      <c r="T25" s="402" t="s">
        <v>46</v>
      </c>
      <c r="U25" s="402"/>
      <c r="V25" s="402"/>
      <c r="W25" s="402"/>
      <c r="X25" s="402"/>
      <c r="Y25" s="88" t="s">
        <v>44</v>
      </c>
      <c r="Z25" s="88"/>
      <c r="AA25" s="88"/>
      <c r="AB25" s="88"/>
      <c r="AC25" s="88" t="s">
        <v>45</v>
      </c>
      <c r="AD25" s="88"/>
      <c r="AE25" s="88"/>
      <c r="AF25" s="88"/>
      <c r="AG25" s="91"/>
      <c r="AH25" s="90"/>
      <c r="AI25" s="92"/>
      <c r="AJ25" s="402" t="s">
        <v>47</v>
      </c>
      <c r="AK25" s="402"/>
      <c r="AL25" s="402"/>
      <c r="AM25" s="402"/>
      <c r="AN25" s="402"/>
      <c r="AO25" s="88" t="s">
        <v>44</v>
      </c>
      <c r="AP25" s="88"/>
      <c r="AQ25" s="88"/>
      <c r="AR25" s="88"/>
      <c r="AS25" s="88" t="s">
        <v>45</v>
      </c>
      <c r="AT25" s="88"/>
      <c r="AU25" s="88"/>
      <c r="AV25" s="88"/>
      <c r="AW25" s="93"/>
      <c r="AX25" s="94"/>
      <c r="AY25" s="95"/>
      <c r="AZ25" s="402" t="s">
        <v>48</v>
      </c>
      <c r="BA25" s="402"/>
      <c r="BB25" s="402"/>
      <c r="BC25" s="402"/>
      <c r="BD25" s="402"/>
      <c r="BE25" s="88" t="s">
        <v>44</v>
      </c>
      <c r="BF25" s="88"/>
      <c r="BG25" s="88"/>
      <c r="BH25" s="88"/>
      <c r="BI25" s="88" t="s">
        <v>45</v>
      </c>
      <c r="BJ25" s="88"/>
      <c r="BK25" s="88"/>
      <c r="BL25" s="88"/>
      <c r="BM25" s="96"/>
      <c r="BN25" s="97"/>
      <c r="BO25" s="51"/>
      <c r="BQ25" s="64"/>
      <c r="BR25" s="72"/>
      <c r="BS25" s="72"/>
      <c r="BT25" s="73"/>
      <c r="BU25" s="80"/>
      <c r="BV25" s="93"/>
      <c r="BW25" s="93"/>
      <c r="BX25" s="93"/>
      <c r="BY25" s="93"/>
      <c r="BZ25" s="81"/>
      <c r="CA25" s="93"/>
      <c r="CB25" s="93"/>
      <c r="CC25" s="93"/>
      <c r="CD25" s="93"/>
      <c r="CE25" s="81"/>
      <c r="CF25" s="93"/>
      <c r="CG25" s="93"/>
      <c r="CH25" s="93"/>
      <c r="CI25" s="93"/>
      <c r="CJ25" s="81"/>
      <c r="CK25" s="93"/>
      <c r="CL25" s="93"/>
      <c r="CM25" s="93"/>
      <c r="CN25" s="93"/>
      <c r="CO25" s="81"/>
      <c r="CP25" s="81"/>
      <c r="CQ25" s="81"/>
      <c r="CR25" s="81"/>
    </row>
    <row r="26" spans="2:96" ht="21" customHeight="1">
      <c r="B26" s="63"/>
      <c r="C26" s="87"/>
      <c r="D26" s="402" t="s">
        <v>49</v>
      </c>
      <c r="E26" s="402"/>
      <c r="F26" s="402"/>
      <c r="G26" s="402"/>
      <c r="H26" s="402"/>
      <c r="I26" s="398">
        <f>(ROUNDDOWN(M26/40,1))</f>
        <v>0</v>
      </c>
      <c r="J26" s="398"/>
      <c r="K26" s="398"/>
      <c r="L26" s="398"/>
      <c r="M26" s="398">
        <f>((((ROUNDDOWN($BE$9/12,1))*40)))*-1</f>
        <v>0</v>
      </c>
      <c r="N26" s="398"/>
      <c r="O26" s="398"/>
      <c r="P26" s="398"/>
      <c r="Q26" s="89"/>
      <c r="R26" s="90"/>
      <c r="S26" s="90"/>
      <c r="T26" s="402" t="s">
        <v>49</v>
      </c>
      <c r="U26" s="402"/>
      <c r="V26" s="402"/>
      <c r="W26" s="402"/>
      <c r="X26" s="402"/>
      <c r="Y26" s="398">
        <f>(ROUNDDOWN(AC26/40,1))</f>
        <v>0</v>
      </c>
      <c r="Z26" s="398"/>
      <c r="AA26" s="398"/>
      <c r="AB26" s="398"/>
      <c r="AC26" s="398">
        <f>((((ROUNDDOWN($BE$9/30,1))*40)))*-1</f>
        <v>0</v>
      </c>
      <c r="AD26" s="398"/>
      <c r="AE26" s="398"/>
      <c r="AF26" s="398"/>
      <c r="AG26" s="91"/>
      <c r="AH26" s="90"/>
      <c r="AI26" s="92"/>
      <c r="AJ26" s="402" t="s">
        <v>49</v>
      </c>
      <c r="AK26" s="402"/>
      <c r="AL26" s="402"/>
      <c r="AM26" s="402"/>
      <c r="AN26" s="402"/>
      <c r="AO26" s="398">
        <f>(ROUNDDOWN(AS26/40,1))</f>
        <v>0</v>
      </c>
      <c r="AP26" s="398"/>
      <c r="AQ26" s="398"/>
      <c r="AR26" s="398"/>
      <c r="AS26" s="398">
        <f>((((ROUNDDOWN($BE$9/7.5,1))*40)))*-1</f>
        <v>0</v>
      </c>
      <c r="AT26" s="398"/>
      <c r="AU26" s="398"/>
      <c r="AV26" s="398"/>
      <c r="AW26" s="98"/>
      <c r="AX26" s="94"/>
      <c r="AY26" s="95"/>
      <c r="AZ26" s="402" t="s">
        <v>49</v>
      </c>
      <c r="BA26" s="402"/>
      <c r="BB26" s="402"/>
      <c r="BC26" s="402"/>
      <c r="BD26" s="402"/>
      <c r="BE26" s="398">
        <f>(ROUNDDOWN(BI26/40,1))</f>
        <v>0</v>
      </c>
      <c r="BF26" s="398"/>
      <c r="BG26" s="398"/>
      <c r="BH26" s="398"/>
      <c r="BI26" s="399">
        <f>((((ROUNDDOWN($BE$9/20,1))*40)))*-1</f>
        <v>0</v>
      </c>
      <c r="BJ26" s="400"/>
      <c r="BK26" s="400"/>
      <c r="BL26" s="401"/>
      <c r="BM26" s="96"/>
      <c r="BN26" s="97"/>
      <c r="BO26" s="51"/>
      <c r="BQ26" s="64"/>
      <c r="BR26" s="72"/>
      <c r="BS26" s="72"/>
      <c r="BT26" s="73"/>
      <c r="BU26" s="80"/>
      <c r="BV26" s="99"/>
      <c r="BW26" s="99"/>
      <c r="BX26" s="99"/>
      <c r="BY26" s="99"/>
      <c r="BZ26" s="81"/>
      <c r="CA26" s="99"/>
      <c r="CB26" s="99"/>
      <c r="CC26" s="99"/>
      <c r="CD26" s="99"/>
      <c r="CE26" s="81"/>
      <c r="CF26" s="99"/>
      <c r="CG26" s="99"/>
      <c r="CH26" s="99"/>
      <c r="CI26" s="99"/>
      <c r="CJ26" s="81"/>
      <c r="CK26" s="99"/>
      <c r="CL26" s="99"/>
      <c r="CM26" s="99"/>
      <c r="CN26" s="99"/>
      <c r="CO26" s="81"/>
      <c r="CP26" s="81"/>
      <c r="CQ26" s="81"/>
      <c r="CR26" s="81"/>
    </row>
    <row r="27" spans="2:96" ht="21" customHeight="1">
      <c r="B27" s="63"/>
      <c r="C27" s="87"/>
      <c r="D27" s="395" t="s">
        <v>50</v>
      </c>
      <c r="E27" s="396"/>
      <c r="F27" s="396"/>
      <c r="G27" s="396"/>
      <c r="H27" s="397"/>
      <c r="I27" s="398">
        <f>(ROUNDDOWN(M27/40,1))</f>
        <v>0</v>
      </c>
      <c r="J27" s="398"/>
      <c r="K27" s="398"/>
      <c r="L27" s="398"/>
      <c r="M27" s="399">
        <f>($AL$17-$AI$17)*-1</f>
        <v>0</v>
      </c>
      <c r="N27" s="400"/>
      <c r="O27" s="400"/>
      <c r="P27" s="401"/>
      <c r="Q27" s="89"/>
      <c r="R27" s="90"/>
      <c r="S27" s="90"/>
      <c r="T27" s="395" t="s">
        <v>50</v>
      </c>
      <c r="U27" s="396"/>
      <c r="V27" s="396"/>
      <c r="W27" s="396"/>
      <c r="X27" s="397"/>
      <c r="Y27" s="398">
        <f>(ROUNDDOWN(AC27/40,1))</f>
        <v>0</v>
      </c>
      <c r="Z27" s="398"/>
      <c r="AA27" s="398"/>
      <c r="AB27" s="398"/>
      <c r="AC27" s="399">
        <f>($AL$17-$AI$17)*-1</f>
        <v>0</v>
      </c>
      <c r="AD27" s="400"/>
      <c r="AE27" s="400"/>
      <c r="AF27" s="401"/>
      <c r="AG27" s="91"/>
      <c r="AH27" s="90"/>
      <c r="AI27" s="92"/>
      <c r="AJ27" s="395" t="s">
        <v>50</v>
      </c>
      <c r="AK27" s="396"/>
      <c r="AL27" s="396"/>
      <c r="AM27" s="396"/>
      <c r="AN27" s="397"/>
      <c r="AO27" s="398">
        <f>(ROUNDDOWN(AS27/40,1))</f>
        <v>0</v>
      </c>
      <c r="AP27" s="398"/>
      <c r="AQ27" s="398"/>
      <c r="AR27" s="398"/>
      <c r="AS27" s="399">
        <f>($AL$17-$AI$17)*-1</f>
        <v>0</v>
      </c>
      <c r="AT27" s="400"/>
      <c r="AU27" s="400"/>
      <c r="AV27" s="401"/>
      <c r="AW27" s="98"/>
      <c r="AX27" s="94"/>
      <c r="AY27" s="95"/>
      <c r="AZ27" s="395" t="s">
        <v>50</v>
      </c>
      <c r="BA27" s="396"/>
      <c r="BB27" s="396"/>
      <c r="BC27" s="396"/>
      <c r="BD27" s="397"/>
      <c r="BE27" s="398">
        <f>(ROUNDDOWN(BI27/40,1))</f>
        <v>0</v>
      </c>
      <c r="BF27" s="398"/>
      <c r="BG27" s="398"/>
      <c r="BH27" s="398"/>
      <c r="BI27" s="399">
        <f>($AL$17-$AI$17)*-1</f>
        <v>0</v>
      </c>
      <c r="BJ27" s="400"/>
      <c r="BK27" s="400"/>
      <c r="BL27" s="401"/>
      <c r="BM27" s="96"/>
      <c r="BN27" s="97"/>
      <c r="BO27" s="51"/>
      <c r="BQ27" s="64"/>
      <c r="BR27" s="72"/>
      <c r="BS27" s="72"/>
      <c r="BT27" s="73"/>
      <c r="BU27" s="80"/>
      <c r="BV27" s="99"/>
      <c r="BW27" s="99"/>
      <c r="BX27" s="99"/>
      <c r="BY27" s="99"/>
      <c r="BZ27" s="81"/>
      <c r="CA27" s="99"/>
      <c r="CB27" s="99"/>
      <c r="CC27" s="99"/>
      <c r="CD27" s="99"/>
      <c r="CE27" s="81"/>
      <c r="CF27" s="99"/>
      <c r="CG27" s="99"/>
      <c r="CH27" s="99"/>
      <c r="CI27" s="99"/>
      <c r="CJ27" s="81"/>
      <c r="CK27" s="99"/>
      <c r="CL27" s="99"/>
      <c r="CM27" s="99"/>
      <c r="CN27" s="99"/>
      <c r="CO27" s="81"/>
      <c r="CP27" s="81"/>
      <c r="CQ27" s="81"/>
      <c r="CR27" s="81"/>
    </row>
    <row r="28" spans="2:96" ht="21" customHeight="1" thickBot="1">
      <c r="B28" s="63"/>
      <c r="C28" s="87"/>
      <c r="D28" s="389" t="s">
        <v>51</v>
      </c>
      <c r="E28" s="389"/>
      <c r="F28" s="389"/>
      <c r="G28" s="389"/>
      <c r="H28" s="389"/>
      <c r="I28" s="390">
        <f>(ROUNDDOWN(M28/40,1))</f>
        <v>0</v>
      </c>
      <c r="J28" s="390"/>
      <c r="K28" s="390"/>
      <c r="L28" s="390"/>
      <c r="M28" s="391">
        <f>$BB$73</f>
        <v>0</v>
      </c>
      <c r="N28" s="392"/>
      <c r="O28" s="392"/>
      <c r="P28" s="393"/>
      <c r="Q28" s="89"/>
      <c r="R28" s="90"/>
      <c r="S28" s="90"/>
      <c r="T28" s="389" t="s">
        <v>51</v>
      </c>
      <c r="U28" s="389"/>
      <c r="V28" s="389"/>
      <c r="W28" s="389"/>
      <c r="X28" s="389"/>
      <c r="Y28" s="390">
        <f>(ROUNDDOWN(AC28/40,1))</f>
        <v>0</v>
      </c>
      <c r="Z28" s="390"/>
      <c r="AA28" s="390"/>
      <c r="AB28" s="390"/>
      <c r="AC28" s="391">
        <f>$BB$73</f>
        <v>0</v>
      </c>
      <c r="AD28" s="392"/>
      <c r="AE28" s="392"/>
      <c r="AF28" s="393"/>
      <c r="AG28" s="91"/>
      <c r="AH28" s="90"/>
      <c r="AI28" s="92"/>
      <c r="AJ28" s="389" t="s">
        <v>51</v>
      </c>
      <c r="AK28" s="389"/>
      <c r="AL28" s="389"/>
      <c r="AM28" s="389"/>
      <c r="AN28" s="389"/>
      <c r="AO28" s="390">
        <f>(ROUNDDOWN(AS28/40,1))</f>
        <v>0</v>
      </c>
      <c r="AP28" s="390"/>
      <c r="AQ28" s="390"/>
      <c r="AR28" s="390"/>
      <c r="AS28" s="391">
        <f>$BB$73</f>
        <v>0</v>
      </c>
      <c r="AT28" s="392"/>
      <c r="AU28" s="392"/>
      <c r="AV28" s="393"/>
      <c r="AW28" s="98"/>
      <c r="AX28" s="94"/>
      <c r="AY28" s="95"/>
      <c r="AZ28" s="389" t="s">
        <v>51</v>
      </c>
      <c r="BA28" s="389"/>
      <c r="BB28" s="389"/>
      <c r="BC28" s="389"/>
      <c r="BD28" s="389"/>
      <c r="BE28" s="394">
        <f>(ROUNDDOWN(BI28/40,1))</f>
        <v>0</v>
      </c>
      <c r="BF28" s="394"/>
      <c r="BG28" s="394"/>
      <c r="BH28" s="394"/>
      <c r="BI28" s="391">
        <f>$BB$73</f>
        <v>0</v>
      </c>
      <c r="BJ28" s="392"/>
      <c r="BK28" s="392"/>
      <c r="BL28" s="393"/>
      <c r="BM28" s="96"/>
      <c r="BN28" s="97"/>
      <c r="BO28" s="51"/>
      <c r="BU28" s="81"/>
      <c r="BV28" s="100"/>
      <c r="BW28" s="100"/>
      <c r="BX28" s="100"/>
      <c r="BY28" s="100"/>
      <c r="BZ28" s="81"/>
      <c r="CA28" s="100"/>
      <c r="CB28" s="100"/>
      <c r="CC28" s="100"/>
      <c r="CD28" s="100"/>
      <c r="CE28" s="81"/>
      <c r="CF28" s="100"/>
      <c r="CG28" s="100"/>
      <c r="CH28" s="100"/>
      <c r="CI28" s="100"/>
      <c r="CJ28" s="81"/>
      <c r="CK28" s="100"/>
      <c r="CL28" s="100"/>
      <c r="CM28" s="100"/>
      <c r="CN28" s="100"/>
      <c r="CO28" s="81"/>
      <c r="CP28" s="81"/>
      <c r="CQ28" s="81"/>
      <c r="CR28" s="81"/>
    </row>
    <row r="29" spans="2:96" ht="30.75" customHeight="1" thickTop="1">
      <c r="B29" s="63"/>
      <c r="C29" s="87"/>
      <c r="D29" s="385" t="s">
        <v>52</v>
      </c>
      <c r="E29" s="386"/>
      <c r="F29" s="386"/>
      <c r="G29" s="386"/>
      <c r="H29" s="386"/>
      <c r="I29" s="388">
        <f>SUM(I26:L28)</f>
        <v>0</v>
      </c>
      <c r="J29" s="388"/>
      <c r="K29" s="388"/>
      <c r="L29" s="388"/>
      <c r="M29" s="388">
        <f>SUM(M26:P28)</f>
        <v>0</v>
      </c>
      <c r="N29" s="388"/>
      <c r="O29" s="388"/>
      <c r="P29" s="388"/>
      <c r="Q29" s="90"/>
      <c r="R29" s="90"/>
      <c r="S29" s="90"/>
      <c r="T29" s="385" t="s">
        <v>52</v>
      </c>
      <c r="U29" s="386"/>
      <c r="V29" s="386"/>
      <c r="W29" s="386"/>
      <c r="X29" s="386"/>
      <c r="Y29" s="388">
        <f>SUM(Y26:AB28)</f>
        <v>0</v>
      </c>
      <c r="Z29" s="388"/>
      <c r="AA29" s="388"/>
      <c r="AB29" s="388"/>
      <c r="AC29" s="388">
        <f>SUM(AC26:AF28)</f>
        <v>0</v>
      </c>
      <c r="AD29" s="388"/>
      <c r="AE29" s="388"/>
      <c r="AF29" s="388"/>
      <c r="AG29" s="91"/>
      <c r="AH29" s="90"/>
      <c r="AI29" s="92"/>
      <c r="AJ29" s="385" t="s">
        <v>53</v>
      </c>
      <c r="AK29" s="386"/>
      <c r="AL29" s="386"/>
      <c r="AM29" s="386"/>
      <c r="AN29" s="386"/>
      <c r="AO29" s="387">
        <f>SUM(AO26:AR28)</f>
        <v>0</v>
      </c>
      <c r="AP29" s="387"/>
      <c r="AQ29" s="387"/>
      <c r="AR29" s="387"/>
      <c r="AS29" s="388">
        <f>SUM(AS26:AV28)</f>
        <v>0</v>
      </c>
      <c r="AT29" s="388"/>
      <c r="AU29" s="388"/>
      <c r="AV29" s="388"/>
      <c r="AW29" s="98"/>
      <c r="AX29" s="94"/>
      <c r="AY29" s="95"/>
      <c r="AZ29" s="385" t="s">
        <v>53</v>
      </c>
      <c r="BA29" s="386"/>
      <c r="BB29" s="386"/>
      <c r="BC29" s="386"/>
      <c r="BD29" s="386"/>
      <c r="BE29" s="387">
        <f>SUM(BE26:BH28)</f>
        <v>0</v>
      </c>
      <c r="BF29" s="387"/>
      <c r="BG29" s="387"/>
      <c r="BH29" s="387"/>
      <c r="BI29" s="388">
        <f>SUM(BI26:BL28)</f>
        <v>0</v>
      </c>
      <c r="BJ29" s="388"/>
      <c r="BK29" s="388"/>
      <c r="BL29" s="388"/>
      <c r="BM29" s="96"/>
      <c r="BN29" s="97"/>
      <c r="BO29" s="51"/>
      <c r="BQ29" s="64"/>
      <c r="BR29" s="72"/>
      <c r="BS29" s="72"/>
      <c r="BT29" s="73"/>
      <c r="BU29" s="80"/>
      <c r="BV29" s="101"/>
      <c r="BW29" s="101"/>
      <c r="BX29" s="101"/>
      <c r="BY29" s="101"/>
      <c r="BZ29" s="81"/>
      <c r="CA29" s="101"/>
      <c r="CB29" s="101"/>
      <c r="CC29" s="101"/>
      <c r="CD29" s="101"/>
      <c r="CE29" s="81"/>
      <c r="CF29" s="101"/>
      <c r="CG29" s="101"/>
      <c r="CH29" s="101"/>
      <c r="CI29" s="101"/>
      <c r="CJ29" s="81"/>
      <c r="CK29" s="101"/>
      <c r="CL29" s="101"/>
      <c r="CM29" s="101"/>
      <c r="CN29" s="101"/>
      <c r="CO29" s="81"/>
      <c r="CP29" s="81"/>
      <c r="CQ29" s="81"/>
      <c r="CR29" s="81"/>
    </row>
    <row r="30" spans="2:96" ht="20.25" customHeight="1">
      <c r="B30" s="63"/>
      <c r="C30" s="87"/>
      <c r="D30" s="102"/>
      <c r="E30" s="102"/>
      <c r="F30" s="102"/>
      <c r="G30" s="102"/>
      <c r="H30" s="102"/>
      <c r="I30" s="103"/>
      <c r="J30" s="103"/>
      <c r="K30" s="103"/>
      <c r="L30" s="103"/>
      <c r="M30" s="103"/>
      <c r="N30" s="103"/>
      <c r="O30" s="103"/>
      <c r="P30" s="103"/>
      <c r="Q30" s="15"/>
      <c r="R30" s="15"/>
      <c r="S30" s="15"/>
      <c r="T30" s="102"/>
      <c r="U30" s="102"/>
      <c r="V30" s="102"/>
      <c r="W30" s="102"/>
      <c r="X30" s="102"/>
      <c r="Y30" s="103"/>
      <c r="Z30" s="103"/>
      <c r="AA30" s="103"/>
      <c r="AB30" s="103"/>
      <c r="AC30" s="103"/>
      <c r="AD30" s="103"/>
      <c r="AE30" s="103"/>
      <c r="AF30" s="103"/>
      <c r="AG30" s="104"/>
      <c r="AH30" s="15"/>
      <c r="AI30" s="105"/>
      <c r="AJ30" s="106"/>
      <c r="AK30" s="106"/>
      <c r="AL30" s="106"/>
      <c r="AM30" s="106"/>
      <c r="AN30" s="106"/>
      <c r="AO30" s="107"/>
      <c r="AP30" s="107"/>
      <c r="AQ30" s="107"/>
      <c r="AR30" s="107"/>
      <c r="AS30" s="107"/>
      <c r="AT30" s="107"/>
      <c r="AU30" s="107"/>
      <c r="AV30" s="107"/>
      <c r="AW30" s="108"/>
      <c r="AX30" s="109"/>
      <c r="AY30" s="110"/>
      <c r="AZ30" s="106"/>
      <c r="BA30" s="106"/>
      <c r="BB30" s="106"/>
      <c r="BC30" s="106"/>
      <c r="BD30" s="106"/>
      <c r="BE30" s="107"/>
      <c r="BF30" s="107"/>
      <c r="BG30" s="107"/>
      <c r="BH30" s="107"/>
      <c r="BI30" s="107"/>
      <c r="BJ30" s="107"/>
      <c r="BK30" s="107"/>
      <c r="BL30" s="107"/>
      <c r="BM30" s="96"/>
      <c r="BN30" s="97"/>
      <c r="BO30" s="51"/>
      <c r="BQ30" s="64"/>
      <c r="BR30" s="72"/>
      <c r="BS30" s="72"/>
      <c r="BT30" s="73"/>
      <c r="BU30" s="80"/>
      <c r="BV30" s="81"/>
      <c r="BW30" s="81"/>
      <c r="BX30" s="82"/>
      <c r="BY30" s="81"/>
      <c r="BZ30" s="81"/>
      <c r="CA30" s="81"/>
      <c r="CB30" s="81"/>
      <c r="CC30" s="81"/>
      <c r="CD30" s="81"/>
      <c r="CE30" s="81"/>
      <c r="CF30" s="81"/>
      <c r="CG30" s="81"/>
      <c r="CH30" s="81"/>
      <c r="CI30" s="81"/>
      <c r="CJ30" s="81"/>
      <c r="CK30" s="81"/>
      <c r="CL30" s="81"/>
      <c r="CM30" s="81"/>
      <c r="CN30" s="81"/>
      <c r="CO30" s="81"/>
      <c r="CP30" s="81"/>
      <c r="CQ30" s="81"/>
      <c r="CR30" s="81"/>
    </row>
    <row r="31" spans="2:96" ht="20.25" customHeight="1">
      <c r="B31" s="63"/>
      <c r="C31" s="87"/>
      <c r="D31" s="102"/>
      <c r="E31" s="102"/>
      <c r="F31" s="102"/>
      <c r="G31" s="102"/>
      <c r="H31" s="102"/>
      <c r="I31" s="103"/>
      <c r="J31" s="103"/>
      <c r="K31" s="376" t="s">
        <v>54</v>
      </c>
      <c r="L31" s="377"/>
      <c r="M31" s="377"/>
      <c r="N31" s="379" t="str">
        <f>IF(OR($BE$9&gt;0,),IF(AND(OR($D$5="○",$D$6="○"),$I$29&gt;=0),"可",IF(AND(OR($D$5="○",$D$6="○"),$I$29&lt;0),"不可","")),"")</f>
        <v/>
      </c>
      <c r="O31" s="380"/>
      <c r="P31" s="381"/>
      <c r="Q31" s="15"/>
      <c r="R31" s="15"/>
      <c r="S31" s="15"/>
      <c r="T31" s="102"/>
      <c r="U31" s="102"/>
      <c r="V31" s="102"/>
      <c r="W31" s="102"/>
      <c r="X31" s="102"/>
      <c r="Y31" s="103"/>
      <c r="Z31" s="103"/>
      <c r="AA31" s="376" t="s">
        <v>55</v>
      </c>
      <c r="AB31" s="377"/>
      <c r="AC31" s="378"/>
      <c r="AD31" s="379" t="str">
        <f>IF(OR($BE$9&gt;0,),IF(AND(OR($D$5="○",$D$6="○"),$Y$29&gt;=0),"可",IF(AND(OR($D$5="○",$D$6="○"),$Y$29&lt;0),"不可","")),"")</f>
        <v/>
      </c>
      <c r="AE31" s="380"/>
      <c r="AF31" s="381"/>
      <c r="AG31" s="104"/>
      <c r="AH31" s="15"/>
      <c r="AI31" s="105"/>
      <c r="AJ31" s="106"/>
      <c r="AK31" s="106"/>
      <c r="AL31" s="106"/>
      <c r="AM31" s="106"/>
      <c r="AN31" s="106"/>
      <c r="AO31" s="107"/>
      <c r="AP31" s="107"/>
      <c r="AQ31" s="376" t="s">
        <v>56</v>
      </c>
      <c r="AR31" s="377"/>
      <c r="AS31" s="378"/>
      <c r="AT31" s="379" t="str">
        <f>IF(OR($BE$9&gt;0,),IF(AND(OR($D$7="○"),$AO$29&gt;=0),"可",IF(AND(OR($D$7="○"),$AO$29&lt;0),"不可","")),"")</f>
        <v/>
      </c>
      <c r="AU31" s="380"/>
      <c r="AV31" s="381"/>
      <c r="AW31" s="108"/>
      <c r="AX31" s="109"/>
      <c r="AY31" s="110"/>
      <c r="AZ31" s="106"/>
      <c r="BA31" s="106"/>
      <c r="BB31" s="106"/>
      <c r="BC31" s="106"/>
      <c r="BD31" s="106"/>
      <c r="BE31" s="107"/>
      <c r="BF31" s="107"/>
      <c r="BG31" s="376" t="s">
        <v>57</v>
      </c>
      <c r="BH31" s="377"/>
      <c r="BI31" s="378"/>
      <c r="BJ31" s="379" t="str">
        <f>IF(OR($BE$9&gt;0,),IF(AND(OR($D$7="○"),$BE$29&gt;=0),"可",IF(AND(OR($D$7="○"),$BE$29&lt;0),"不可","")),"")</f>
        <v/>
      </c>
      <c r="BK31" s="380"/>
      <c r="BL31" s="381"/>
      <c r="BM31" s="96"/>
      <c r="BN31" s="97"/>
      <c r="BO31" s="51"/>
      <c r="BQ31" s="64"/>
      <c r="BR31" s="72"/>
      <c r="BS31" s="72"/>
      <c r="BT31" s="73"/>
      <c r="BU31" s="80"/>
      <c r="BV31" s="81"/>
      <c r="BW31" s="81"/>
      <c r="BX31" s="82"/>
      <c r="BY31" s="81"/>
      <c r="BZ31" s="81"/>
      <c r="CA31" s="81"/>
      <c r="CB31" s="81"/>
      <c r="CC31" s="81"/>
      <c r="CD31" s="81"/>
      <c r="CE31" s="81"/>
      <c r="CF31" s="81"/>
      <c r="CG31" s="81"/>
      <c r="CH31" s="81"/>
      <c r="CI31" s="81"/>
      <c r="CJ31" s="81"/>
      <c r="CK31" s="81"/>
      <c r="CL31" s="81"/>
      <c r="CM31" s="81"/>
      <c r="CN31" s="81"/>
      <c r="CO31" s="81"/>
      <c r="CP31" s="81"/>
      <c r="CQ31" s="81"/>
      <c r="CR31" s="81"/>
    </row>
    <row r="32" spans="2:96" ht="20.25" customHeight="1">
      <c r="B32" s="63"/>
      <c r="C32" s="111"/>
      <c r="D32" s="112"/>
      <c r="E32" s="112"/>
      <c r="F32" s="112"/>
      <c r="G32" s="112"/>
      <c r="H32" s="112"/>
      <c r="I32" s="113"/>
      <c r="J32" s="113"/>
      <c r="K32" s="113"/>
      <c r="L32" s="113"/>
      <c r="M32" s="113"/>
      <c r="N32" s="113"/>
      <c r="O32" s="113"/>
      <c r="P32" s="113"/>
      <c r="Q32" s="114"/>
      <c r="R32" s="114"/>
      <c r="S32" s="114"/>
      <c r="T32" s="112"/>
      <c r="U32" s="112"/>
      <c r="V32" s="112"/>
      <c r="W32" s="112"/>
      <c r="X32" s="112"/>
      <c r="Y32" s="113"/>
      <c r="Z32" s="113"/>
      <c r="AA32" s="113"/>
      <c r="AB32" s="113"/>
      <c r="AC32" s="113"/>
      <c r="AD32" s="113"/>
      <c r="AE32" s="113"/>
      <c r="AF32" s="113"/>
      <c r="AG32" s="115"/>
      <c r="AH32" s="15"/>
      <c r="AI32" s="116"/>
      <c r="AJ32" s="112"/>
      <c r="AK32" s="112"/>
      <c r="AL32" s="112"/>
      <c r="AM32" s="112"/>
      <c r="AN32" s="112"/>
      <c r="AO32" s="113"/>
      <c r="AP32" s="113"/>
      <c r="AQ32" s="113"/>
      <c r="AR32" s="113"/>
      <c r="AS32" s="113"/>
      <c r="AT32" s="113"/>
      <c r="AU32" s="113"/>
      <c r="AV32" s="113"/>
      <c r="AW32" s="117"/>
      <c r="AX32" s="114"/>
      <c r="AY32" s="118"/>
      <c r="AZ32" s="112"/>
      <c r="BA32" s="112"/>
      <c r="BB32" s="112"/>
      <c r="BC32" s="112"/>
      <c r="BD32" s="112"/>
      <c r="BE32" s="113"/>
      <c r="BF32" s="113"/>
      <c r="BG32" s="113"/>
      <c r="BH32" s="113"/>
      <c r="BI32" s="113"/>
      <c r="BJ32" s="113"/>
      <c r="BK32" s="113"/>
      <c r="BL32" s="113"/>
      <c r="BM32" s="119"/>
      <c r="BN32" s="97"/>
      <c r="BO32" s="51"/>
      <c r="BQ32" s="64"/>
      <c r="BR32" s="72"/>
      <c r="BS32" s="72"/>
      <c r="BT32" s="73"/>
      <c r="BU32" s="80"/>
      <c r="BV32" s="81"/>
      <c r="BW32" s="81"/>
      <c r="BX32" s="82"/>
      <c r="BY32" s="81"/>
      <c r="BZ32" s="81"/>
      <c r="CA32" s="81"/>
      <c r="CB32" s="81"/>
      <c r="CC32" s="81"/>
      <c r="CD32" s="81"/>
      <c r="CE32" s="81"/>
      <c r="CF32" s="81"/>
      <c r="CG32" s="81"/>
      <c r="CH32" s="81"/>
      <c r="CI32" s="81"/>
      <c r="CJ32" s="81"/>
      <c r="CK32" s="81"/>
      <c r="CL32" s="81"/>
      <c r="CM32" s="81"/>
      <c r="CN32" s="81"/>
      <c r="CO32" s="81"/>
      <c r="CP32" s="81"/>
      <c r="CQ32" s="81"/>
      <c r="CR32" s="81"/>
    </row>
    <row r="33" spans="2:96" ht="20.25" customHeight="1" thickBot="1">
      <c r="B33" s="120"/>
      <c r="C33" s="121"/>
      <c r="D33" s="122"/>
      <c r="E33" s="122"/>
      <c r="F33" s="122"/>
      <c r="G33" s="122"/>
      <c r="H33" s="122"/>
      <c r="I33" s="123"/>
      <c r="J33" s="123"/>
      <c r="K33" s="123"/>
      <c r="L33" s="123"/>
      <c r="M33" s="123"/>
      <c r="N33" s="123"/>
      <c r="O33" s="123"/>
      <c r="P33" s="123"/>
      <c r="Q33" s="124"/>
      <c r="R33" s="124"/>
      <c r="S33" s="124"/>
      <c r="T33" s="122"/>
      <c r="U33" s="122"/>
      <c r="V33" s="122"/>
      <c r="W33" s="122"/>
      <c r="X33" s="122"/>
      <c r="Y33" s="123"/>
      <c r="Z33" s="123"/>
      <c r="AA33" s="123"/>
      <c r="AB33" s="123"/>
      <c r="AC33" s="123"/>
      <c r="AD33" s="123"/>
      <c r="AE33" s="123"/>
      <c r="AF33" s="123"/>
      <c r="AG33" s="124"/>
      <c r="AH33" s="124"/>
      <c r="AI33" s="124"/>
      <c r="AJ33" s="122"/>
      <c r="AK33" s="122"/>
      <c r="AL33" s="122"/>
      <c r="AM33" s="122"/>
      <c r="AN33" s="122"/>
      <c r="AO33" s="123"/>
      <c r="AP33" s="123"/>
      <c r="AQ33" s="123"/>
      <c r="AR33" s="123"/>
      <c r="AS33" s="123"/>
      <c r="AT33" s="123"/>
      <c r="AU33" s="123"/>
      <c r="AV33" s="123"/>
      <c r="AW33" s="125"/>
      <c r="AX33" s="124"/>
      <c r="AY33" s="126"/>
      <c r="AZ33" s="122"/>
      <c r="BA33" s="122"/>
      <c r="BB33" s="122"/>
      <c r="BC33" s="122"/>
      <c r="BD33" s="122"/>
      <c r="BE33" s="123"/>
      <c r="BF33" s="123"/>
      <c r="BG33" s="123"/>
      <c r="BH33" s="123"/>
      <c r="BI33" s="123"/>
      <c r="BJ33" s="123"/>
      <c r="BK33" s="123"/>
      <c r="BL33" s="123"/>
      <c r="BM33" s="127"/>
      <c r="BN33" s="128"/>
      <c r="BO33" s="45"/>
      <c r="BQ33" s="64"/>
      <c r="BR33" s="72"/>
      <c r="BS33" s="72"/>
      <c r="BT33" s="73"/>
      <c r="BU33" s="80"/>
      <c r="BV33" s="81"/>
      <c r="BW33" s="81"/>
      <c r="BX33" s="82"/>
      <c r="BY33" s="81"/>
      <c r="BZ33" s="81"/>
      <c r="CA33" s="81"/>
      <c r="CB33" s="81"/>
      <c r="CC33" s="81"/>
      <c r="CD33" s="81"/>
      <c r="CE33" s="81"/>
      <c r="CF33" s="81"/>
      <c r="CG33" s="81"/>
      <c r="CH33" s="81"/>
      <c r="CI33" s="81"/>
      <c r="CJ33" s="81"/>
      <c r="CK33" s="81"/>
      <c r="CL33" s="81"/>
      <c r="CM33" s="81"/>
      <c r="CN33" s="81"/>
      <c r="CO33" s="81"/>
      <c r="CP33" s="81"/>
      <c r="CQ33" s="81"/>
      <c r="CR33" s="81"/>
    </row>
    <row r="34" spans="2:96" ht="21" customHeight="1" thickBot="1">
      <c r="B34" s="20" t="s">
        <v>58</v>
      </c>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65"/>
      <c r="BB34" s="76"/>
      <c r="BC34" s="65"/>
      <c r="BD34" s="65"/>
      <c r="BE34" s="76"/>
      <c r="BF34" s="65"/>
      <c r="BG34" s="76"/>
      <c r="BH34" s="76"/>
      <c r="BI34" s="76"/>
      <c r="BJ34" s="76"/>
      <c r="BK34" s="76"/>
      <c r="BL34" s="76"/>
      <c r="BM34" s="76"/>
      <c r="BN34" s="76"/>
      <c r="BO34" s="45"/>
      <c r="BQ34" s="64"/>
      <c r="BR34" s="72"/>
      <c r="BS34" s="72"/>
      <c r="BT34" s="73"/>
      <c r="BU34" s="80"/>
      <c r="BV34" s="81"/>
      <c r="BW34" s="81"/>
      <c r="BX34" s="81"/>
      <c r="BY34" s="81"/>
      <c r="BZ34" s="81"/>
      <c r="CA34" s="81"/>
      <c r="CB34" s="81"/>
      <c r="CC34" s="81"/>
      <c r="CD34" s="81"/>
      <c r="CE34" s="81"/>
      <c r="CF34" s="81"/>
      <c r="CG34" s="81"/>
      <c r="CH34" s="81"/>
      <c r="CI34" s="81"/>
      <c r="CJ34" s="81"/>
      <c r="CK34" s="81"/>
      <c r="CL34" s="81"/>
      <c r="CM34" s="81"/>
      <c r="CN34" s="81"/>
      <c r="CO34" s="81"/>
      <c r="CP34" s="81"/>
      <c r="CQ34" s="81"/>
      <c r="CR34" s="81"/>
    </row>
    <row r="35" spans="2:96" ht="32.25" customHeight="1" thickBot="1">
      <c r="B35" s="240"/>
      <c r="C35" s="129"/>
      <c r="D35" s="242" t="s">
        <v>59</v>
      </c>
      <c r="E35" s="242"/>
      <c r="F35" s="242"/>
      <c r="G35" s="242"/>
      <c r="H35" s="242"/>
      <c r="I35" s="243"/>
      <c r="J35" s="246" t="s">
        <v>60</v>
      </c>
      <c r="K35" s="247"/>
      <c r="L35" s="247"/>
      <c r="M35" s="247"/>
      <c r="N35" s="247"/>
      <c r="O35" s="248"/>
      <c r="P35" s="252" t="s">
        <v>61</v>
      </c>
      <c r="Q35" s="242"/>
      <c r="R35" s="242"/>
      <c r="S35" s="242"/>
      <c r="T35" s="242"/>
      <c r="U35" s="242"/>
      <c r="V35" s="253"/>
      <c r="W35" s="256" t="s">
        <v>62</v>
      </c>
      <c r="X35" s="225"/>
      <c r="Y35" s="225"/>
      <c r="Z35" s="225"/>
      <c r="AA35" s="225"/>
      <c r="AB35" s="225"/>
      <c r="AC35" s="226"/>
      <c r="AD35" s="256" t="s">
        <v>63</v>
      </c>
      <c r="AE35" s="225"/>
      <c r="AF35" s="225"/>
      <c r="AG35" s="225"/>
      <c r="AH35" s="225"/>
      <c r="AI35" s="225"/>
      <c r="AJ35" s="226"/>
      <c r="AK35" s="256" t="s">
        <v>64</v>
      </c>
      <c r="AL35" s="225"/>
      <c r="AM35" s="225"/>
      <c r="AN35" s="225"/>
      <c r="AO35" s="225"/>
      <c r="AP35" s="225"/>
      <c r="AQ35" s="226"/>
      <c r="AR35" s="240" t="s">
        <v>65</v>
      </c>
      <c r="AS35" s="242"/>
      <c r="AT35" s="242"/>
      <c r="AU35" s="242"/>
      <c r="AV35" s="242"/>
      <c r="AW35" s="242"/>
      <c r="AX35" s="253"/>
      <c r="AY35" s="247" t="s">
        <v>66</v>
      </c>
      <c r="AZ35" s="247"/>
      <c r="BA35" s="248"/>
      <c r="BB35" s="246" t="s">
        <v>67</v>
      </c>
      <c r="BC35" s="247"/>
      <c r="BD35" s="248"/>
      <c r="BE35" s="246" t="s">
        <v>68</v>
      </c>
      <c r="BF35" s="247"/>
      <c r="BG35" s="247"/>
      <c r="BH35" s="246" t="s">
        <v>69</v>
      </c>
      <c r="BI35" s="247"/>
      <c r="BJ35" s="247"/>
      <c r="BK35" s="252" t="s">
        <v>70</v>
      </c>
      <c r="BL35" s="242"/>
      <c r="BM35" s="242"/>
      <c r="BN35" s="253"/>
      <c r="BQ35" s="64"/>
      <c r="BR35" s="72"/>
      <c r="BS35" s="72"/>
      <c r="BT35" s="73"/>
      <c r="BU35" s="73"/>
    </row>
    <row r="36" spans="2:96" ht="32.25" customHeight="1" thickBot="1">
      <c r="B36" s="241"/>
      <c r="C36" s="130"/>
      <c r="D36" s="244"/>
      <c r="E36" s="244"/>
      <c r="F36" s="244"/>
      <c r="G36" s="244"/>
      <c r="H36" s="244"/>
      <c r="I36" s="245"/>
      <c r="J36" s="249"/>
      <c r="K36" s="250"/>
      <c r="L36" s="250"/>
      <c r="M36" s="250"/>
      <c r="N36" s="250"/>
      <c r="O36" s="251"/>
      <c r="P36" s="382"/>
      <c r="Q36" s="383"/>
      <c r="R36" s="383"/>
      <c r="S36" s="383"/>
      <c r="T36" s="383"/>
      <c r="U36" s="383"/>
      <c r="V36" s="384"/>
      <c r="W36" s="131" t="s">
        <v>71</v>
      </c>
      <c r="X36" s="132" t="s">
        <v>72</v>
      </c>
      <c r="Y36" s="132" t="s">
        <v>73</v>
      </c>
      <c r="Z36" s="132" t="s">
        <v>74</v>
      </c>
      <c r="AA36" s="132" t="s">
        <v>75</v>
      </c>
      <c r="AB36" s="132" t="s">
        <v>76</v>
      </c>
      <c r="AC36" s="133" t="s">
        <v>77</v>
      </c>
      <c r="AD36" s="131" t="s">
        <v>71</v>
      </c>
      <c r="AE36" s="132" t="s">
        <v>72</v>
      </c>
      <c r="AF36" s="132" t="s">
        <v>73</v>
      </c>
      <c r="AG36" s="132" t="s">
        <v>74</v>
      </c>
      <c r="AH36" s="132" t="s">
        <v>75</v>
      </c>
      <c r="AI36" s="132" t="s">
        <v>76</v>
      </c>
      <c r="AJ36" s="133" t="s">
        <v>77</v>
      </c>
      <c r="AK36" s="131" t="s">
        <v>71</v>
      </c>
      <c r="AL36" s="132" t="s">
        <v>72</v>
      </c>
      <c r="AM36" s="132" t="s">
        <v>73</v>
      </c>
      <c r="AN36" s="132" t="s">
        <v>74</v>
      </c>
      <c r="AO36" s="132" t="s">
        <v>75</v>
      </c>
      <c r="AP36" s="132" t="s">
        <v>76</v>
      </c>
      <c r="AQ36" s="133" t="s">
        <v>77</v>
      </c>
      <c r="AR36" s="134" t="s">
        <v>71</v>
      </c>
      <c r="AS36" s="135" t="s">
        <v>72</v>
      </c>
      <c r="AT36" s="135" t="s">
        <v>73</v>
      </c>
      <c r="AU36" s="135" t="s">
        <v>74</v>
      </c>
      <c r="AV36" s="135" t="s">
        <v>75</v>
      </c>
      <c r="AW36" s="135" t="s">
        <v>76</v>
      </c>
      <c r="AX36" s="136" t="s">
        <v>77</v>
      </c>
      <c r="AY36" s="250"/>
      <c r="AZ36" s="250"/>
      <c r="BA36" s="251"/>
      <c r="BB36" s="249"/>
      <c r="BC36" s="250"/>
      <c r="BD36" s="251"/>
      <c r="BE36" s="249"/>
      <c r="BF36" s="250"/>
      <c r="BG36" s="250"/>
      <c r="BH36" s="249"/>
      <c r="BI36" s="250"/>
      <c r="BJ36" s="250"/>
      <c r="BK36" s="254"/>
      <c r="BL36" s="244"/>
      <c r="BM36" s="244"/>
      <c r="BN36" s="255"/>
      <c r="BQ36" s="64"/>
      <c r="BR36" s="72"/>
      <c r="BS36" s="72"/>
      <c r="BT36" s="73"/>
      <c r="BU36" s="73"/>
    </row>
    <row r="37" spans="2:96" ht="21" customHeight="1" thickBot="1">
      <c r="B37" s="370" t="s">
        <v>78</v>
      </c>
      <c r="C37" s="137"/>
      <c r="D37" s="372"/>
      <c r="E37" s="372"/>
      <c r="F37" s="372"/>
      <c r="G37" s="372"/>
      <c r="H37" s="372"/>
      <c r="I37" s="373"/>
      <c r="J37" s="374"/>
      <c r="K37" s="372"/>
      <c r="L37" s="373"/>
      <c r="M37" s="374"/>
      <c r="N37" s="372"/>
      <c r="O37" s="373"/>
      <c r="P37" s="375"/>
      <c r="Q37" s="238"/>
      <c r="R37" s="238"/>
      <c r="S37" s="238"/>
      <c r="T37" s="238"/>
      <c r="U37" s="238"/>
      <c r="V37" s="239"/>
      <c r="W37" s="138"/>
      <c r="X37" s="139"/>
      <c r="Y37" s="139"/>
      <c r="Z37" s="139"/>
      <c r="AA37" s="139"/>
      <c r="AB37" s="139"/>
      <c r="AC37" s="140"/>
      <c r="AD37" s="138"/>
      <c r="AE37" s="139"/>
      <c r="AF37" s="139"/>
      <c r="AG37" s="139"/>
      <c r="AH37" s="139"/>
      <c r="AI37" s="139"/>
      <c r="AJ37" s="140"/>
      <c r="AK37" s="138"/>
      <c r="AL37" s="139"/>
      <c r="AM37" s="139"/>
      <c r="AN37" s="139"/>
      <c r="AO37" s="139"/>
      <c r="AP37" s="139"/>
      <c r="AQ37" s="140"/>
      <c r="AR37" s="138"/>
      <c r="AS37" s="139"/>
      <c r="AT37" s="139"/>
      <c r="AU37" s="139"/>
      <c r="AV37" s="139"/>
      <c r="AW37" s="139"/>
      <c r="AX37" s="140"/>
      <c r="AY37" s="190">
        <f t="shared" ref="AY37:AY57" si="0">SUM(W37:AX37)</f>
        <v>0</v>
      </c>
      <c r="AZ37" s="190"/>
      <c r="BA37" s="259"/>
      <c r="BB37" s="358">
        <f t="shared" ref="BB37:BB57" si="1">AY37/4</f>
        <v>0</v>
      </c>
      <c r="BC37" s="359"/>
      <c r="BD37" s="360"/>
      <c r="BE37" s="361"/>
      <c r="BF37" s="362"/>
      <c r="BG37" s="362"/>
      <c r="BH37" s="361"/>
      <c r="BI37" s="362"/>
      <c r="BJ37" s="362"/>
      <c r="BK37" s="363"/>
      <c r="BL37" s="364"/>
      <c r="BM37" s="364"/>
      <c r="BN37" s="365"/>
      <c r="BQ37" s="64"/>
      <c r="BR37" s="72"/>
      <c r="BS37" s="72"/>
      <c r="BT37" s="73"/>
      <c r="BU37" s="73"/>
    </row>
    <row r="38" spans="2:96" ht="21" customHeight="1">
      <c r="B38" s="229"/>
      <c r="C38" s="366" t="s">
        <v>79</v>
      </c>
      <c r="D38" s="368"/>
      <c r="E38" s="368"/>
      <c r="F38" s="368"/>
      <c r="G38" s="368"/>
      <c r="H38" s="368"/>
      <c r="I38" s="286"/>
      <c r="J38" s="369"/>
      <c r="K38" s="368"/>
      <c r="L38" s="286"/>
      <c r="M38" s="369"/>
      <c r="N38" s="368"/>
      <c r="O38" s="286"/>
      <c r="P38" s="287"/>
      <c r="Q38" s="288"/>
      <c r="R38" s="288"/>
      <c r="S38" s="288"/>
      <c r="T38" s="288"/>
      <c r="U38" s="288"/>
      <c r="V38" s="289"/>
      <c r="W38" s="141"/>
      <c r="X38" s="142"/>
      <c r="Y38" s="142"/>
      <c r="Z38" s="142"/>
      <c r="AA38" s="142"/>
      <c r="AB38" s="142"/>
      <c r="AC38" s="143"/>
      <c r="AD38" s="141"/>
      <c r="AE38" s="142"/>
      <c r="AF38" s="142"/>
      <c r="AG38" s="142"/>
      <c r="AH38" s="142"/>
      <c r="AI38" s="142"/>
      <c r="AJ38" s="143"/>
      <c r="AK38" s="141"/>
      <c r="AL38" s="142"/>
      <c r="AM38" s="142"/>
      <c r="AN38" s="142"/>
      <c r="AO38" s="142"/>
      <c r="AP38" s="142"/>
      <c r="AQ38" s="143"/>
      <c r="AR38" s="141"/>
      <c r="AS38" s="142"/>
      <c r="AT38" s="142"/>
      <c r="AU38" s="142"/>
      <c r="AV38" s="142"/>
      <c r="AW38" s="142"/>
      <c r="AX38" s="143"/>
      <c r="AY38" s="351">
        <f t="shared" si="0"/>
        <v>0</v>
      </c>
      <c r="AZ38" s="351"/>
      <c r="BA38" s="331"/>
      <c r="BB38" s="352">
        <f t="shared" si="1"/>
        <v>0</v>
      </c>
      <c r="BC38" s="353"/>
      <c r="BD38" s="354"/>
      <c r="BE38" s="355"/>
      <c r="BF38" s="356"/>
      <c r="BG38" s="357"/>
      <c r="BH38" s="355"/>
      <c r="BI38" s="356"/>
      <c r="BJ38" s="357"/>
      <c r="BK38" s="327"/>
      <c r="BL38" s="328"/>
      <c r="BM38" s="328"/>
      <c r="BN38" s="329"/>
      <c r="BO38" s="144"/>
    </row>
    <row r="39" spans="2:96" ht="21" customHeight="1">
      <c r="B39" s="229"/>
      <c r="C39" s="367"/>
      <c r="D39" s="346"/>
      <c r="E39" s="346"/>
      <c r="F39" s="346"/>
      <c r="G39" s="346"/>
      <c r="H39" s="346"/>
      <c r="I39" s="275"/>
      <c r="J39" s="347"/>
      <c r="K39" s="346"/>
      <c r="L39" s="275"/>
      <c r="M39" s="347"/>
      <c r="N39" s="346"/>
      <c r="O39" s="275"/>
      <c r="P39" s="207"/>
      <c r="Q39" s="208"/>
      <c r="R39" s="208"/>
      <c r="S39" s="208"/>
      <c r="T39" s="208"/>
      <c r="U39" s="208"/>
      <c r="V39" s="209"/>
      <c r="W39" s="145"/>
      <c r="X39" s="146"/>
      <c r="Y39" s="146"/>
      <c r="Z39" s="146"/>
      <c r="AA39" s="146"/>
      <c r="AB39" s="146"/>
      <c r="AC39" s="147"/>
      <c r="AD39" s="145"/>
      <c r="AE39" s="146"/>
      <c r="AF39" s="146"/>
      <c r="AG39" s="146"/>
      <c r="AH39" s="146"/>
      <c r="AI39" s="146"/>
      <c r="AJ39" s="147"/>
      <c r="AK39" s="145"/>
      <c r="AL39" s="146"/>
      <c r="AM39" s="146"/>
      <c r="AN39" s="146"/>
      <c r="AO39" s="146"/>
      <c r="AP39" s="146"/>
      <c r="AQ39" s="147"/>
      <c r="AR39" s="145"/>
      <c r="AS39" s="146"/>
      <c r="AT39" s="146"/>
      <c r="AU39" s="146"/>
      <c r="AV39" s="146"/>
      <c r="AW39" s="146"/>
      <c r="AX39" s="147"/>
      <c r="AY39" s="348">
        <f t="shared" si="0"/>
        <v>0</v>
      </c>
      <c r="AZ39" s="348"/>
      <c r="BA39" s="276"/>
      <c r="BB39" s="213">
        <f t="shared" si="1"/>
        <v>0</v>
      </c>
      <c r="BC39" s="349"/>
      <c r="BD39" s="350"/>
      <c r="BE39" s="334"/>
      <c r="BF39" s="335"/>
      <c r="BG39" s="336"/>
      <c r="BH39" s="334"/>
      <c r="BI39" s="335"/>
      <c r="BJ39" s="336"/>
      <c r="BK39" s="305"/>
      <c r="BL39" s="306"/>
      <c r="BM39" s="306"/>
      <c r="BN39" s="307"/>
      <c r="BO39" s="144"/>
    </row>
    <row r="40" spans="2:96" ht="21" customHeight="1">
      <c r="B40" s="229"/>
      <c r="C40" s="367"/>
      <c r="D40" s="346"/>
      <c r="E40" s="346"/>
      <c r="F40" s="346"/>
      <c r="G40" s="346"/>
      <c r="H40" s="346"/>
      <c r="I40" s="275"/>
      <c r="J40" s="347"/>
      <c r="K40" s="346"/>
      <c r="L40" s="275"/>
      <c r="M40" s="347"/>
      <c r="N40" s="346"/>
      <c r="O40" s="275"/>
      <c r="P40" s="207"/>
      <c r="Q40" s="208"/>
      <c r="R40" s="208"/>
      <c r="S40" s="208"/>
      <c r="T40" s="208"/>
      <c r="U40" s="208"/>
      <c r="V40" s="209"/>
      <c r="W40" s="145"/>
      <c r="X40" s="146"/>
      <c r="Y40" s="146"/>
      <c r="Z40" s="146"/>
      <c r="AA40" s="146"/>
      <c r="AB40" s="146"/>
      <c r="AC40" s="147"/>
      <c r="AD40" s="145"/>
      <c r="AE40" s="146"/>
      <c r="AF40" s="146"/>
      <c r="AG40" s="146"/>
      <c r="AH40" s="146"/>
      <c r="AI40" s="146"/>
      <c r="AJ40" s="147"/>
      <c r="AK40" s="145"/>
      <c r="AL40" s="146"/>
      <c r="AM40" s="146"/>
      <c r="AN40" s="146"/>
      <c r="AO40" s="146"/>
      <c r="AP40" s="146"/>
      <c r="AQ40" s="147"/>
      <c r="AR40" s="145"/>
      <c r="AS40" s="146"/>
      <c r="AT40" s="146"/>
      <c r="AU40" s="146"/>
      <c r="AV40" s="146"/>
      <c r="AW40" s="146"/>
      <c r="AX40" s="147"/>
      <c r="AY40" s="348">
        <f t="shared" si="0"/>
        <v>0</v>
      </c>
      <c r="AZ40" s="348"/>
      <c r="BA40" s="276"/>
      <c r="BB40" s="213">
        <f t="shared" si="1"/>
        <v>0</v>
      </c>
      <c r="BC40" s="349"/>
      <c r="BD40" s="350"/>
      <c r="BE40" s="334"/>
      <c r="BF40" s="335"/>
      <c r="BG40" s="336"/>
      <c r="BH40" s="334"/>
      <c r="BI40" s="335"/>
      <c r="BJ40" s="336"/>
      <c r="BK40" s="305"/>
      <c r="BL40" s="306"/>
      <c r="BM40" s="306"/>
      <c r="BN40" s="307"/>
      <c r="BO40" s="144"/>
    </row>
    <row r="41" spans="2:96" ht="21" customHeight="1">
      <c r="B41" s="229"/>
      <c r="C41" s="367"/>
      <c r="D41" s="346"/>
      <c r="E41" s="346"/>
      <c r="F41" s="346"/>
      <c r="G41" s="346"/>
      <c r="H41" s="346"/>
      <c r="I41" s="275"/>
      <c r="J41" s="347"/>
      <c r="K41" s="346"/>
      <c r="L41" s="275"/>
      <c r="M41" s="347"/>
      <c r="N41" s="346"/>
      <c r="O41" s="275"/>
      <c r="P41" s="207"/>
      <c r="Q41" s="208"/>
      <c r="R41" s="208"/>
      <c r="S41" s="208"/>
      <c r="T41" s="208"/>
      <c r="U41" s="208"/>
      <c r="V41" s="209"/>
      <c r="W41" s="145"/>
      <c r="X41" s="146"/>
      <c r="Y41" s="146"/>
      <c r="Z41" s="146"/>
      <c r="AA41" s="146"/>
      <c r="AB41" s="146"/>
      <c r="AC41" s="147"/>
      <c r="AD41" s="145"/>
      <c r="AE41" s="146"/>
      <c r="AF41" s="146"/>
      <c r="AG41" s="146"/>
      <c r="AH41" s="146"/>
      <c r="AI41" s="146"/>
      <c r="AJ41" s="147"/>
      <c r="AK41" s="145"/>
      <c r="AL41" s="146"/>
      <c r="AM41" s="146"/>
      <c r="AN41" s="146"/>
      <c r="AO41" s="146"/>
      <c r="AP41" s="146"/>
      <c r="AQ41" s="147"/>
      <c r="AR41" s="145"/>
      <c r="AS41" s="146"/>
      <c r="AT41" s="146"/>
      <c r="AU41" s="146"/>
      <c r="AV41" s="146"/>
      <c r="AW41" s="146"/>
      <c r="AX41" s="147"/>
      <c r="AY41" s="348">
        <f t="shared" si="0"/>
        <v>0</v>
      </c>
      <c r="AZ41" s="348"/>
      <c r="BA41" s="276"/>
      <c r="BB41" s="213">
        <f t="shared" si="1"/>
        <v>0</v>
      </c>
      <c r="BC41" s="349"/>
      <c r="BD41" s="350"/>
      <c r="BE41" s="334"/>
      <c r="BF41" s="335"/>
      <c r="BG41" s="336"/>
      <c r="BH41" s="334"/>
      <c r="BI41" s="335"/>
      <c r="BJ41" s="336"/>
      <c r="BK41" s="305"/>
      <c r="BL41" s="306"/>
      <c r="BM41" s="306"/>
      <c r="BN41" s="307"/>
      <c r="BO41" s="144"/>
      <c r="CC41" s="148"/>
      <c r="CD41" s="3"/>
      <c r="CE41" s="3"/>
      <c r="CF41" s="3"/>
      <c r="CG41" s="3"/>
      <c r="CH41" s="3"/>
      <c r="CI41" s="3"/>
      <c r="CJ41" s="3"/>
      <c r="CK41" s="3"/>
      <c r="CL41" s="3"/>
      <c r="CM41" s="3"/>
      <c r="CN41" s="3"/>
      <c r="CO41" s="3"/>
      <c r="CP41" s="3"/>
      <c r="CQ41" s="3"/>
      <c r="CR41" s="3"/>
    </row>
    <row r="42" spans="2:96" ht="21" customHeight="1" thickBot="1">
      <c r="B42" s="229"/>
      <c r="C42" s="367"/>
      <c r="D42" s="337"/>
      <c r="E42" s="337"/>
      <c r="F42" s="337"/>
      <c r="G42" s="337"/>
      <c r="H42" s="337"/>
      <c r="I42" s="338"/>
      <c r="J42" s="339"/>
      <c r="K42" s="337"/>
      <c r="L42" s="338"/>
      <c r="M42" s="339"/>
      <c r="N42" s="337"/>
      <c r="O42" s="338"/>
      <c r="P42" s="207"/>
      <c r="Q42" s="208"/>
      <c r="R42" s="208"/>
      <c r="S42" s="208"/>
      <c r="T42" s="208"/>
      <c r="U42" s="208"/>
      <c r="V42" s="209"/>
      <c r="W42" s="149"/>
      <c r="X42" s="150"/>
      <c r="Y42" s="150"/>
      <c r="Z42" s="150"/>
      <c r="AA42" s="150"/>
      <c r="AB42" s="150"/>
      <c r="AC42" s="151"/>
      <c r="AD42" s="149"/>
      <c r="AE42" s="150"/>
      <c r="AF42" s="150"/>
      <c r="AG42" s="150"/>
      <c r="AH42" s="150"/>
      <c r="AI42" s="150"/>
      <c r="AJ42" s="151"/>
      <c r="AK42" s="149"/>
      <c r="AL42" s="150"/>
      <c r="AM42" s="150"/>
      <c r="AN42" s="150"/>
      <c r="AO42" s="150"/>
      <c r="AP42" s="150"/>
      <c r="AQ42" s="151"/>
      <c r="AR42" s="149"/>
      <c r="AS42" s="150"/>
      <c r="AT42" s="150"/>
      <c r="AU42" s="150"/>
      <c r="AV42" s="150"/>
      <c r="AW42" s="150"/>
      <c r="AX42" s="151"/>
      <c r="AY42" s="340">
        <f t="shared" si="0"/>
        <v>0</v>
      </c>
      <c r="AZ42" s="340"/>
      <c r="BA42" s="274"/>
      <c r="BB42" s="202">
        <f t="shared" si="1"/>
        <v>0</v>
      </c>
      <c r="BC42" s="341"/>
      <c r="BD42" s="342"/>
      <c r="BE42" s="343"/>
      <c r="BF42" s="344"/>
      <c r="BG42" s="345"/>
      <c r="BH42" s="343"/>
      <c r="BI42" s="344"/>
      <c r="BJ42" s="345"/>
      <c r="BK42" s="308"/>
      <c r="BL42" s="309"/>
      <c r="BM42" s="309"/>
      <c r="BN42" s="310"/>
      <c r="BO42" s="144"/>
      <c r="CC42" s="3"/>
      <c r="CD42" s="3"/>
      <c r="CE42" s="330"/>
      <c r="CF42" s="330"/>
      <c r="CG42" s="330"/>
      <c r="CH42" s="330"/>
      <c r="CI42" s="330"/>
      <c r="CJ42" s="330"/>
      <c r="CK42" s="311"/>
      <c r="CL42" s="311"/>
      <c r="CM42" s="311"/>
      <c r="CN42" s="311"/>
      <c r="CO42" s="311"/>
      <c r="CP42" s="73"/>
      <c r="CQ42" s="73"/>
      <c r="CR42" s="73"/>
    </row>
    <row r="43" spans="2:96" ht="21" customHeight="1">
      <c r="B43" s="229"/>
      <c r="C43" s="230" t="s">
        <v>80</v>
      </c>
      <c r="D43" s="231"/>
      <c r="E43" s="232"/>
      <c r="F43" s="232"/>
      <c r="G43" s="232"/>
      <c r="H43" s="232"/>
      <c r="I43" s="232"/>
      <c r="J43" s="232"/>
      <c r="K43" s="232"/>
      <c r="L43" s="232"/>
      <c r="M43" s="232"/>
      <c r="N43" s="232"/>
      <c r="O43" s="232"/>
      <c r="P43" s="287"/>
      <c r="Q43" s="288"/>
      <c r="R43" s="288"/>
      <c r="S43" s="288"/>
      <c r="T43" s="288"/>
      <c r="U43" s="288"/>
      <c r="V43" s="289"/>
      <c r="W43" s="141"/>
      <c r="X43" s="142"/>
      <c r="Y43" s="142"/>
      <c r="Z43" s="142"/>
      <c r="AA43" s="142"/>
      <c r="AB43" s="142"/>
      <c r="AC43" s="143"/>
      <c r="AD43" s="141"/>
      <c r="AE43" s="142"/>
      <c r="AF43" s="142"/>
      <c r="AG43" s="142"/>
      <c r="AH43" s="142"/>
      <c r="AI43" s="142"/>
      <c r="AJ43" s="143"/>
      <c r="AK43" s="141"/>
      <c r="AL43" s="142"/>
      <c r="AM43" s="142"/>
      <c r="AN43" s="142"/>
      <c r="AO43" s="142"/>
      <c r="AP43" s="142"/>
      <c r="AQ43" s="143"/>
      <c r="AR43" s="152"/>
      <c r="AS43" s="142"/>
      <c r="AT43" s="142"/>
      <c r="AU43" s="142"/>
      <c r="AV43" s="142"/>
      <c r="AW43" s="142"/>
      <c r="AX43" s="143"/>
      <c r="AY43" s="331">
        <f t="shared" si="0"/>
        <v>0</v>
      </c>
      <c r="AZ43" s="332"/>
      <c r="BA43" s="332"/>
      <c r="BB43" s="333">
        <f t="shared" si="1"/>
        <v>0</v>
      </c>
      <c r="BC43" s="333"/>
      <c r="BD43" s="333"/>
      <c r="BE43" s="312" t="e">
        <f>ROUNDDOWN(SUM(BB43:BD50)/AY60,1)</f>
        <v>#DIV/0!</v>
      </c>
      <c r="BF43" s="313"/>
      <c r="BG43" s="314"/>
      <c r="BH43" s="318">
        <f>ROUNDDOWN(SUM(BB43:BD50)/40,1)</f>
        <v>0</v>
      </c>
      <c r="BI43" s="319"/>
      <c r="BJ43" s="320"/>
      <c r="BK43" s="327"/>
      <c r="BL43" s="328"/>
      <c r="BM43" s="328"/>
      <c r="BN43" s="329"/>
      <c r="BO43" s="144"/>
      <c r="BP43" s="153"/>
      <c r="CC43" s="3"/>
      <c r="CD43" s="3"/>
      <c r="CE43" s="330"/>
      <c r="CF43" s="330"/>
      <c r="CG43" s="330"/>
      <c r="CH43" s="330"/>
      <c r="CI43" s="330"/>
      <c r="CJ43" s="330"/>
      <c r="CK43" s="311"/>
      <c r="CL43" s="311"/>
      <c r="CM43" s="311"/>
      <c r="CN43" s="311"/>
      <c r="CO43" s="311"/>
      <c r="CP43" s="73"/>
      <c r="CQ43" s="73"/>
      <c r="CR43" s="73"/>
    </row>
    <row r="44" spans="2:96" ht="21" customHeight="1">
      <c r="B44" s="229"/>
      <c r="C44" s="229"/>
      <c r="D44" s="205"/>
      <c r="E44" s="206"/>
      <c r="F44" s="206"/>
      <c r="G44" s="206"/>
      <c r="H44" s="206"/>
      <c r="I44" s="206"/>
      <c r="J44" s="206"/>
      <c r="K44" s="206"/>
      <c r="L44" s="206"/>
      <c r="M44" s="206"/>
      <c r="N44" s="206"/>
      <c r="O44" s="206"/>
      <c r="P44" s="207"/>
      <c r="Q44" s="208"/>
      <c r="R44" s="208"/>
      <c r="S44" s="208"/>
      <c r="T44" s="208"/>
      <c r="U44" s="208"/>
      <c r="V44" s="209"/>
      <c r="W44" s="145"/>
      <c r="X44" s="146"/>
      <c r="Y44" s="146"/>
      <c r="Z44" s="146"/>
      <c r="AA44" s="146"/>
      <c r="AB44" s="146"/>
      <c r="AC44" s="147"/>
      <c r="AD44" s="145"/>
      <c r="AE44" s="146"/>
      <c r="AF44" s="146"/>
      <c r="AG44" s="146"/>
      <c r="AH44" s="146"/>
      <c r="AI44" s="146"/>
      <c r="AJ44" s="147"/>
      <c r="AK44" s="145"/>
      <c r="AL44" s="146"/>
      <c r="AM44" s="146"/>
      <c r="AN44" s="146"/>
      <c r="AO44" s="146"/>
      <c r="AP44" s="146"/>
      <c r="AQ44" s="147"/>
      <c r="AR44" s="154"/>
      <c r="AS44" s="146"/>
      <c r="AT44" s="146"/>
      <c r="AU44" s="146"/>
      <c r="AV44" s="146"/>
      <c r="AW44" s="146"/>
      <c r="AX44" s="147"/>
      <c r="AY44" s="276">
        <f t="shared" si="0"/>
        <v>0</v>
      </c>
      <c r="AZ44" s="211"/>
      <c r="BA44" s="211"/>
      <c r="BB44" s="212">
        <f t="shared" si="1"/>
        <v>0</v>
      </c>
      <c r="BC44" s="212"/>
      <c r="BD44" s="212"/>
      <c r="BE44" s="291"/>
      <c r="BF44" s="292"/>
      <c r="BG44" s="293"/>
      <c r="BH44" s="321"/>
      <c r="BI44" s="322"/>
      <c r="BJ44" s="323"/>
      <c r="BK44" s="305"/>
      <c r="BL44" s="306"/>
      <c r="BM44" s="306"/>
      <c r="BN44" s="307"/>
      <c r="BO44" s="144"/>
      <c r="CC44" s="3"/>
      <c r="CD44" s="3"/>
      <c r="CE44" s="330"/>
      <c r="CF44" s="330"/>
      <c r="CG44" s="330"/>
      <c r="CH44" s="330"/>
      <c r="CI44" s="330"/>
      <c r="CJ44" s="330"/>
      <c r="CK44" s="311"/>
      <c r="CL44" s="311"/>
      <c r="CM44" s="311"/>
      <c r="CN44" s="311"/>
      <c r="CO44" s="311"/>
      <c r="CP44" s="73"/>
      <c r="CQ44" s="73"/>
      <c r="CR44" s="73"/>
    </row>
    <row r="45" spans="2:96" ht="21" customHeight="1">
      <c r="B45" s="229"/>
      <c r="C45" s="229"/>
      <c r="D45" s="205"/>
      <c r="E45" s="206"/>
      <c r="F45" s="206"/>
      <c r="G45" s="206"/>
      <c r="H45" s="206"/>
      <c r="I45" s="206"/>
      <c r="J45" s="206"/>
      <c r="K45" s="206"/>
      <c r="L45" s="206"/>
      <c r="M45" s="206"/>
      <c r="N45" s="206"/>
      <c r="O45" s="206"/>
      <c r="P45" s="207"/>
      <c r="Q45" s="208"/>
      <c r="R45" s="208"/>
      <c r="S45" s="208"/>
      <c r="T45" s="208"/>
      <c r="U45" s="208"/>
      <c r="V45" s="209"/>
      <c r="W45" s="145"/>
      <c r="X45" s="146"/>
      <c r="Y45" s="146"/>
      <c r="Z45" s="146"/>
      <c r="AA45" s="146"/>
      <c r="AB45" s="146"/>
      <c r="AC45" s="147"/>
      <c r="AD45" s="145"/>
      <c r="AE45" s="146"/>
      <c r="AF45" s="146"/>
      <c r="AG45" s="146"/>
      <c r="AH45" s="146"/>
      <c r="AI45" s="146"/>
      <c r="AJ45" s="147"/>
      <c r="AK45" s="145"/>
      <c r="AL45" s="146"/>
      <c r="AM45" s="146"/>
      <c r="AN45" s="146"/>
      <c r="AO45" s="146"/>
      <c r="AP45" s="146"/>
      <c r="AQ45" s="147"/>
      <c r="AR45" s="154"/>
      <c r="AS45" s="146"/>
      <c r="AT45" s="146"/>
      <c r="AU45" s="146"/>
      <c r="AV45" s="146"/>
      <c r="AW45" s="146"/>
      <c r="AX45" s="147"/>
      <c r="AY45" s="276">
        <f t="shared" si="0"/>
        <v>0</v>
      </c>
      <c r="AZ45" s="211"/>
      <c r="BA45" s="211"/>
      <c r="BB45" s="212">
        <f t="shared" si="1"/>
        <v>0</v>
      </c>
      <c r="BC45" s="212"/>
      <c r="BD45" s="212"/>
      <c r="BE45" s="291"/>
      <c r="BF45" s="292"/>
      <c r="BG45" s="293"/>
      <c r="BH45" s="321"/>
      <c r="BI45" s="322"/>
      <c r="BJ45" s="323"/>
      <c r="BK45" s="305"/>
      <c r="BL45" s="306"/>
      <c r="BM45" s="306"/>
      <c r="BN45" s="307"/>
      <c r="BO45" s="144"/>
      <c r="CC45" s="155"/>
      <c r="CD45" s="3"/>
      <c r="CE45" s="330"/>
      <c r="CF45" s="330"/>
      <c r="CG45" s="330"/>
      <c r="CH45" s="330"/>
      <c r="CI45" s="330"/>
      <c r="CJ45" s="330"/>
      <c r="CK45" s="311"/>
      <c r="CL45" s="311"/>
      <c r="CM45" s="311"/>
      <c r="CN45" s="311"/>
      <c r="CO45" s="311"/>
      <c r="CP45" s="73"/>
      <c r="CQ45" s="73"/>
      <c r="CR45" s="73"/>
    </row>
    <row r="46" spans="2:96" ht="21" customHeight="1">
      <c r="B46" s="229"/>
      <c r="C46" s="229"/>
      <c r="D46" s="205"/>
      <c r="E46" s="206"/>
      <c r="F46" s="206"/>
      <c r="G46" s="206"/>
      <c r="H46" s="206"/>
      <c r="I46" s="206"/>
      <c r="J46" s="206"/>
      <c r="K46" s="206"/>
      <c r="L46" s="206"/>
      <c r="M46" s="206"/>
      <c r="N46" s="206"/>
      <c r="O46" s="206"/>
      <c r="P46" s="207"/>
      <c r="Q46" s="208"/>
      <c r="R46" s="208"/>
      <c r="S46" s="208"/>
      <c r="T46" s="208"/>
      <c r="U46" s="208"/>
      <c r="V46" s="209"/>
      <c r="W46" s="145"/>
      <c r="X46" s="146"/>
      <c r="Y46" s="146"/>
      <c r="Z46" s="146"/>
      <c r="AA46" s="146"/>
      <c r="AB46" s="146"/>
      <c r="AC46" s="147"/>
      <c r="AD46" s="145"/>
      <c r="AE46" s="146"/>
      <c r="AF46" s="146"/>
      <c r="AG46" s="146"/>
      <c r="AH46" s="146"/>
      <c r="AI46" s="146"/>
      <c r="AJ46" s="147"/>
      <c r="AK46" s="145"/>
      <c r="AL46" s="146"/>
      <c r="AM46" s="146"/>
      <c r="AN46" s="146"/>
      <c r="AO46" s="146"/>
      <c r="AP46" s="146"/>
      <c r="AQ46" s="147"/>
      <c r="AR46" s="154"/>
      <c r="AS46" s="146"/>
      <c r="AT46" s="146"/>
      <c r="AU46" s="146"/>
      <c r="AV46" s="146"/>
      <c r="AW46" s="146"/>
      <c r="AX46" s="147"/>
      <c r="AY46" s="276">
        <f t="shared" si="0"/>
        <v>0</v>
      </c>
      <c r="AZ46" s="211"/>
      <c r="BA46" s="211"/>
      <c r="BB46" s="212">
        <f t="shared" si="1"/>
        <v>0</v>
      </c>
      <c r="BC46" s="212"/>
      <c r="BD46" s="212"/>
      <c r="BE46" s="291"/>
      <c r="BF46" s="292"/>
      <c r="BG46" s="293"/>
      <c r="BH46" s="321"/>
      <c r="BI46" s="322"/>
      <c r="BJ46" s="323"/>
      <c r="BK46" s="308"/>
      <c r="BL46" s="309"/>
      <c r="BM46" s="309"/>
      <c r="BN46" s="310"/>
      <c r="BO46" s="144"/>
    </row>
    <row r="47" spans="2:96" ht="21" customHeight="1">
      <c r="B47" s="229"/>
      <c r="C47" s="229"/>
      <c r="D47" s="205"/>
      <c r="E47" s="206"/>
      <c r="F47" s="206"/>
      <c r="G47" s="206"/>
      <c r="H47" s="206"/>
      <c r="I47" s="206"/>
      <c r="J47" s="206"/>
      <c r="K47" s="206"/>
      <c r="L47" s="206"/>
      <c r="M47" s="206"/>
      <c r="N47" s="206"/>
      <c r="O47" s="206"/>
      <c r="P47" s="207"/>
      <c r="Q47" s="208"/>
      <c r="R47" s="208"/>
      <c r="S47" s="208"/>
      <c r="T47" s="208"/>
      <c r="U47" s="208"/>
      <c r="V47" s="209"/>
      <c r="W47" s="145"/>
      <c r="X47" s="146"/>
      <c r="Y47" s="146"/>
      <c r="Z47" s="146"/>
      <c r="AA47" s="146"/>
      <c r="AB47" s="146"/>
      <c r="AC47" s="147"/>
      <c r="AD47" s="145"/>
      <c r="AE47" s="146"/>
      <c r="AF47" s="146"/>
      <c r="AG47" s="146"/>
      <c r="AH47" s="146"/>
      <c r="AI47" s="146"/>
      <c r="AJ47" s="147"/>
      <c r="AK47" s="145"/>
      <c r="AL47" s="146"/>
      <c r="AM47" s="146"/>
      <c r="AN47" s="146"/>
      <c r="AO47" s="146"/>
      <c r="AP47" s="146"/>
      <c r="AQ47" s="147"/>
      <c r="AR47" s="154"/>
      <c r="AS47" s="146"/>
      <c r="AT47" s="146"/>
      <c r="AU47" s="146"/>
      <c r="AV47" s="146"/>
      <c r="AW47" s="146"/>
      <c r="AX47" s="147"/>
      <c r="AY47" s="276">
        <f t="shared" si="0"/>
        <v>0</v>
      </c>
      <c r="AZ47" s="211"/>
      <c r="BA47" s="211"/>
      <c r="BB47" s="212">
        <f t="shared" si="1"/>
        <v>0</v>
      </c>
      <c r="BC47" s="212"/>
      <c r="BD47" s="212"/>
      <c r="BE47" s="291"/>
      <c r="BF47" s="292"/>
      <c r="BG47" s="293"/>
      <c r="BH47" s="321"/>
      <c r="BI47" s="322"/>
      <c r="BJ47" s="323"/>
      <c r="BK47" s="305"/>
      <c r="BL47" s="306"/>
      <c r="BM47" s="306"/>
      <c r="BN47" s="307"/>
      <c r="BO47" s="144"/>
    </row>
    <row r="48" spans="2:96" ht="21" customHeight="1">
      <c r="B48" s="229"/>
      <c r="C48" s="229"/>
      <c r="D48" s="205"/>
      <c r="E48" s="206"/>
      <c r="F48" s="206"/>
      <c r="G48" s="206"/>
      <c r="H48" s="206"/>
      <c r="I48" s="206"/>
      <c r="J48" s="206"/>
      <c r="K48" s="206"/>
      <c r="L48" s="206"/>
      <c r="M48" s="206"/>
      <c r="N48" s="206"/>
      <c r="O48" s="206"/>
      <c r="P48" s="207"/>
      <c r="Q48" s="208"/>
      <c r="R48" s="208"/>
      <c r="S48" s="208"/>
      <c r="T48" s="208"/>
      <c r="U48" s="208"/>
      <c r="V48" s="209"/>
      <c r="W48" s="145"/>
      <c r="X48" s="146"/>
      <c r="Y48" s="146"/>
      <c r="Z48" s="146"/>
      <c r="AA48" s="146"/>
      <c r="AB48" s="146"/>
      <c r="AC48" s="147"/>
      <c r="AD48" s="145"/>
      <c r="AE48" s="146"/>
      <c r="AF48" s="146"/>
      <c r="AG48" s="146"/>
      <c r="AH48" s="146"/>
      <c r="AI48" s="146"/>
      <c r="AJ48" s="147"/>
      <c r="AK48" s="145"/>
      <c r="AL48" s="146"/>
      <c r="AM48" s="146"/>
      <c r="AN48" s="146"/>
      <c r="AO48" s="146"/>
      <c r="AP48" s="146"/>
      <c r="AQ48" s="147"/>
      <c r="AR48" s="154"/>
      <c r="AS48" s="146"/>
      <c r="AT48" s="146"/>
      <c r="AU48" s="146"/>
      <c r="AV48" s="146"/>
      <c r="AW48" s="146"/>
      <c r="AX48" s="147"/>
      <c r="AY48" s="276">
        <f t="shared" si="0"/>
        <v>0</v>
      </c>
      <c r="AZ48" s="211"/>
      <c r="BA48" s="211"/>
      <c r="BB48" s="212">
        <f t="shared" si="1"/>
        <v>0</v>
      </c>
      <c r="BC48" s="212"/>
      <c r="BD48" s="212"/>
      <c r="BE48" s="291"/>
      <c r="BF48" s="292"/>
      <c r="BG48" s="293"/>
      <c r="BH48" s="321"/>
      <c r="BI48" s="322"/>
      <c r="BJ48" s="323"/>
      <c r="BK48" s="305"/>
      <c r="BL48" s="306"/>
      <c r="BM48" s="306"/>
      <c r="BN48" s="307"/>
      <c r="BO48" s="144"/>
    </row>
    <row r="49" spans="2:85" ht="21" customHeight="1">
      <c r="B49" s="229"/>
      <c r="C49" s="229"/>
      <c r="D49" s="205"/>
      <c r="E49" s="206"/>
      <c r="F49" s="206"/>
      <c r="G49" s="206"/>
      <c r="H49" s="206"/>
      <c r="I49" s="206"/>
      <c r="J49" s="206"/>
      <c r="K49" s="206"/>
      <c r="L49" s="206"/>
      <c r="M49" s="206"/>
      <c r="N49" s="206"/>
      <c r="O49" s="206"/>
      <c r="P49" s="207"/>
      <c r="Q49" s="208"/>
      <c r="R49" s="208"/>
      <c r="S49" s="208"/>
      <c r="T49" s="208"/>
      <c r="U49" s="208"/>
      <c r="V49" s="209"/>
      <c r="W49" s="145"/>
      <c r="X49" s="146"/>
      <c r="Y49" s="146"/>
      <c r="Z49" s="146"/>
      <c r="AA49" s="146"/>
      <c r="AB49" s="146"/>
      <c r="AC49" s="147"/>
      <c r="AD49" s="145"/>
      <c r="AE49" s="146"/>
      <c r="AF49" s="146"/>
      <c r="AG49" s="146"/>
      <c r="AH49" s="146"/>
      <c r="AI49" s="146"/>
      <c r="AJ49" s="147"/>
      <c r="AK49" s="145"/>
      <c r="AL49" s="146"/>
      <c r="AM49" s="146"/>
      <c r="AN49" s="146"/>
      <c r="AO49" s="146"/>
      <c r="AP49" s="146"/>
      <c r="AQ49" s="147"/>
      <c r="AR49" s="154"/>
      <c r="AS49" s="146"/>
      <c r="AT49" s="146"/>
      <c r="AU49" s="146"/>
      <c r="AV49" s="146"/>
      <c r="AW49" s="146"/>
      <c r="AX49" s="147"/>
      <c r="AY49" s="276">
        <f t="shared" si="0"/>
        <v>0</v>
      </c>
      <c r="AZ49" s="211"/>
      <c r="BA49" s="211"/>
      <c r="BB49" s="212">
        <f t="shared" si="1"/>
        <v>0</v>
      </c>
      <c r="BC49" s="212"/>
      <c r="BD49" s="212"/>
      <c r="BE49" s="291"/>
      <c r="BF49" s="292"/>
      <c r="BG49" s="293"/>
      <c r="BH49" s="321"/>
      <c r="BI49" s="322"/>
      <c r="BJ49" s="323"/>
      <c r="BK49" s="305"/>
      <c r="BL49" s="306"/>
      <c r="BM49" s="306"/>
      <c r="BN49" s="307"/>
      <c r="BO49" s="144"/>
    </row>
    <row r="50" spans="2:85" ht="21" customHeight="1" thickBot="1">
      <c r="B50" s="229"/>
      <c r="C50" s="229"/>
      <c r="D50" s="297"/>
      <c r="E50" s="298"/>
      <c r="F50" s="298"/>
      <c r="G50" s="298"/>
      <c r="H50" s="298"/>
      <c r="I50" s="298"/>
      <c r="J50" s="298"/>
      <c r="K50" s="298"/>
      <c r="L50" s="298"/>
      <c r="M50" s="298"/>
      <c r="N50" s="298"/>
      <c r="O50" s="298"/>
      <c r="P50" s="299"/>
      <c r="Q50" s="300"/>
      <c r="R50" s="300"/>
      <c r="S50" s="300"/>
      <c r="T50" s="300"/>
      <c r="U50" s="300"/>
      <c r="V50" s="301"/>
      <c r="W50" s="156"/>
      <c r="X50" s="157"/>
      <c r="Y50" s="157"/>
      <c r="Z50" s="157"/>
      <c r="AA50" s="157"/>
      <c r="AB50" s="157"/>
      <c r="AC50" s="158"/>
      <c r="AD50" s="156"/>
      <c r="AE50" s="157"/>
      <c r="AF50" s="157"/>
      <c r="AG50" s="157"/>
      <c r="AH50" s="157"/>
      <c r="AI50" s="157"/>
      <c r="AJ50" s="158"/>
      <c r="AK50" s="156"/>
      <c r="AL50" s="157"/>
      <c r="AM50" s="157"/>
      <c r="AN50" s="157"/>
      <c r="AO50" s="157"/>
      <c r="AP50" s="157"/>
      <c r="AQ50" s="158"/>
      <c r="AR50" s="159"/>
      <c r="AS50" s="157"/>
      <c r="AT50" s="157"/>
      <c r="AU50" s="157"/>
      <c r="AV50" s="157"/>
      <c r="AW50" s="157"/>
      <c r="AX50" s="158"/>
      <c r="AY50" s="302">
        <f t="shared" si="0"/>
        <v>0</v>
      </c>
      <c r="AZ50" s="303"/>
      <c r="BA50" s="303"/>
      <c r="BB50" s="304">
        <f t="shared" si="1"/>
        <v>0</v>
      </c>
      <c r="BC50" s="304"/>
      <c r="BD50" s="304"/>
      <c r="BE50" s="315"/>
      <c r="BF50" s="316"/>
      <c r="BG50" s="317"/>
      <c r="BH50" s="324"/>
      <c r="BI50" s="325"/>
      <c r="BJ50" s="326"/>
      <c r="BK50" s="280"/>
      <c r="BL50" s="281"/>
      <c r="BM50" s="281"/>
      <c r="BN50" s="282"/>
      <c r="BO50" s="144"/>
    </row>
    <row r="51" spans="2:85" ht="21" customHeight="1">
      <c r="B51" s="229"/>
      <c r="C51" s="283" t="s">
        <v>81</v>
      </c>
      <c r="D51" s="286"/>
      <c r="E51" s="232"/>
      <c r="F51" s="232"/>
      <c r="G51" s="232"/>
      <c r="H51" s="232"/>
      <c r="I51" s="232"/>
      <c r="J51" s="232"/>
      <c r="K51" s="232"/>
      <c r="L51" s="232"/>
      <c r="M51" s="232"/>
      <c r="N51" s="232"/>
      <c r="O51" s="232"/>
      <c r="P51" s="287"/>
      <c r="Q51" s="288"/>
      <c r="R51" s="288"/>
      <c r="S51" s="288"/>
      <c r="T51" s="288"/>
      <c r="U51" s="288"/>
      <c r="V51" s="289"/>
      <c r="W51" s="160"/>
      <c r="X51" s="161"/>
      <c r="Y51" s="161"/>
      <c r="Z51" s="161"/>
      <c r="AA51" s="161"/>
      <c r="AB51" s="161"/>
      <c r="AC51" s="162"/>
      <c r="AD51" s="160"/>
      <c r="AE51" s="161"/>
      <c r="AF51" s="161"/>
      <c r="AG51" s="161"/>
      <c r="AH51" s="161"/>
      <c r="AI51" s="161"/>
      <c r="AJ51" s="162"/>
      <c r="AK51" s="160"/>
      <c r="AL51" s="161"/>
      <c r="AM51" s="161"/>
      <c r="AN51" s="161"/>
      <c r="AO51" s="161"/>
      <c r="AP51" s="161"/>
      <c r="AQ51" s="162"/>
      <c r="AR51" s="160"/>
      <c r="AS51" s="161"/>
      <c r="AT51" s="161"/>
      <c r="AU51" s="161"/>
      <c r="AV51" s="161"/>
      <c r="AW51" s="161"/>
      <c r="AX51" s="162"/>
      <c r="AY51" s="290">
        <f t="shared" si="0"/>
        <v>0</v>
      </c>
      <c r="AZ51" s="236"/>
      <c r="BA51" s="236"/>
      <c r="BB51" s="216">
        <f t="shared" si="1"/>
        <v>0</v>
      </c>
      <c r="BC51" s="216"/>
      <c r="BD51" s="216"/>
      <c r="BE51" s="291" t="e">
        <f>ROUNDDOWN(SUM(BB51:BD57)/AY60,1)</f>
        <v>#DIV/0!</v>
      </c>
      <c r="BF51" s="292"/>
      <c r="BG51" s="293"/>
      <c r="BH51" s="294">
        <f>ROUNDDOWN(SUM(BB51:BD57)/40,1)</f>
        <v>0</v>
      </c>
      <c r="BI51" s="295"/>
      <c r="BJ51" s="296"/>
      <c r="BK51" s="277"/>
      <c r="BL51" s="278"/>
      <c r="BM51" s="278"/>
      <c r="BN51" s="279"/>
      <c r="BO51" s="144"/>
    </row>
    <row r="52" spans="2:85" ht="21" customHeight="1">
      <c r="B52" s="229"/>
      <c r="C52" s="284"/>
      <c r="D52" s="275"/>
      <c r="E52" s="206"/>
      <c r="F52" s="206"/>
      <c r="G52" s="206"/>
      <c r="H52" s="206"/>
      <c r="I52" s="206"/>
      <c r="J52" s="206"/>
      <c r="K52" s="206"/>
      <c r="L52" s="206"/>
      <c r="M52" s="206"/>
      <c r="N52" s="206"/>
      <c r="O52" s="206"/>
      <c r="P52" s="207"/>
      <c r="Q52" s="208"/>
      <c r="R52" s="208"/>
      <c r="S52" s="208"/>
      <c r="T52" s="208"/>
      <c r="U52" s="208"/>
      <c r="V52" s="209"/>
      <c r="W52" s="145"/>
      <c r="X52" s="146"/>
      <c r="Y52" s="146"/>
      <c r="Z52" s="146"/>
      <c r="AA52" s="146"/>
      <c r="AB52" s="146"/>
      <c r="AC52" s="147"/>
      <c r="AD52" s="145"/>
      <c r="AE52" s="146"/>
      <c r="AF52" s="146"/>
      <c r="AG52" s="146"/>
      <c r="AH52" s="146"/>
      <c r="AI52" s="146"/>
      <c r="AJ52" s="147"/>
      <c r="AK52" s="145"/>
      <c r="AL52" s="146"/>
      <c r="AM52" s="146"/>
      <c r="AN52" s="146"/>
      <c r="AO52" s="146"/>
      <c r="AP52" s="146"/>
      <c r="AQ52" s="147"/>
      <c r="AR52" s="145"/>
      <c r="AS52" s="146"/>
      <c r="AT52" s="146"/>
      <c r="AU52" s="146"/>
      <c r="AV52" s="146"/>
      <c r="AW52" s="146"/>
      <c r="AX52" s="147"/>
      <c r="AY52" s="276">
        <f t="shared" si="0"/>
        <v>0</v>
      </c>
      <c r="AZ52" s="211"/>
      <c r="BA52" s="211"/>
      <c r="BB52" s="212">
        <f t="shared" si="1"/>
        <v>0</v>
      </c>
      <c r="BC52" s="212"/>
      <c r="BD52" s="212"/>
      <c r="BE52" s="291"/>
      <c r="BF52" s="292"/>
      <c r="BG52" s="293"/>
      <c r="BH52" s="294"/>
      <c r="BI52" s="295"/>
      <c r="BJ52" s="296"/>
      <c r="BK52" s="192"/>
      <c r="BL52" s="192"/>
      <c r="BM52" s="192"/>
      <c r="BN52" s="193"/>
      <c r="BO52" s="144"/>
    </row>
    <row r="53" spans="2:85" ht="21" customHeight="1">
      <c r="B53" s="229"/>
      <c r="C53" s="284"/>
      <c r="D53" s="275"/>
      <c r="E53" s="206"/>
      <c r="F53" s="206"/>
      <c r="G53" s="206"/>
      <c r="H53" s="206"/>
      <c r="I53" s="206"/>
      <c r="J53" s="206"/>
      <c r="K53" s="206"/>
      <c r="L53" s="206"/>
      <c r="M53" s="206"/>
      <c r="N53" s="206"/>
      <c r="O53" s="206"/>
      <c r="P53" s="207"/>
      <c r="Q53" s="208"/>
      <c r="R53" s="208"/>
      <c r="S53" s="208"/>
      <c r="T53" s="208"/>
      <c r="U53" s="208"/>
      <c r="V53" s="209"/>
      <c r="W53" s="145"/>
      <c r="X53" s="146"/>
      <c r="Y53" s="146"/>
      <c r="Z53" s="146"/>
      <c r="AA53" s="146"/>
      <c r="AB53" s="146"/>
      <c r="AC53" s="147"/>
      <c r="AD53" s="145"/>
      <c r="AE53" s="146"/>
      <c r="AF53" s="146"/>
      <c r="AG53" s="146"/>
      <c r="AH53" s="146"/>
      <c r="AI53" s="146"/>
      <c r="AJ53" s="147"/>
      <c r="AK53" s="145"/>
      <c r="AL53" s="146"/>
      <c r="AM53" s="146"/>
      <c r="AN53" s="146"/>
      <c r="AO53" s="146"/>
      <c r="AP53" s="146"/>
      <c r="AQ53" s="147"/>
      <c r="AR53" s="145"/>
      <c r="AS53" s="146"/>
      <c r="AT53" s="146"/>
      <c r="AU53" s="146"/>
      <c r="AV53" s="146"/>
      <c r="AW53" s="146"/>
      <c r="AX53" s="147"/>
      <c r="AY53" s="276">
        <f t="shared" si="0"/>
        <v>0</v>
      </c>
      <c r="AZ53" s="211"/>
      <c r="BA53" s="211"/>
      <c r="BB53" s="212">
        <f t="shared" si="1"/>
        <v>0</v>
      </c>
      <c r="BC53" s="212"/>
      <c r="BD53" s="212"/>
      <c r="BE53" s="291"/>
      <c r="BF53" s="292"/>
      <c r="BG53" s="293"/>
      <c r="BH53" s="294"/>
      <c r="BI53" s="295"/>
      <c r="BJ53" s="296"/>
      <c r="BK53" s="192"/>
      <c r="BL53" s="192"/>
      <c r="BM53" s="192"/>
      <c r="BN53" s="193"/>
      <c r="BO53" s="144"/>
    </row>
    <row r="54" spans="2:85" ht="21" customHeight="1">
      <c r="B54" s="229"/>
      <c r="C54" s="284"/>
      <c r="D54" s="275"/>
      <c r="E54" s="206"/>
      <c r="F54" s="206"/>
      <c r="G54" s="206"/>
      <c r="H54" s="206"/>
      <c r="I54" s="206"/>
      <c r="J54" s="206"/>
      <c r="K54" s="206"/>
      <c r="L54" s="206"/>
      <c r="M54" s="206"/>
      <c r="N54" s="206"/>
      <c r="O54" s="206"/>
      <c r="P54" s="207"/>
      <c r="Q54" s="208"/>
      <c r="R54" s="208"/>
      <c r="S54" s="208"/>
      <c r="T54" s="208"/>
      <c r="U54" s="208"/>
      <c r="V54" s="209"/>
      <c r="W54" s="145"/>
      <c r="X54" s="146"/>
      <c r="Y54" s="146"/>
      <c r="Z54" s="146"/>
      <c r="AA54" s="146"/>
      <c r="AB54" s="146"/>
      <c r="AC54" s="147"/>
      <c r="AD54" s="145"/>
      <c r="AE54" s="146"/>
      <c r="AF54" s="146"/>
      <c r="AG54" s="146"/>
      <c r="AH54" s="146"/>
      <c r="AI54" s="146"/>
      <c r="AJ54" s="147"/>
      <c r="AK54" s="145"/>
      <c r="AL54" s="146"/>
      <c r="AM54" s="146"/>
      <c r="AN54" s="146"/>
      <c r="AO54" s="146"/>
      <c r="AP54" s="146"/>
      <c r="AQ54" s="147"/>
      <c r="AR54" s="145"/>
      <c r="AS54" s="146"/>
      <c r="AT54" s="146"/>
      <c r="AU54" s="146"/>
      <c r="AV54" s="146"/>
      <c r="AW54" s="146"/>
      <c r="AX54" s="147"/>
      <c r="AY54" s="276">
        <f t="shared" si="0"/>
        <v>0</v>
      </c>
      <c r="AZ54" s="211"/>
      <c r="BA54" s="211"/>
      <c r="BB54" s="212">
        <f t="shared" si="1"/>
        <v>0</v>
      </c>
      <c r="BC54" s="212"/>
      <c r="BD54" s="212"/>
      <c r="BE54" s="291"/>
      <c r="BF54" s="292"/>
      <c r="BG54" s="293"/>
      <c r="BH54" s="294"/>
      <c r="BI54" s="295"/>
      <c r="BJ54" s="296"/>
      <c r="BK54" s="192"/>
      <c r="BL54" s="192"/>
      <c r="BM54" s="192"/>
      <c r="BN54" s="193"/>
    </row>
    <row r="55" spans="2:85" ht="21" customHeight="1">
      <c r="B55" s="229"/>
      <c r="C55" s="284"/>
      <c r="D55" s="275"/>
      <c r="E55" s="206"/>
      <c r="F55" s="206"/>
      <c r="G55" s="206"/>
      <c r="H55" s="206"/>
      <c r="I55" s="206"/>
      <c r="J55" s="206"/>
      <c r="K55" s="206"/>
      <c r="L55" s="206"/>
      <c r="M55" s="206"/>
      <c r="N55" s="206"/>
      <c r="O55" s="206"/>
      <c r="P55" s="207"/>
      <c r="Q55" s="208"/>
      <c r="R55" s="208"/>
      <c r="S55" s="208"/>
      <c r="T55" s="208"/>
      <c r="U55" s="208"/>
      <c r="V55" s="209"/>
      <c r="W55" s="145"/>
      <c r="X55" s="146"/>
      <c r="Y55" s="146"/>
      <c r="Z55" s="146"/>
      <c r="AA55" s="146"/>
      <c r="AB55" s="146"/>
      <c r="AC55" s="147"/>
      <c r="AD55" s="145"/>
      <c r="AE55" s="146"/>
      <c r="AF55" s="146"/>
      <c r="AG55" s="146"/>
      <c r="AH55" s="146"/>
      <c r="AI55" s="146"/>
      <c r="AJ55" s="147"/>
      <c r="AK55" s="145"/>
      <c r="AL55" s="146"/>
      <c r="AM55" s="146"/>
      <c r="AN55" s="146"/>
      <c r="AO55" s="146"/>
      <c r="AP55" s="146"/>
      <c r="AQ55" s="147"/>
      <c r="AR55" s="145"/>
      <c r="AS55" s="146"/>
      <c r="AT55" s="146"/>
      <c r="AU55" s="146"/>
      <c r="AV55" s="146"/>
      <c r="AW55" s="146"/>
      <c r="AX55" s="147"/>
      <c r="AY55" s="276">
        <f t="shared" si="0"/>
        <v>0</v>
      </c>
      <c r="AZ55" s="211"/>
      <c r="BA55" s="211"/>
      <c r="BB55" s="212">
        <f t="shared" si="1"/>
        <v>0</v>
      </c>
      <c r="BC55" s="212"/>
      <c r="BD55" s="212"/>
      <c r="BE55" s="291"/>
      <c r="BF55" s="292"/>
      <c r="BG55" s="293"/>
      <c r="BH55" s="294"/>
      <c r="BI55" s="295"/>
      <c r="BJ55" s="296"/>
      <c r="BK55" s="192"/>
      <c r="BL55" s="192"/>
      <c r="BM55" s="192"/>
      <c r="BN55" s="193"/>
      <c r="CE55" s="1"/>
      <c r="CF55" s="1"/>
      <c r="CG55" s="1"/>
    </row>
    <row r="56" spans="2:85" ht="21" customHeight="1">
      <c r="B56" s="229"/>
      <c r="C56" s="284"/>
      <c r="D56" s="275"/>
      <c r="E56" s="206"/>
      <c r="F56" s="206"/>
      <c r="G56" s="206"/>
      <c r="H56" s="206"/>
      <c r="I56" s="206"/>
      <c r="J56" s="206"/>
      <c r="K56" s="206"/>
      <c r="L56" s="206"/>
      <c r="M56" s="206"/>
      <c r="N56" s="206"/>
      <c r="O56" s="206"/>
      <c r="P56" s="207"/>
      <c r="Q56" s="208"/>
      <c r="R56" s="208"/>
      <c r="S56" s="208"/>
      <c r="T56" s="208"/>
      <c r="U56" s="208"/>
      <c r="V56" s="209"/>
      <c r="W56" s="145"/>
      <c r="X56" s="146"/>
      <c r="Y56" s="146"/>
      <c r="Z56" s="146"/>
      <c r="AA56" s="146"/>
      <c r="AB56" s="146"/>
      <c r="AC56" s="147"/>
      <c r="AD56" s="145"/>
      <c r="AE56" s="146"/>
      <c r="AF56" s="146"/>
      <c r="AG56" s="146"/>
      <c r="AH56" s="146"/>
      <c r="AI56" s="146"/>
      <c r="AJ56" s="147"/>
      <c r="AK56" s="145"/>
      <c r="AL56" s="146"/>
      <c r="AM56" s="146"/>
      <c r="AN56" s="146"/>
      <c r="AO56" s="146"/>
      <c r="AP56" s="146"/>
      <c r="AQ56" s="147"/>
      <c r="AR56" s="145"/>
      <c r="AS56" s="146"/>
      <c r="AT56" s="146"/>
      <c r="AU56" s="146"/>
      <c r="AV56" s="146"/>
      <c r="AW56" s="146"/>
      <c r="AX56" s="147"/>
      <c r="AY56" s="276">
        <f t="shared" si="0"/>
        <v>0</v>
      </c>
      <c r="AZ56" s="211"/>
      <c r="BA56" s="211"/>
      <c r="BB56" s="212">
        <f t="shared" si="1"/>
        <v>0</v>
      </c>
      <c r="BC56" s="212"/>
      <c r="BD56" s="212"/>
      <c r="BE56" s="291"/>
      <c r="BF56" s="292"/>
      <c r="BG56" s="293"/>
      <c r="BH56" s="294"/>
      <c r="BI56" s="295"/>
      <c r="BJ56" s="296"/>
      <c r="BK56" s="192"/>
      <c r="BL56" s="192"/>
      <c r="BM56" s="192"/>
      <c r="BN56" s="193"/>
      <c r="CE56" s="1"/>
      <c r="CF56" s="1"/>
      <c r="CG56" s="1"/>
    </row>
    <row r="57" spans="2:85" ht="21" customHeight="1" thickBot="1">
      <c r="B57" s="229"/>
      <c r="C57" s="285"/>
      <c r="D57" s="272"/>
      <c r="E57" s="273"/>
      <c r="F57" s="273"/>
      <c r="G57" s="273"/>
      <c r="H57" s="273"/>
      <c r="I57" s="273"/>
      <c r="J57" s="195"/>
      <c r="K57" s="195"/>
      <c r="L57" s="195"/>
      <c r="M57" s="195"/>
      <c r="N57" s="195"/>
      <c r="O57" s="195"/>
      <c r="P57" s="196"/>
      <c r="Q57" s="197"/>
      <c r="R57" s="197"/>
      <c r="S57" s="197"/>
      <c r="T57" s="197"/>
      <c r="U57" s="197"/>
      <c r="V57" s="198"/>
      <c r="W57" s="156"/>
      <c r="X57" s="157"/>
      <c r="Y57" s="157"/>
      <c r="Z57" s="157"/>
      <c r="AA57" s="157"/>
      <c r="AB57" s="157"/>
      <c r="AC57" s="158"/>
      <c r="AD57" s="156"/>
      <c r="AE57" s="157"/>
      <c r="AF57" s="157"/>
      <c r="AG57" s="157"/>
      <c r="AH57" s="157"/>
      <c r="AI57" s="157"/>
      <c r="AJ57" s="158"/>
      <c r="AK57" s="156"/>
      <c r="AL57" s="157"/>
      <c r="AM57" s="157"/>
      <c r="AN57" s="157"/>
      <c r="AO57" s="157"/>
      <c r="AP57" s="157"/>
      <c r="AQ57" s="158"/>
      <c r="AR57" s="156"/>
      <c r="AS57" s="157"/>
      <c r="AT57" s="157"/>
      <c r="AU57" s="157"/>
      <c r="AV57" s="157"/>
      <c r="AW57" s="157"/>
      <c r="AX57" s="158"/>
      <c r="AY57" s="274">
        <f t="shared" si="0"/>
        <v>0</v>
      </c>
      <c r="AZ57" s="200"/>
      <c r="BA57" s="200"/>
      <c r="BB57" s="201">
        <f t="shared" si="1"/>
        <v>0</v>
      </c>
      <c r="BC57" s="201"/>
      <c r="BD57" s="201"/>
      <c r="BE57" s="291"/>
      <c r="BF57" s="292"/>
      <c r="BG57" s="293"/>
      <c r="BH57" s="294"/>
      <c r="BI57" s="295"/>
      <c r="BJ57" s="296"/>
      <c r="BK57" s="203"/>
      <c r="BL57" s="203"/>
      <c r="BM57" s="203"/>
      <c r="BN57" s="204"/>
    </row>
    <row r="58" spans="2:85" ht="21" customHeight="1" thickBot="1">
      <c r="B58" s="229"/>
      <c r="C58" s="177" t="s">
        <v>82</v>
      </c>
      <c r="D58" s="178"/>
      <c r="E58" s="178"/>
      <c r="F58" s="178"/>
      <c r="G58" s="178"/>
      <c r="H58" s="178"/>
      <c r="I58" s="178"/>
      <c r="J58" s="178"/>
      <c r="K58" s="178"/>
      <c r="L58" s="178"/>
      <c r="M58" s="178"/>
      <c r="N58" s="178"/>
      <c r="O58" s="178"/>
      <c r="P58" s="178"/>
      <c r="Q58" s="178"/>
      <c r="R58" s="178"/>
      <c r="S58" s="178"/>
      <c r="T58" s="178"/>
      <c r="U58" s="178"/>
      <c r="V58" s="179"/>
      <c r="W58" s="163">
        <f t="shared" ref="W58:AX58" si="2">SUM(W43:W57)</f>
        <v>0</v>
      </c>
      <c r="X58" s="164">
        <f t="shared" si="2"/>
        <v>0</v>
      </c>
      <c r="Y58" s="164">
        <f t="shared" si="2"/>
        <v>0</v>
      </c>
      <c r="Z58" s="164">
        <f t="shared" si="2"/>
        <v>0</v>
      </c>
      <c r="AA58" s="164">
        <f t="shared" si="2"/>
        <v>0</v>
      </c>
      <c r="AB58" s="164">
        <f t="shared" si="2"/>
        <v>0</v>
      </c>
      <c r="AC58" s="165">
        <f t="shared" si="2"/>
        <v>0</v>
      </c>
      <c r="AD58" s="163">
        <f t="shared" si="2"/>
        <v>0</v>
      </c>
      <c r="AE58" s="164">
        <f t="shared" si="2"/>
        <v>0</v>
      </c>
      <c r="AF58" s="164">
        <f t="shared" si="2"/>
        <v>0</v>
      </c>
      <c r="AG58" s="164">
        <f t="shared" si="2"/>
        <v>0</v>
      </c>
      <c r="AH58" s="164">
        <f t="shared" si="2"/>
        <v>0</v>
      </c>
      <c r="AI58" s="164">
        <f t="shared" si="2"/>
        <v>0</v>
      </c>
      <c r="AJ58" s="165">
        <f t="shared" si="2"/>
        <v>0</v>
      </c>
      <c r="AK58" s="163">
        <f t="shared" si="2"/>
        <v>0</v>
      </c>
      <c r="AL58" s="164">
        <f t="shared" si="2"/>
        <v>0</v>
      </c>
      <c r="AM58" s="164">
        <f t="shared" si="2"/>
        <v>0</v>
      </c>
      <c r="AN58" s="164">
        <f t="shared" si="2"/>
        <v>0</v>
      </c>
      <c r="AO58" s="164">
        <f t="shared" si="2"/>
        <v>0</v>
      </c>
      <c r="AP58" s="164">
        <f t="shared" si="2"/>
        <v>0</v>
      </c>
      <c r="AQ58" s="165">
        <f t="shared" si="2"/>
        <v>0</v>
      </c>
      <c r="AR58" s="163">
        <f t="shared" si="2"/>
        <v>0</v>
      </c>
      <c r="AS58" s="164">
        <f t="shared" si="2"/>
        <v>0</v>
      </c>
      <c r="AT58" s="164">
        <f t="shared" si="2"/>
        <v>0</v>
      </c>
      <c r="AU58" s="164">
        <f t="shared" si="2"/>
        <v>0</v>
      </c>
      <c r="AV58" s="164">
        <f t="shared" si="2"/>
        <v>0</v>
      </c>
      <c r="AW58" s="164">
        <f t="shared" si="2"/>
        <v>0</v>
      </c>
      <c r="AX58" s="165">
        <f t="shared" si="2"/>
        <v>0</v>
      </c>
      <c r="AY58" s="259">
        <f>SUM(AY37:BA53)</f>
        <v>0</v>
      </c>
      <c r="AZ58" s="260"/>
      <c r="BA58" s="260"/>
      <c r="BB58" s="261">
        <f>SUM($BB$43:$BD$57)</f>
        <v>0</v>
      </c>
      <c r="BC58" s="261"/>
      <c r="BD58" s="261"/>
      <c r="BE58" s="269" t="e">
        <f>SUM(BE43:BG57)</f>
        <v>#DIV/0!</v>
      </c>
      <c r="BF58" s="269"/>
      <c r="BG58" s="269"/>
      <c r="BH58" s="270">
        <f>SUM(BH43:BJ57)</f>
        <v>0</v>
      </c>
      <c r="BI58" s="271"/>
      <c r="BJ58" s="271"/>
      <c r="BK58" s="267"/>
      <c r="BL58" s="267"/>
      <c r="BM58" s="267"/>
      <c r="BN58" s="268"/>
    </row>
    <row r="59" spans="2:85" ht="21" customHeight="1" thickBot="1">
      <c r="B59" s="371"/>
      <c r="C59" s="177" t="s">
        <v>83</v>
      </c>
      <c r="D59" s="178"/>
      <c r="E59" s="178"/>
      <c r="F59" s="178"/>
      <c r="G59" s="178"/>
      <c r="H59" s="178"/>
      <c r="I59" s="178"/>
      <c r="J59" s="178"/>
      <c r="K59" s="178"/>
      <c r="L59" s="178"/>
      <c r="M59" s="178"/>
      <c r="N59" s="178"/>
      <c r="O59" s="178"/>
      <c r="P59" s="178"/>
      <c r="Q59" s="178"/>
      <c r="R59" s="178"/>
      <c r="S59" s="178"/>
      <c r="T59" s="178"/>
      <c r="U59" s="178"/>
      <c r="V59" s="179"/>
      <c r="W59" s="166">
        <f t="shared" ref="W59:AM59" si="3">SUM(W37:W54)</f>
        <v>0</v>
      </c>
      <c r="X59" s="167">
        <f t="shared" si="3"/>
        <v>0</v>
      </c>
      <c r="Y59" s="167">
        <f t="shared" si="3"/>
        <v>0</v>
      </c>
      <c r="Z59" s="167">
        <f t="shared" si="3"/>
        <v>0</v>
      </c>
      <c r="AA59" s="167">
        <f t="shared" si="3"/>
        <v>0</v>
      </c>
      <c r="AB59" s="167">
        <f t="shared" si="3"/>
        <v>0</v>
      </c>
      <c r="AC59" s="168">
        <f t="shared" si="3"/>
        <v>0</v>
      </c>
      <c r="AD59" s="166">
        <f t="shared" si="3"/>
        <v>0</v>
      </c>
      <c r="AE59" s="167">
        <f t="shared" si="3"/>
        <v>0</v>
      </c>
      <c r="AF59" s="167">
        <f t="shared" si="3"/>
        <v>0</v>
      </c>
      <c r="AG59" s="167">
        <f t="shared" si="3"/>
        <v>0</v>
      </c>
      <c r="AH59" s="167">
        <f t="shared" si="3"/>
        <v>0</v>
      </c>
      <c r="AI59" s="167">
        <f t="shared" si="3"/>
        <v>0</v>
      </c>
      <c r="AJ59" s="168">
        <f t="shared" si="3"/>
        <v>0</v>
      </c>
      <c r="AK59" s="166">
        <f t="shared" si="3"/>
        <v>0</v>
      </c>
      <c r="AL59" s="167">
        <f t="shared" si="3"/>
        <v>0</v>
      </c>
      <c r="AM59" s="167">
        <f t="shared" si="3"/>
        <v>0</v>
      </c>
      <c r="AN59" s="167">
        <f>SUM(AN37:AN55)</f>
        <v>0</v>
      </c>
      <c r="AO59" s="167">
        <f t="shared" ref="AO59:AX59" si="4">SUM(AO37:AO54)</f>
        <v>0</v>
      </c>
      <c r="AP59" s="167">
        <f t="shared" si="4"/>
        <v>0</v>
      </c>
      <c r="AQ59" s="168">
        <f t="shared" si="4"/>
        <v>0</v>
      </c>
      <c r="AR59" s="166">
        <f t="shared" si="4"/>
        <v>0</v>
      </c>
      <c r="AS59" s="167">
        <f t="shared" si="4"/>
        <v>0</v>
      </c>
      <c r="AT59" s="167">
        <f t="shared" si="4"/>
        <v>0</v>
      </c>
      <c r="AU59" s="167">
        <f t="shared" si="4"/>
        <v>0</v>
      </c>
      <c r="AV59" s="167">
        <f t="shared" si="4"/>
        <v>0</v>
      </c>
      <c r="AW59" s="167">
        <f t="shared" si="4"/>
        <v>0</v>
      </c>
      <c r="AX59" s="168">
        <f t="shared" si="4"/>
        <v>0</v>
      </c>
      <c r="AY59" s="259">
        <f>SUM(AY38:BA54)</f>
        <v>0</v>
      </c>
      <c r="AZ59" s="260"/>
      <c r="BA59" s="260"/>
      <c r="BB59" s="261">
        <f>SUM($BB$37:$BD$57)</f>
        <v>0</v>
      </c>
      <c r="BC59" s="261"/>
      <c r="BD59" s="261"/>
      <c r="BE59" s="262"/>
      <c r="BF59" s="263"/>
      <c r="BG59" s="264"/>
      <c r="BH59" s="265"/>
      <c r="BI59" s="266"/>
      <c r="BJ59" s="266"/>
      <c r="BK59" s="267"/>
      <c r="BL59" s="267"/>
      <c r="BM59" s="267"/>
      <c r="BN59" s="268"/>
    </row>
    <row r="60" spans="2:85" ht="21" customHeight="1" thickBot="1">
      <c r="B60" s="169" t="s">
        <v>84</v>
      </c>
      <c r="C60" s="170"/>
      <c r="D60" s="171"/>
      <c r="E60" s="172"/>
      <c r="F60" s="172"/>
      <c r="G60" s="172"/>
      <c r="H60" s="172"/>
      <c r="I60" s="172"/>
      <c r="J60" s="172"/>
      <c r="K60" s="172"/>
      <c r="L60" s="172"/>
      <c r="M60" s="172"/>
      <c r="N60" s="172"/>
      <c r="O60" s="172"/>
      <c r="P60" s="172"/>
      <c r="Q60" s="172"/>
      <c r="R60" s="172"/>
      <c r="S60" s="172"/>
      <c r="T60" s="172"/>
      <c r="U60" s="172"/>
      <c r="V60" s="172"/>
      <c r="W60" s="124"/>
      <c r="X60" s="124"/>
      <c r="Y60" s="124"/>
      <c r="Z60" s="124"/>
      <c r="AA60" s="124"/>
      <c r="AB60" s="124"/>
      <c r="AC60" s="124"/>
      <c r="AD60" s="124"/>
      <c r="AE60" s="124"/>
      <c r="AF60" s="124"/>
      <c r="AG60" s="124"/>
      <c r="AH60" s="124"/>
      <c r="AI60" s="124"/>
      <c r="AJ60" s="124"/>
      <c r="AK60" s="124"/>
      <c r="AL60" s="124"/>
      <c r="AM60" s="124"/>
      <c r="AN60" s="124"/>
      <c r="AO60" s="124"/>
      <c r="AP60" s="124"/>
      <c r="AQ60" s="124"/>
      <c r="AR60" s="124"/>
      <c r="AS60" s="124"/>
      <c r="AT60" s="124"/>
      <c r="AU60" s="124"/>
      <c r="AV60" s="124"/>
      <c r="AW60" s="124"/>
      <c r="AX60" s="173"/>
      <c r="AY60" s="237"/>
      <c r="AZ60" s="238"/>
      <c r="BA60" s="238"/>
      <c r="BB60" s="238"/>
      <c r="BC60" s="238"/>
      <c r="BD60" s="238"/>
      <c r="BE60" s="238"/>
      <c r="BF60" s="238"/>
      <c r="BG60" s="238"/>
      <c r="BH60" s="238"/>
      <c r="BI60" s="238"/>
      <c r="BJ60" s="238"/>
      <c r="BK60" s="238"/>
      <c r="BL60" s="238"/>
      <c r="BM60" s="238"/>
      <c r="BN60" s="239"/>
    </row>
    <row r="61" spans="2:85" ht="21" customHeight="1">
      <c r="G61" s="2"/>
    </row>
    <row r="62" spans="2:85" ht="21" customHeight="1" thickBot="1">
      <c r="B62" s="20" t="s">
        <v>85</v>
      </c>
      <c r="D62" s="76"/>
      <c r="E62" s="76"/>
      <c r="F62" s="76"/>
      <c r="G62" s="76"/>
      <c r="H62" s="76"/>
      <c r="I62" s="76"/>
      <c r="J62" s="76"/>
      <c r="K62" s="76"/>
      <c r="L62" s="76"/>
      <c r="M62" s="76"/>
      <c r="N62" s="76"/>
      <c r="O62" s="76"/>
      <c r="P62" s="76"/>
      <c r="Q62" s="76"/>
      <c r="R62" s="76"/>
      <c r="S62" s="76"/>
      <c r="T62" s="76"/>
      <c r="U62" s="76"/>
      <c r="V62" s="76"/>
      <c r="W62" s="76"/>
      <c r="X62" s="76"/>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X62" s="76"/>
      <c r="AY62" s="76"/>
      <c r="AZ62" s="76"/>
      <c r="BA62" s="65"/>
      <c r="BB62" s="76"/>
      <c r="BC62" s="65"/>
      <c r="BD62" s="65"/>
      <c r="BE62" s="76"/>
      <c r="BF62" s="65"/>
      <c r="BG62" s="76"/>
      <c r="BH62" s="76"/>
      <c r="BI62" s="76"/>
      <c r="BJ62" s="76"/>
      <c r="BK62" s="76"/>
      <c r="BL62" s="76"/>
      <c r="BM62" s="76"/>
      <c r="BN62" s="76"/>
    </row>
    <row r="63" spans="2:85" ht="21" customHeight="1" thickBot="1">
      <c r="B63" s="240"/>
      <c r="C63" s="129"/>
      <c r="D63" s="242" t="s">
        <v>59</v>
      </c>
      <c r="E63" s="242"/>
      <c r="F63" s="242"/>
      <c r="G63" s="242"/>
      <c r="H63" s="242"/>
      <c r="I63" s="243"/>
      <c r="J63" s="246" t="s">
        <v>60</v>
      </c>
      <c r="K63" s="247"/>
      <c r="L63" s="247"/>
      <c r="M63" s="247"/>
      <c r="N63" s="247"/>
      <c r="O63" s="248"/>
      <c r="P63" s="252" t="s">
        <v>61</v>
      </c>
      <c r="Q63" s="242"/>
      <c r="R63" s="242"/>
      <c r="S63" s="242"/>
      <c r="T63" s="242"/>
      <c r="U63" s="242"/>
      <c r="V63" s="253"/>
      <c r="W63" s="256" t="s">
        <v>62</v>
      </c>
      <c r="X63" s="225"/>
      <c r="Y63" s="225"/>
      <c r="Z63" s="225"/>
      <c r="AA63" s="225"/>
      <c r="AB63" s="225"/>
      <c r="AC63" s="226"/>
      <c r="AD63" s="256" t="s">
        <v>63</v>
      </c>
      <c r="AE63" s="225"/>
      <c r="AF63" s="225"/>
      <c r="AG63" s="225"/>
      <c r="AH63" s="225"/>
      <c r="AI63" s="225"/>
      <c r="AJ63" s="226"/>
      <c r="AK63" s="256" t="s">
        <v>64</v>
      </c>
      <c r="AL63" s="225"/>
      <c r="AM63" s="225"/>
      <c r="AN63" s="225"/>
      <c r="AO63" s="225"/>
      <c r="AP63" s="225"/>
      <c r="AQ63" s="226"/>
      <c r="AR63" s="240" t="s">
        <v>65</v>
      </c>
      <c r="AS63" s="242"/>
      <c r="AT63" s="242"/>
      <c r="AU63" s="242"/>
      <c r="AV63" s="242"/>
      <c r="AW63" s="242"/>
      <c r="AX63" s="242"/>
      <c r="AY63" s="257" t="s">
        <v>66</v>
      </c>
      <c r="AZ63" s="223"/>
      <c r="BA63" s="223"/>
      <c r="BB63" s="223" t="s">
        <v>67</v>
      </c>
      <c r="BC63" s="223"/>
      <c r="BD63" s="223"/>
      <c r="BE63" s="223" t="s">
        <v>69</v>
      </c>
      <c r="BF63" s="223"/>
      <c r="BG63" s="223"/>
      <c r="BH63" s="223"/>
      <c r="BI63" s="223"/>
      <c r="BJ63" s="223"/>
      <c r="BK63" s="225" t="s">
        <v>70</v>
      </c>
      <c r="BL63" s="225"/>
      <c r="BM63" s="225"/>
      <c r="BN63" s="226"/>
    </row>
    <row r="64" spans="2:85" ht="21" customHeight="1" thickBot="1">
      <c r="B64" s="241"/>
      <c r="C64" s="130"/>
      <c r="D64" s="244"/>
      <c r="E64" s="244"/>
      <c r="F64" s="244"/>
      <c r="G64" s="244"/>
      <c r="H64" s="244"/>
      <c r="I64" s="245"/>
      <c r="J64" s="249"/>
      <c r="K64" s="250"/>
      <c r="L64" s="250"/>
      <c r="M64" s="250"/>
      <c r="N64" s="250"/>
      <c r="O64" s="251"/>
      <c r="P64" s="254"/>
      <c r="Q64" s="244"/>
      <c r="R64" s="244"/>
      <c r="S64" s="244"/>
      <c r="T64" s="244"/>
      <c r="U64" s="244"/>
      <c r="V64" s="255"/>
      <c r="W64" s="131" t="s">
        <v>71</v>
      </c>
      <c r="X64" s="132" t="s">
        <v>72</v>
      </c>
      <c r="Y64" s="132" t="s">
        <v>73</v>
      </c>
      <c r="Z64" s="132" t="s">
        <v>74</v>
      </c>
      <c r="AA64" s="132" t="s">
        <v>75</v>
      </c>
      <c r="AB64" s="132" t="s">
        <v>76</v>
      </c>
      <c r="AC64" s="133" t="s">
        <v>77</v>
      </c>
      <c r="AD64" s="131" t="s">
        <v>71</v>
      </c>
      <c r="AE64" s="132" t="s">
        <v>72</v>
      </c>
      <c r="AF64" s="132" t="s">
        <v>73</v>
      </c>
      <c r="AG64" s="132" t="s">
        <v>74</v>
      </c>
      <c r="AH64" s="132" t="s">
        <v>75</v>
      </c>
      <c r="AI64" s="132" t="s">
        <v>76</v>
      </c>
      <c r="AJ64" s="133" t="s">
        <v>77</v>
      </c>
      <c r="AK64" s="131" t="s">
        <v>71</v>
      </c>
      <c r="AL64" s="132" t="s">
        <v>72</v>
      </c>
      <c r="AM64" s="132" t="s">
        <v>73</v>
      </c>
      <c r="AN64" s="132" t="s">
        <v>74</v>
      </c>
      <c r="AO64" s="132" t="s">
        <v>75</v>
      </c>
      <c r="AP64" s="132" t="s">
        <v>76</v>
      </c>
      <c r="AQ64" s="133" t="s">
        <v>77</v>
      </c>
      <c r="AR64" s="134" t="s">
        <v>71</v>
      </c>
      <c r="AS64" s="135" t="s">
        <v>72</v>
      </c>
      <c r="AT64" s="135" t="s">
        <v>73</v>
      </c>
      <c r="AU64" s="135" t="s">
        <v>74</v>
      </c>
      <c r="AV64" s="135" t="s">
        <v>75</v>
      </c>
      <c r="AW64" s="135" t="s">
        <v>76</v>
      </c>
      <c r="AX64" s="174" t="s">
        <v>77</v>
      </c>
      <c r="AY64" s="258"/>
      <c r="AZ64" s="224"/>
      <c r="BA64" s="224"/>
      <c r="BB64" s="224"/>
      <c r="BC64" s="224"/>
      <c r="BD64" s="224"/>
      <c r="BE64" s="224"/>
      <c r="BF64" s="224"/>
      <c r="BG64" s="224"/>
      <c r="BH64" s="224"/>
      <c r="BI64" s="224"/>
      <c r="BJ64" s="224"/>
      <c r="BK64" s="227"/>
      <c r="BL64" s="227"/>
      <c r="BM64" s="227"/>
      <c r="BN64" s="228"/>
    </row>
    <row r="65" spans="2:66" ht="21" customHeight="1">
      <c r="B65" s="229"/>
      <c r="C65" s="230" t="s">
        <v>86</v>
      </c>
      <c r="D65" s="231"/>
      <c r="E65" s="232"/>
      <c r="F65" s="232"/>
      <c r="G65" s="232"/>
      <c r="H65" s="232"/>
      <c r="I65" s="232"/>
      <c r="J65" s="232"/>
      <c r="K65" s="232"/>
      <c r="L65" s="232"/>
      <c r="M65" s="232"/>
      <c r="N65" s="232"/>
      <c r="O65" s="232"/>
      <c r="P65" s="233"/>
      <c r="Q65" s="233"/>
      <c r="R65" s="233"/>
      <c r="S65" s="233"/>
      <c r="T65" s="233"/>
      <c r="U65" s="233"/>
      <c r="V65" s="234"/>
      <c r="W65" s="152"/>
      <c r="X65" s="142"/>
      <c r="Y65" s="142"/>
      <c r="Z65" s="142"/>
      <c r="AA65" s="142"/>
      <c r="AB65" s="142"/>
      <c r="AC65" s="143"/>
      <c r="AD65" s="141"/>
      <c r="AE65" s="142"/>
      <c r="AF65" s="142"/>
      <c r="AG65" s="142"/>
      <c r="AH65" s="142"/>
      <c r="AI65" s="142"/>
      <c r="AJ65" s="143"/>
      <c r="AK65" s="141"/>
      <c r="AL65" s="142"/>
      <c r="AM65" s="142"/>
      <c r="AN65" s="142"/>
      <c r="AO65" s="142"/>
      <c r="AP65" s="142"/>
      <c r="AQ65" s="143"/>
      <c r="AR65" s="141"/>
      <c r="AS65" s="142"/>
      <c r="AT65" s="142"/>
      <c r="AU65" s="142"/>
      <c r="AV65" s="142"/>
      <c r="AW65" s="142"/>
      <c r="AX65" s="143"/>
      <c r="AY65" s="235">
        <f t="shared" ref="AY65:AY72" si="5">SUM(W65:AX65)</f>
        <v>0</v>
      </c>
      <c r="AZ65" s="236"/>
      <c r="BA65" s="236"/>
      <c r="BB65" s="216">
        <f t="shared" ref="BB65:BB72" si="6">AY65/4</f>
        <v>0</v>
      </c>
      <c r="BC65" s="216"/>
      <c r="BD65" s="217"/>
      <c r="BE65" s="218">
        <f>ROUNDDOWN(SUM($BB$65:$BD$72)/40,1)</f>
        <v>0</v>
      </c>
      <c r="BF65" s="218"/>
      <c r="BG65" s="218"/>
      <c r="BH65" s="218"/>
      <c r="BI65" s="218"/>
      <c r="BJ65" s="218"/>
      <c r="BK65" s="221"/>
      <c r="BL65" s="221"/>
      <c r="BM65" s="221"/>
      <c r="BN65" s="222"/>
    </row>
    <row r="66" spans="2:66" ht="21" customHeight="1">
      <c r="B66" s="229"/>
      <c r="C66" s="229"/>
      <c r="D66" s="205"/>
      <c r="E66" s="206"/>
      <c r="F66" s="206"/>
      <c r="G66" s="206"/>
      <c r="H66" s="206"/>
      <c r="I66" s="206"/>
      <c r="J66" s="206"/>
      <c r="K66" s="206"/>
      <c r="L66" s="206"/>
      <c r="M66" s="206"/>
      <c r="N66" s="206"/>
      <c r="O66" s="206"/>
      <c r="P66" s="214"/>
      <c r="Q66" s="214"/>
      <c r="R66" s="214"/>
      <c r="S66" s="214"/>
      <c r="T66" s="214"/>
      <c r="U66" s="214"/>
      <c r="V66" s="215"/>
      <c r="W66" s="154"/>
      <c r="X66" s="146"/>
      <c r="Y66" s="146"/>
      <c r="Z66" s="146"/>
      <c r="AA66" s="146"/>
      <c r="AB66" s="146"/>
      <c r="AC66" s="147"/>
      <c r="AD66" s="145"/>
      <c r="AE66" s="146"/>
      <c r="AF66" s="146"/>
      <c r="AG66" s="146"/>
      <c r="AH66" s="146"/>
      <c r="AI66" s="146"/>
      <c r="AJ66" s="147"/>
      <c r="AK66" s="145"/>
      <c r="AL66" s="146"/>
      <c r="AM66" s="146"/>
      <c r="AN66" s="146"/>
      <c r="AO66" s="146"/>
      <c r="AP66" s="146"/>
      <c r="AQ66" s="147"/>
      <c r="AR66" s="154"/>
      <c r="AS66" s="146"/>
      <c r="AT66" s="146"/>
      <c r="AU66" s="146"/>
      <c r="AV66" s="146"/>
      <c r="AW66" s="146"/>
      <c r="AX66" s="147"/>
      <c r="AY66" s="210">
        <f t="shared" si="5"/>
        <v>0</v>
      </c>
      <c r="AZ66" s="211"/>
      <c r="BA66" s="211"/>
      <c r="BB66" s="212">
        <f t="shared" si="6"/>
        <v>0</v>
      </c>
      <c r="BC66" s="212"/>
      <c r="BD66" s="213"/>
      <c r="BE66" s="219"/>
      <c r="BF66" s="219"/>
      <c r="BG66" s="219"/>
      <c r="BH66" s="219"/>
      <c r="BI66" s="219"/>
      <c r="BJ66" s="219"/>
      <c r="BK66" s="192"/>
      <c r="BL66" s="192"/>
      <c r="BM66" s="192"/>
      <c r="BN66" s="193"/>
    </row>
    <row r="67" spans="2:66" ht="21" customHeight="1">
      <c r="B67" s="229"/>
      <c r="C67" s="229"/>
      <c r="D67" s="205"/>
      <c r="E67" s="206"/>
      <c r="F67" s="206"/>
      <c r="G67" s="206"/>
      <c r="H67" s="206"/>
      <c r="I67" s="206"/>
      <c r="J67" s="206"/>
      <c r="K67" s="206"/>
      <c r="L67" s="206"/>
      <c r="M67" s="206"/>
      <c r="N67" s="206"/>
      <c r="O67" s="206"/>
      <c r="P67" s="214"/>
      <c r="Q67" s="214"/>
      <c r="R67" s="214"/>
      <c r="S67" s="214"/>
      <c r="T67" s="214"/>
      <c r="U67" s="214"/>
      <c r="V67" s="215"/>
      <c r="W67" s="175"/>
      <c r="X67" s="161"/>
      <c r="Y67" s="161"/>
      <c r="Z67" s="161"/>
      <c r="AA67" s="161"/>
      <c r="AB67" s="161"/>
      <c r="AC67" s="162"/>
      <c r="AD67" s="160"/>
      <c r="AE67" s="161"/>
      <c r="AF67" s="161"/>
      <c r="AG67" s="161"/>
      <c r="AH67" s="161"/>
      <c r="AI67" s="161"/>
      <c r="AJ67" s="162"/>
      <c r="AK67" s="160"/>
      <c r="AL67" s="161"/>
      <c r="AM67" s="161"/>
      <c r="AN67" s="161"/>
      <c r="AO67" s="161"/>
      <c r="AP67" s="161"/>
      <c r="AQ67" s="162"/>
      <c r="AR67" s="160"/>
      <c r="AS67" s="161"/>
      <c r="AT67" s="161"/>
      <c r="AU67" s="161"/>
      <c r="AV67" s="161"/>
      <c r="AW67" s="161"/>
      <c r="AX67" s="162"/>
      <c r="AY67" s="210">
        <f t="shared" si="5"/>
        <v>0</v>
      </c>
      <c r="AZ67" s="211"/>
      <c r="BA67" s="211"/>
      <c r="BB67" s="212">
        <f t="shared" si="6"/>
        <v>0</v>
      </c>
      <c r="BC67" s="212"/>
      <c r="BD67" s="213"/>
      <c r="BE67" s="219"/>
      <c r="BF67" s="219"/>
      <c r="BG67" s="219"/>
      <c r="BH67" s="219"/>
      <c r="BI67" s="219"/>
      <c r="BJ67" s="219"/>
      <c r="BK67" s="192"/>
      <c r="BL67" s="192"/>
      <c r="BM67" s="192"/>
      <c r="BN67" s="193"/>
    </row>
    <row r="68" spans="2:66" ht="21" customHeight="1">
      <c r="B68" s="229"/>
      <c r="C68" s="229"/>
      <c r="D68" s="205"/>
      <c r="E68" s="206"/>
      <c r="F68" s="206"/>
      <c r="G68" s="206"/>
      <c r="H68" s="206"/>
      <c r="I68" s="206"/>
      <c r="J68" s="206"/>
      <c r="K68" s="206"/>
      <c r="L68" s="206"/>
      <c r="M68" s="206"/>
      <c r="N68" s="206"/>
      <c r="O68" s="206"/>
      <c r="P68" s="207"/>
      <c r="Q68" s="208"/>
      <c r="R68" s="208"/>
      <c r="S68" s="208"/>
      <c r="T68" s="208"/>
      <c r="U68" s="208"/>
      <c r="V68" s="209"/>
      <c r="W68" s="154"/>
      <c r="X68" s="146"/>
      <c r="Y68" s="146"/>
      <c r="Z68" s="161"/>
      <c r="AA68" s="161"/>
      <c r="AB68" s="146"/>
      <c r="AC68" s="147"/>
      <c r="AD68" s="145"/>
      <c r="AE68" s="146"/>
      <c r="AF68" s="146"/>
      <c r="AG68" s="161"/>
      <c r="AH68" s="161"/>
      <c r="AI68" s="146"/>
      <c r="AJ68" s="147"/>
      <c r="AK68" s="145"/>
      <c r="AL68" s="146"/>
      <c r="AM68" s="146"/>
      <c r="AN68" s="161"/>
      <c r="AO68" s="161"/>
      <c r="AP68" s="146"/>
      <c r="AQ68" s="147"/>
      <c r="AR68" s="154"/>
      <c r="AS68" s="146"/>
      <c r="AT68" s="146"/>
      <c r="AU68" s="161"/>
      <c r="AV68" s="146"/>
      <c r="AW68" s="146"/>
      <c r="AX68" s="147"/>
      <c r="AY68" s="210">
        <f t="shared" si="5"/>
        <v>0</v>
      </c>
      <c r="AZ68" s="211"/>
      <c r="BA68" s="211"/>
      <c r="BB68" s="212">
        <f t="shared" si="6"/>
        <v>0</v>
      </c>
      <c r="BC68" s="212"/>
      <c r="BD68" s="213"/>
      <c r="BE68" s="219"/>
      <c r="BF68" s="219"/>
      <c r="BG68" s="219"/>
      <c r="BH68" s="219"/>
      <c r="BI68" s="219"/>
      <c r="BJ68" s="219"/>
      <c r="BK68" s="192"/>
      <c r="BL68" s="192"/>
      <c r="BM68" s="192"/>
      <c r="BN68" s="193"/>
    </row>
    <row r="69" spans="2:66" ht="21" customHeight="1">
      <c r="B69" s="229"/>
      <c r="C69" s="229"/>
      <c r="D69" s="205"/>
      <c r="E69" s="206"/>
      <c r="F69" s="206"/>
      <c r="G69" s="206"/>
      <c r="H69" s="206"/>
      <c r="I69" s="206"/>
      <c r="J69" s="206"/>
      <c r="K69" s="206"/>
      <c r="L69" s="206"/>
      <c r="M69" s="206"/>
      <c r="N69" s="206"/>
      <c r="O69" s="206"/>
      <c r="P69" s="214"/>
      <c r="Q69" s="214"/>
      <c r="R69" s="214"/>
      <c r="S69" s="214"/>
      <c r="T69" s="214"/>
      <c r="U69" s="214"/>
      <c r="V69" s="215"/>
      <c r="W69" s="175"/>
      <c r="X69" s="161"/>
      <c r="Y69" s="161"/>
      <c r="Z69" s="161"/>
      <c r="AA69" s="161"/>
      <c r="AB69" s="161"/>
      <c r="AC69" s="162"/>
      <c r="AD69" s="160"/>
      <c r="AE69" s="161"/>
      <c r="AF69" s="161"/>
      <c r="AG69" s="161"/>
      <c r="AH69" s="161"/>
      <c r="AI69" s="161"/>
      <c r="AJ69" s="162"/>
      <c r="AK69" s="160"/>
      <c r="AL69" s="161"/>
      <c r="AM69" s="161"/>
      <c r="AN69" s="161"/>
      <c r="AO69" s="161"/>
      <c r="AP69" s="161"/>
      <c r="AQ69" s="162"/>
      <c r="AR69" s="160"/>
      <c r="AS69" s="161"/>
      <c r="AT69" s="161"/>
      <c r="AU69" s="161"/>
      <c r="AV69" s="161"/>
      <c r="AW69" s="161"/>
      <c r="AX69" s="162"/>
      <c r="AY69" s="210">
        <f t="shared" si="5"/>
        <v>0</v>
      </c>
      <c r="AZ69" s="211"/>
      <c r="BA69" s="211"/>
      <c r="BB69" s="212">
        <f t="shared" si="6"/>
        <v>0</v>
      </c>
      <c r="BC69" s="212"/>
      <c r="BD69" s="213"/>
      <c r="BE69" s="219"/>
      <c r="BF69" s="219"/>
      <c r="BG69" s="219"/>
      <c r="BH69" s="219"/>
      <c r="BI69" s="219"/>
      <c r="BJ69" s="219"/>
      <c r="BK69" s="192"/>
      <c r="BL69" s="192"/>
      <c r="BM69" s="192"/>
      <c r="BN69" s="193"/>
    </row>
    <row r="70" spans="2:66" ht="21" customHeight="1">
      <c r="B70" s="229"/>
      <c r="C70" s="229"/>
      <c r="D70" s="205"/>
      <c r="E70" s="206"/>
      <c r="F70" s="206"/>
      <c r="G70" s="206"/>
      <c r="H70" s="206"/>
      <c r="I70" s="206"/>
      <c r="J70" s="206"/>
      <c r="K70" s="206"/>
      <c r="L70" s="206"/>
      <c r="M70" s="206"/>
      <c r="N70" s="206"/>
      <c r="O70" s="206"/>
      <c r="P70" s="207"/>
      <c r="Q70" s="208"/>
      <c r="R70" s="208"/>
      <c r="S70" s="208"/>
      <c r="T70" s="208"/>
      <c r="U70" s="208"/>
      <c r="V70" s="209"/>
      <c r="W70" s="154"/>
      <c r="X70" s="146"/>
      <c r="Y70" s="146"/>
      <c r="Z70" s="146"/>
      <c r="AA70" s="146"/>
      <c r="AB70" s="146"/>
      <c r="AC70" s="176"/>
      <c r="AD70" s="145"/>
      <c r="AE70" s="146"/>
      <c r="AF70" s="146"/>
      <c r="AG70" s="146"/>
      <c r="AH70" s="146"/>
      <c r="AI70" s="146"/>
      <c r="AJ70" s="176"/>
      <c r="AK70" s="145"/>
      <c r="AL70" s="146"/>
      <c r="AM70" s="146"/>
      <c r="AN70" s="146"/>
      <c r="AO70" s="146"/>
      <c r="AP70" s="146"/>
      <c r="AQ70" s="176"/>
      <c r="AR70" s="145"/>
      <c r="AS70" s="146"/>
      <c r="AT70" s="146"/>
      <c r="AU70" s="146"/>
      <c r="AV70" s="146"/>
      <c r="AW70" s="146"/>
      <c r="AX70" s="176"/>
      <c r="AY70" s="210">
        <f t="shared" si="5"/>
        <v>0</v>
      </c>
      <c r="AZ70" s="211"/>
      <c r="BA70" s="211"/>
      <c r="BB70" s="212">
        <f t="shared" si="6"/>
        <v>0</v>
      </c>
      <c r="BC70" s="212"/>
      <c r="BD70" s="213"/>
      <c r="BE70" s="219"/>
      <c r="BF70" s="219"/>
      <c r="BG70" s="219"/>
      <c r="BH70" s="219"/>
      <c r="BI70" s="219"/>
      <c r="BJ70" s="219"/>
      <c r="BK70" s="192"/>
      <c r="BL70" s="192"/>
      <c r="BM70" s="192"/>
      <c r="BN70" s="193"/>
    </row>
    <row r="71" spans="2:66" ht="21" customHeight="1">
      <c r="B71" s="229"/>
      <c r="C71" s="229"/>
      <c r="D71" s="205"/>
      <c r="E71" s="206"/>
      <c r="F71" s="206"/>
      <c r="G71" s="206"/>
      <c r="H71" s="206"/>
      <c r="I71" s="206"/>
      <c r="J71" s="206"/>
      <c r="K71" s="206"/>
      <c r="L71" s="206"/>
      <c r="M71" s="206"/>
      <c r="N71" s="206"/>
      <c r="O71" s="206"/>
      <c r="P71" s="207"/>
      <c r="Q71" s="208"/>
      <c r="R71" s="208"/>
      <c r="S71" s="208"/>
      <c r="T71" s="208"/>
      <c r="U71" s="208"/>
      <c r="V71" s="209"/>
      <c r="W71" s="154"/>
      <c r="X71" s="146"/>
      <c r="Y71" s="146"/>
      <c r="Z71" s="146"/>
      <c r="AA71" s="146"/>
      <c r="AB71" s="146"/>
      <c r="AC71" s="147"/>
      <c r="AD71" s="145"/>
      <c r="AE71" s="146"/>
      <c r="AF71" s="146"/>
      <c r="AG71" s="146"/>
      <c r="AH71" s="146"/>
      <c r="AI71" s="146"/>
      <c r="AJ71" s="147"/>
      <c r="AK71" s="145"/>
      <c r="AL71" s="146"/>
      <c r="AM71" s="146"/>
      <c r="AN71" s="146"/>
      <c r="AO71" s="146"/>
      <c r="AP71" s="146"/>
      <c r="AQ71" s="147"/>
      <c r="AR71" s="154"/>
      <c r="AS71" s="146"/>
      <c r="AT71" s="146"/>
      <c r="AU71" s="146"/>
      <c r="AV71" s="146"/>
      <c r="AW71" s="146"/>
      <c r="AX71" s="147"/>
      <c r="AY71" s="210">
        <f t="shared" si="5"/>
        <v>0</v>
      </c>
      <c r="AZ71" s="211"/>
      <c r="BA71" s="211"/>
      <c r="BB71" s="212">
        <f t="shared" si="6"/>
        <v>0</v>
      </c>
      <c r="BC71" s="212"/>
      <c r="BD71" s="213"/>
      <c r="BE71" s="219"/>
      <c r="BF71" s="219"/>
      <c r="BG71" s="219"/>
      <c r="BH71" s="219"/>
      <c r="BI71" s="219"/>
      <c r="BJ71" s="219"/>
      <c r="BK71" s="192"/>
      <c r="BL71" s="192"/>
      <c r="BM71" s="192"/>
      <c r="BN71" s="193"/>
    </row>
    <row r="72" spans="2:66" ht="21" customHeight="1" thickBot="1">
      <c r="B72" s="229"/>
      <c r="C72" s="229"/>
      <c r="D72" s="194"/>
      <c r="E72" s="195"/>
      <c r="F72" s="195"/>
      <c r="G72" s="195"/>
      <c r="H72" s="195"/>
      <c r="I72" s="195"/>
      <c r="J72" s="195"/>
      <c r="K72" s="195"/>
      <c r="L72" s="195"/>
      <c r="M72" s="195"/>
      <c r="N72" s="195"/>
      <c r="O72" s="195"/>
      <c r="P72" s="196"/>
      <c r="Q72" s="197"/>
      <c r="R72" s="197"/>
      <c r="S72" s="197"/>
      <c r="T72" s="197"/>
      <c r="U72" s="197"/>
      <c r="V72" s="198"/>
      <c r="W72" s="159"/>
      <c r="X72" s="157"/>
      <c r="Y72" s="157"/>
      <c r="Z72" s="157"/>
      <c r="AA72" s="157"/>
      <c r="AB72" s="157"/>
      <c r="AC72" s="158"/>
      <c r="AD72" s="156"/>
      <c r="AE72" s="157"/>
      <c r="AF72" s="157"/>
      <c r="AG72" s="157"/>
      <c r="AH72" s="157"/>
      <c r="AI72" s="157"/>
      <c r="AJ72" s="158"/>
      <c r="AK72" s="156"/>
      <c r="AL72" s="157"/>
      <c r="AM72" s="157"/>
      <c r="AN72" s="157"/>
      <c r="AO72" s="157"/>
      <c r="AP72" s="157"/>
      <c r="AQ72" s="158"/>
      <c r="AR72" s="159"/>
      <c r="AS72" s="157"/>
      <c r="AT72" s="157"/>
      <c r="AU72" s="157"/>
      <c r="AV72" s="157"/>
      <c r="AW72" s="157"/>
      <c r="AX72" s="158"/>
      <c r="AY72" s="199">
        <f t="shared" si="5"/>
        <v>0</v>
      </c>
      <c r="AZ72" s="200"/>
      <c r="BA72" s="200"/>
      <c r="BB72" s="201">
        <f t="shared" si="6"/>
        <v>0</v>
      </c>
      <c r="BC72" s="201"/>
      <c r="BD72" s="202"/>
      <c r="BE72" s="220"/>
      <c r="BF72" s="220"/>
      <c r="BG72" s="220"/>
      <c r="BH72" s="220"/>
      <c r="BI72" s="220"/>
      <c r="BJ72" s="220"/>
      <c r="BK72" s="203"/>
      <c r="BL72" s="203"/>
      <c r="BM72" s="203"/>
      <c r="BN72" s="204"/>
    </row>
    <row r="73" spans="2:66" ht="21" customHeight="1" thickBot="1">
      <c r="B73" s="229"/>
      <c r="C73" s="177" t="s">
        <v>82</v>
      </c>
      <c r="D73" s="178"/>
      <c r="E73" s="178"/>
      <c r="F73" s="178"/>
      <c r="G73" s="178"/>
      <c r="H73" s="178"/>
      <c r="I73" s="178"/>
      <c r="J73" s="178"/>
      <c r="K73" s="178"/>
      <c r="L73" s="178"/>
      <c r="M73" s="178"/>
      <c r="N73" s="178"/>
      <c r="O73" s="178"/>
      <c r="P73" s="178"/>
      <c r="Q73" s="178"/>
      <c r="R73" s="178"/>
      <c r="S73" s="178"/>
      <c r="T73" s="178"/>
      <c r="U73" s="178"/>
      <c r="V73" s="179"/>
      <c r="W73" s="163">
        <f t="shared" ref="W73:AX73" si="7">SUM(W65:W72)</f>
        <v>0</v>
      </c>
      <c r="X73" s="164">
        <f t="shared" si="7"/>
        <v>0</v>
      </c>
      <c r="Y73" s="164">
        <f t="shared" si="7"/>
        <v>0</v>
      </c>
      <c r="Z73" s="164">
        <f t="shared" si="7"/>
        <v>0</v>
      </c>
      <c r="AA73" s="164">
        <f t="shared" si="7"/>
        <v>0</v>
      </c>
      <c r="AB73" s="164">
        <f t="shared" si="7"/>
        <v>0</v>
      </c>
      <c r="AC73" s="165">
        <f t="shared" si="7"/>
        <v>0</v>
      </c>
      <c r="AD73" s="163">
        <f t="shared" si="7"/>
        <v>0</v>
      </c>
      <c r="AE73" s="164">
        <f t="shared" si="7"/>
        <v>0</v>
      </c>
      <c r="AF73" s="164">
        <f t="shared" si="7"/>
        <v>0</v>
      </c>
      <c r="AG73" s="164">
        <f t="shared" si="7"/>
        <v>0</v>
      </c>
      <c r="AH73" s="164">
        <f t="shared" si="7"/>
        <v>0</v>
      </c>
      <c r="AI73" s="164">
        <f t="shared" si="7"/>
        <v>0</v>
      </c>
      <c r="AJ73" s="165">
        <f t="shared" si="7"/>
        <v>0</v>
      </c>
      <c r="AK73" s="163">
        <f t="shared" si="7"/>
        <v>0</v>
      </c>
      <c r="AL73" s="164">
        <f t="shared" si="7"/>
        <v>0</v>
      </c>
      <c r="AM73" s="164">
        <f t="shared" si="7"/>
        <v>0</v>
      </c>
      <c r="AN73" s="164">
        <f t="shared" si="7"/>
        <v>0</v>
      </c>
      <c r="AO73" s="164">
        <f t="shared" si="7"/>
        <v>0</v>
      </c>
      <c r="AP73" s="164">
        <f t="shared" si="7"/>
        <v>0</v>
      </c>
      <c r="AQ73" s="165">
        <f t="shared" si="7"/>
        <v>0</v>
      </c>
      <c r="AR73" s="163">
        <f t="shared" si="7"/>
        <v>0</v>
      </c>
      <c r="AS73" s="164">
        <f t="shared" si="7"/>
        <v>0</v>
      </c>
      <c r="AT73" s="164">
        <f t="shared" si="7"/>
        <v>0</v>
      </c>
      <c r="AU73" s="164">
        <f t="shared" si="7"/>
        <v>0</v>
      </c>
      <c r="AV73" s="164">
        <f t="shared" si="7"/>
        <v>0</v>
      </c>
      <c r="AW73" s="164">
        <f t="shared" si="7"/>
        <v>0</v>
      </c>
      <c r="AX73" s="165">
        <f t="shared" si="7"/>
        <v>0</v>
      </c>
      <c r="AY73" s="180">
        <f>SUM(AY65:BA72)</f>
        <v>0</v>
      </c>
      <c r="AZ73" s="181"/>
      <c r="BA73" s="181"/>
      <c r="BB73" s="182">
        <f>SUM($BB$65:$BD$72)</f>
        <v>0</v>
      </c>
      <c r="BC73" s="182"/>
      <c r="BD73" s="183"/>
      <c r="BE73" s="184">
        <f>SUM(BE65)</f>
        <v>0</v>
      </c>
      <c r="BF73" s="185"/>
      <c r="BG73" s="185"/>
      <c r="BH73" s="185"/>
      <c r="BI73" s="185"/>
      <c r="BJ73" s="186"/>
      <c r="BK73" s="187"/>
      <c r="BL73" s="187"/>
      <c r="BM73" s="187"/>
      <c r="BN73" s="188"/>
    </row>
    <row r="74" spans="2:66" ht="21" customHeight="1" thickBot="1">
      <c r="B74" s="169" t="s">
        <v>84</v>
      </c>
      <c r="C74" s="170"/>
      <c r="D74" s="171"/>
      <c r="E74" s="172"/>
      <c r="F74" s="172"/>
      <c r="G74" s="172"/>
      <c r="H74" s="172"/>
      <c r="I74" s="172"/>
      <c r="J74" s="172"/>
      <c r="K74" s="172"/>
      <c r="L74" s="172"/>
      <c r="M74" s="172"/>
      <c r="N74" s="172"/>
      <c r="O74" s="172"/>
      <c r="P74" s="172"/>
      <c r="Q74" s="172"/>
      <c r="R74" s="172"/>
      <c r="S74" s="172"/>
      <c r="T74" s="172"/>
      <c r="U74" s="172"/>
      <c r="V74" s="172"/>
      <c r="W74" s="124"/>
      <c r="X74" s="124"/>
      <c r="Y74" s="124"/>
      <c r="Z74" s="124"/>
      <c r="AA74" s="124"/>
      <c r="AB74" s="124"/>
      <c r="AC74" s="124"/>
      <c r="AD74" s="124"/>
      <c r="AE74" s="124"/>
      <c r="AF74" s="124"/>
      <c r="AG74" s="124"/>
      <c r="AH74" s="124"/>
      <c r="AI74" s="124"/>
      <c r="AJ74" s="124"/>
      <c r="AK74" s="124"/>
      <c r="AL74" s="124"/>
      <c r="AM74" s="124"/>
      <c r="AN74" s="124"/>
      <c r="AO74" s="124"/>
      <c r="AP74" s="124"/>
      <c r="AQ74" s="124"/>
      <c r="AR74" s="124"/>
      <c r="AS74" s="124"/>
      <c r="AT74" s="124"/>
      <c r="AU74" s="124"/>
      <c r="AV74" s="124"/>
      <c r="AW74" s="124"/>
      <c r="AX74" s="173"/>
      <c r="AY74" s="189">
        <v>40</v>
      </c>
      <c r="AZ74" s="190"/>
      <c r="BA74" s="190"/>
      <c r="BB74" s="190"/>
      <c r="BC74" s="190"/>
      <c r="BD74" s="190"/>
      <c r="BE74" s="190"/>
      <c r="BF74" s="190"/>
      <c r="BG74" s="190"/>
      <c r="BH74" s="190"/>
      <c r="BI74" s="190"/>
      <c r="BJ74" s="190"/>
      <c r="BK74" s="190"/>
      <c r="BL74" s="190"/>
      <c r="BM74" s="190"/>
      <c r="BN74" s="191"/>
    </row>
    <row r="75" spans="2:66" ht="21" customHeight="1">
      <c r="B75" s="2" t="s">
        <v>87</v>
      </c>
    </row>
    <row r="76" spans="2:66" ht="21" customHeight="1">
      <c r="B76" s="2" t="s">
        <v>88</v>
      </c>
      <c r="G76" s="2"/>
    </row>
    <row r="77" spans="2:66" ht="21" customHeight="1">
      <c r="G77" s="2"/>
    </row>
  </sheetData>
  <mergeCells count="508">
    <mergeCell ref="AO2:AV2"/>
    <mergeCell ref="AW2:BR2"/>
    <mergeCell ref="AO3:AV3"/>
    <mergeCell ref="AW3:BJ3"/>
    <mergeCell ref="BK3:BN3"/>
    <mergeCell ref="BO3:BR3"/>
    <mergeCell ref="CX4:DA4"/>
    <mergeCell ref="DB4:DE4"/>
    <mergeCell ref="DF4:DH4"/>
    <mergeCell ref="D5:F5"/>
    <mergeCell ref="G5:T5"/>
    <mergeCell ref="Z5:AF5"/>
    <mergeCell ref="AG5:AJ5"/>
    <mergeCell ref="AK5:AN5"/>
    <mergeCell ref="AO5:AR5"/>
    <mergeCell ref="AS5:AV5"/>
    <mergeCell ref="D4:J4"/>
    <mergeCell ref="CA4:CG4"/>
    <mergeCell ref="CH4:CK4"/>
    <mergeCell ref="CL4:CO4"/>
    <mergeCell ref="CP4:CS4"/>
    <mergeCell ref="CT4:CW4"/>
    <mergeCell ref="CP5:CS5"/>
    <mergeCell ref="CT5:CW5"/>
    <mergeCell ref="CX5:DA5"/>
    <mergeCell ref="DB5:DE5"/>
    <mergeCell ref="DF5:DH5"/>
    <mergeCell ref="D6:F6"/>
    <mergeCell ref="G6:T6"/>
    <mergeCell ref="Z6:AF6"/>
    <mergeCell ref="AG6:AJ6"/>
    <mergeCell ref="AK6:AN6"/>
    <mergeCell ref="AW5:AZ5"/>
    <mergeCell ref="BA5:BD5"/>
    <mergeCell ref="BE5:BG5"/>
    <mergeCell ref="CA5:CG5"/>
    <mergeCell ref="CH5:CK5"/>
    <mergeCell ref="CL5:CO5"/>
    <mergeCell ref="CP6:CS6"/>
    <mergeCell ref="CT6:CW6"/>
    <mergeCell ref="CX6:DA6"/>
    <mergeCell ref="DB6:DE6"/>
    <mergeCell ref="DF6:DH6"/>
    <mergeCell ref="D7:F7"/>
    <mergeCell ref="G7:T7"/>
    <mergeCell ref="AA7:AF7"/>
    <mergeCell ref="AG7:AJ7"/>
    <mergeCell ref="AK7:AN7"/>
    <mergeCell ref="AO6:AR6"/>
    <mergeCell ref="AS6:AV6"/>
    <mergeCell ref="AW6:AZ6"/>
    <mergeCell ref="BA6:BD6"/>
    <mergeCell ref="BE6:BG6"/>
    <mergeCell ref="CL6:CO6"/>
    <mergeCell ref="DF7:DH7"/>
    <mergeCell ref="Z8:AF8"/>
    <mergeCell ref="AG8:AJ8"/>
    <mergeCell ref="AK8:AN8"/>
    <mergeCell ref="AO8:AR8"/>
    <mergeCell ref="AS8:AV8"/>
    <mergeCell ref="AW8:AZ8"/>
    <mergeCell ref="BA8:BD8"/>
    <mergeCell ref="BE8:BG8"/>
    <mergeCell ref="BW8:CA8"/>
    <mergeCell ref="CI7:CK8"/>
    <mergeCell ref="CL7:CO7"/>
    <mergeCell ref="CP7:CS7"/>
    <mergeCell ref="CT7:CW7"/>
    <mergeCell ref="CX7:DA7"/>
    <mergeCell ref="DB7:DE7"/>
    <mergeCell ref="DB8:DE8"/>
    <mergeCell ref="AO7:AR7"/>
    <mergeCell ref="AS7:AV7"/>
    <mergeCell ref="AW7:AZ7"/>
    <mergeCell ref="BA7:BD7"/>
    <mergeCell ref="BE7:BG7"/>
    <mergeCell ref="CB7:CH7"/>
    <mergeCell ref="CB9:CE9"/>
    <mergeCell ref="CF9:CH9"/>
    <mergeCell ref="CI9:CK9"/>
    <mergeCell ref="BW10:CA10"/>
    <mergeCell ref="CB10:CE10"/>
    <mergeCell ref="CF10:CH10"/>
    <mergeCell ref="CI10:CK10"/>
    <mergeCell ref="DF8:DH8"/>
    <mergeCell ref="Z9:AF9"/>
    <mergeCell ref="AG9:AJ9"/>
    <mergeCell ref="AK9:AN9"/>
    <mergeCell ref="AO9:AR9"/>
    <mergeCell ref="AS9:AV9"/>
    <mergeCell ref="AW9:AZ9"/>
    <mergeCell ref="BA9:BD9"/>
    <mergeCell ref="BE9:BG9"/>
    <mergeCell ref="BW9:CA9"/>
    <mergeCell ref="CB8:CE8"/>
    <mergeCell ref="CF8:CH8"/>
    <mergeCell ref="CL8:CO8"/>
    <mergeCell ref="CP8:CS8"/>
    <mergeCell ref="CT8:CW8"/>
    <mergeCell ref="CX8:DA8"/>
    <mergeCell ref="CB11:CE11"/>
    <mergeCell ref="CF11:CH11"/>
    <mergeCell ref="CI11:CK11"/>
    <mergeCell ref="D12:E12"/>
    <mergeCell ref="F12:V12"/>
    <mergeCell ref="AE12:AK12"/>
    <mergeCell ref="AL12:AN13"/>
    <mergeCell ref="AV12:BB12"/>
    <mergeCell ref="BC12:BE13"/>
    <mergeCell ref="BM12:BS12"/>
    <mergeCell ref="BW12:CA12"/>
    <mergeCell ref="CB12:CE12"/>
    <mergeCell ref="CF12:CH12"/>
    <mergeCell ref="CI12:CK12"/>
    <mergeCell ref="D13:E13"/>
    <mergeCell ref="F13:V13"/>
    <mergeCell ref="AE13:AH13"/>
    <mergeCell ref="AI13:AK13"/>
    <mergeCell ref="AQ13:AU13"/>
    <mergeCell ref="AV13:AY13"/>
    <mergeCell ref="CG13:CI13"/>
    <mergeCell ref="D14:E14"/>
    <mergeCell ref="F14:V14"/>
    <mergeCell ref="Z14:AD14"/>
    <mergeCell ref="AE14:AH14"/>
    <mergeCell ref="AI14:AK14"/>
    <mergeCell ref="AL14:AN14"/>
    <mergeCell ref="AQ14:AU14"/>
    <mergeCell ref="AV14:AY14"/>
    <mergeCell ref="AZ14:BB14"/>
    <mergeCell ref="AZ13:BB13"/>
    <mergeCell ref="BH13:BL13"/>
    <mergeCell ref="BM13:BP13"/>
    <mergeCell ref="BQ13:BS13"/>
    <mergeCell ref="BZ13:CC13"/>
    <mergeCell ref="CD13:CF13"/>
    <mergeCell ref="CG14:CI14"/>
    <mergeCell ref="Z15:AD15"/>
    <mergeCell ref="AE15:AH15"/>
    <mergeCell ref="AI15:AK15"/>
    <mergeCell ref="AL15:AN15"/>
    <mergeCell ref="AQ15:AU15"/>
    <mergeCell ref="AV15:AY15"/>
    <mergeCell ref="AZ15:BB15"/>
    <mergeCell ref="BC15:BE15"/>
    <mergeCell ref="BH15:BL15"/>
    <mergeCell ref="BC14:BE14"/>
    <mergeCell ref="BH14:BL14"/>
    <mergeCell ref="BM14:BP14"/>
    <mergeCell ref="BQ14:BS14"/>
    <mergeCell ref="BZ14:CC14"/>
    <mergeCell ref="CD14:CF14"/>
    <mergeCell ref="BM15:BP15"/>
    <mergeCell ref="BQ15:BS15"/>
    <mergeCell ref="Z16:AD16"/>
    <mergeCell ref="AE16:AH16"/>
    <mergeCell ref="AI16:AK16"/>
    <mergeCell ref="AL16:AN16"/>
    <mergeCell ref="AQ16:AU16"/>
    <mergeCell ref="AV16:AY16"/>
    <mergeCell ref="AZ16:BB16"/>
    <mergeCell ref="BC16:BE16"/>
    <mergeCell ref="AZ17:BB17"/>
    <mergeCell ref="BC17:BE17"/>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AJ26:AN26"/>
    <mergeCell ref="AO26:AR26"/>
    <mergeCell ref="AS26:AV26"/>
    <mergeCell ref="AZ26:BD26"/>
    <mergeCell ref="BE26:BH26"/>
    <mergeCell ref="BI26:BL26"/>
    <mergeCell ref="D26:H26"/>
    <mergeCell ref="I26:L26"/>
    <mergeCell ref="M26:P26"/>
    <mergeCell ref="T26:X26"/>
    <mergeCell ref="Y26:AB26"/>
    <mergeCell ref="AC26:AF26"/>
    <mergeCell ref="AJ27:AN27"/>
    <mergeCell ref="AO27:AR27"/>
    <mergeCell ref="AS27:AV27"/>
    <mergeCell ref="AZ27:BD27"/>
    <mergeCell ref="BE27:BH27"/>
    <mergeCell ref="BI27:BL27"/>
    <mergeCell ref="D27:H27"/>
    <mergeCell ref="I27:L27"/>
    <mergeCell ref="M27:P27"/>
    <mergeCell ref="T27:X27"/>
    <mergeCell ref="Y27:AB27"/>
    <mergeCell ref="AC27:AF27"/>
    <mergeCell ref="AJ28:AN28"/>
    <mergeCell ref="AO28:AR28"/>
    <mergeCell ref="AS28:AV28"/>
    <mergeCell ref="AZ28:BD28"/>
    <mergeCell ref="BE28:BH28"/>
    <mergeCell ref="BI28:BL28"/>
    <mergeCell ref="D28:H28"/>
    <mergeCell ref="I28:L28"/>
    <mergeCell ref="M28:P28"/>
    <mergeCell ref="T28:X28"/>
    <mergeCell ref="Y28:AB28"/>
    <mergeCell ref="AC28:AF28"/>
    <mergeCell ref="AJ29:AN29"/>
    <mergeCell ref="AO29:AR29"/>
    <mergeCell ref="AS29:AV29"/>
    <mergeCell ref="AZ29:BD29"/>
    <mergeCell ref="BE29:BH29"/>
    <mergeCell ref="BI29:BL29"/>
    <mergeCell ref="D29:H29"/>
    <mergeCell ref="I29:L29"/>
    <mergeCell ref="M29:P29"/>
    <mergeCell ref="T29:X29"/>
    <mergeCell ref="Y29:AB29"/>
    <mergeCell ref="AC29:AF29"/>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B37:B59"/>
    <mergeCell ref="D37:I37"/>
    <mergeCell ref="J37:L37"/>
    <mergeCell ref="M37:O37"/>
    <mergeCell ref="P37:V37"/>
    <mergeCell ref="AY37:BA37"/>
    <mergeCell ref="BB37:BD37"/>
    <mergeCell ref="BE37:BG37"/>
    <mergeCell ref="BH37:BJ37"/>
    <mergeCell ref="BK37:BN37"/>
    <mergeCell ref="C38:C42"/>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AY40:BA40"/>
    <mergeCell ref="BB40:BD40"/>
    <mergeCell ref="BE40:BG40"/>
    <mergeCell ref="BH40:BJ40"/>
    <mergeCell ref="BK40:BN40"/>
    <mergeCell ref="D41:I41"/>
    <mergeCell ref="J41:L41"/>
    <mergeCell ref="M41:O41"/>
    <mergeCell ref="P41:V41"/>
    <mergeCell ref="AY41:BA41"/>
    <mergeCell ref="BB41:BD41"/>
    <mergeCell ref="BE41:BG41"/>
    <mergeCell ref="BH41:BJ41"/>
    <mergeCell ref="BK41:BN41"/>
    <mergeCell ref="D42:I42"/>
    <mergeCell ref="J42:L42"/>
    <mergeCell ref="M42:O42"/>
    <mergeCell ref="P42:V42"/>
    <mergeCell ref="AY42:BA42"/>
    <mergeCell ref="BB42:BD42"/>
    <mergeCell ref="BE42:BG42"/>
    <mergeCell ref="BH42:BJ42"/>
    <mergeCell ref="BK42:BN42"/>
    <mergeCell ref="CE42:CJ45"/>
    <mergeCell ref="CK42:CO42"/>
    <mergeCell ref="C43:C50"/>
    <mergeCell ref="D43:I43"/>
    <mergeCell ref="J43:L43"/>
    <mergeCell ref="M43:O43"/>
    <mergeCell ref="P43:V43"/>
    <mergeCell ref="AY43:BA43"/>
    <mergeCell ref="BB43:BD43"/>
    <mergeCell ref="BK44:BN44"/>
    <mergeCell ref="CK44:CO44"/>
    <mergeCell ref="D45:I45"/>
    <mergeCell ref="J45:L45"/>
    <mergeCell ref="M45:O45"/>
    <mergeCell ref="P45:V45"/>
    <mergeCell ref="AY45:BA45"/>
    <mergeCell ref="BB45:BD45"/>
    <mergeCell ref="BK45:BN45"/>
    <mergeCell ref="CK45:CO45"/>
    <mergeCell ref="BE43:BG50"/>
    <mergeCell ref="BH43:BJ50"/>
    <mergeCell ref="BK43:BN43"/>
    <mergeCell ref="CK43:CO43"/>
    <mergeCell ref="D44:I44"/>
    <mergeCell ref="J44:L44"/>
    <mergeCell ref="M44:O44"/>
    <mergeCell ref="P44:V44"/>
    <mergeCell ref="AY44:BA44"/>
    <mergeCell ref="BB44:BD44"/>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BE51:BG57"/>
    <mergeCell ref="BH51:BJ57"/>
    <mergeCell ref="D50:I50"/>
    <mergeCell ref="J50:L50"/>
    <mergeCell ref="M50:O50"/>
    <mergeCell ref="P50:V50"/>
    <mergeCell ref="AY50:BA50"/>
    <mergeCell ref="BB50:BD50"/>
    <mergeCell ref="BK53:BN53"/>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BK55:BN55"/>
    <mergeCell ref="D56:I56"/>
    <mergeCell ref="J56:L56"/>
    <mergeCell ref="M56:O56"/>
    <mergeCell ref="P56:V56"/>
    <mergeCell ref="AY56:BA56"/>
    <mergeCell ref="BB56:BD56"/>
    <mergeCell ref="BK56:BN56"/>
    <mergeCell ref="D55:I55"/>
    <mergeCell ref="J55:L55"/>
    <mergeCell ref="M55:O55"/>
    <mergeCell ref="P55:V55"/>
    <mergeCell ref="AY55:BA55"/>
    <mergeCell ref="BB55:BD55"/>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57:L57"/>
    <mergeCell ref="M57:O57"/>
    <mergeCell ref="P57:V57"/>
    <mergeCell ref="AY57:BA57"/>
    <mergeCell ref="BB57:BD57"/>
    <mergeCell ref="C51:C57"/>
    <mergeCell ref="AY60:BN60"/>
    <mergeCell ref="B63:B64"/>
    <mergeCell ref="D63:I64"/>
    <mergeCell ref="J63:O64"/>
    <mergeCell ref="P63:V64"/>
    <mergeCell ref="W63:AC63"/>
    <mergeCell ref="AD63:AJ63"/>
    <mergeCell ref="AK63:AQ63"/>
    <mergeCell ref="AR63:AX63"/>
    <mergeCell ref="AY63:BA64"/>
    <mergeCell ref="BB63:BD64"/>
    <mergeCell ref="BE63:BJ64"/>
    <mergeCell ref="BK63:BN64"/>
    <mergeCell ref="B65:B73"/>
    <mergeCell ref="C65:C72"/>
    <mergeCell ref="D65:I65"/>
    <mergeCell ref="J65:L65"/>
    <mergeCell ref="M65:O65"/>
    <mergeCell ref="P65:V65"/>
    <mergeCell ref="AY65:BA65"/>
    <mergeCell ref="BB65:BD65"/>
    <mergeCell ref="BE65:BJ72"/>
    <mergeCell ref="BK65:BN65"/>
    <mergeCell ref="D66:I66"/>
    <mergeCell ref="J66:L66"/>
    <mergeCell ref="M66:O66"/>
    <mergeCell ref="P66:V66"/>
    <mergeCell ref="AY66:BA66"/>
    <mergeCell ref="BB66:BD66"/>
    <mergeCell ref="BK66:BN66"/>
    <mergeCell ref="BK67:BN67"/>
    <mergeCell ref="D68:I68"/>
    <mergeCell ref="J68:L68"/>
    <mergeCell ref="M68:O68"/>
    <mergeCell ref="P68:V68"/>
    <mergeCell ref="AY68:BA68"/>
    <mergeCell ref="BB68:BD68"/>
    <mergeCell ref="BK68:BN68"/>
    <mergeCell ref="D67:I67"/>
    <mergeCell ref="J67:L67"/>
    <mergeCell ref="M67:O67"/>
    <mergeCell ref="P67:V67"/>
    <mergeCell ref="AY67:BA67"/>
    <mergeCell ref="BB67:BD67"/>
    <mergeCell ref="BK69:BN69"/>
    <mergeCell ref="D70:I70"/>
    <mergeCell ref="J70:L70"/>
    <mergeCell ref="M70:O70"/>
    <mergeCell ref="P70:V70"/>
    <mergeCell ref="AY70:BA70"/>
    <mergeCell ref="BB70:BD70"/>
    <mergeCell ref="BK70:BN70"/>
    <mergeCell ref="D69:I69"/>
    <mergeCell ref="J69:L69"/>
    <mergeCell ref="M69:O69"/>
    <mergeCell ref="P69:V69"/>
    <mergeCell ref="AY69:BA69"/>
    <mergeCell ref="BB69:BD69"/>
    <mergeCell ref="C73:V73"/>
    <mergeCell ref="AY73:BA73"/>
    <mergeCell ref="BB73:BD73"/>
    <mergeCell ref="BE73:BJ73"/>
    <mergeCell ref="BK73:BN73"/>
    <mergeCell ref="AY74:BN74"/>
    <mergeCell ref="BK71:BN71"/>
    <mergeCell ref="D72:I72"/>
    <mergeCell ref="J72:L72"/>
    <mergeCell ref="M72:O72"/>
    <mergeCell ref="P72:V72"/>
    <mergeCell ref="AY72:BA72"/>
    <mergeCell ref="BB72:BD72"/>
    <mergeCell ref="BK72:BN72"/>
    <mergeCell ref="D71:I71"/>
    <mergeCell ref="J71:L71"/>
    <mergeCell ref="M71:O71"/>
    <mergeCell ref="P71:V71"/>
    <mergeCell ref="AY71:BA71"/>
    <mergeCell ref="BB71:BD71"/>
  </mergeCells>
  <phoneticPr fontId="3"/>
  <conditionalFormatting sqref="C31:N31 C27:D27 T27 Q27:S28 T28:X28 C28:H29 C30:AG30 AG31 C25:H26 Q25:X26 I25:L29 Y25:AB29 AG25:AG29 BV27:BV28 BV29:BY29 M27:M28 M29:X29 CA29:CD29 CA25:CD26 AC29:AF29 AC25:AF26">
    <cfRule type="expression" dxfId="47" priority="26">
      <formula>COUNTA($D$7)&gt;=1</formula>
    </cfRule>
  </conditionalFormatting>
  <conditionalFormatting sqref="C24:AG24">
    <cfRule type="expression" dxfId="46" priority="32">
      <formula>COUNTA($D$7)&gt;=1</formula>
    </cfRule>
  </conditionalFormatting>
  <conditionalFormatting sqref="C32:AG33">
    <cfRule type="expression" dxfId="45" priority="28">
      <formula>COUNTA($D$7)&gt;=1</formula>
    </cfRule>
  </conditionalFormatting>
  <conditionalFormatting sqref="D5:D7 E16:E17">
    <cfRule type="expression" dxfId="44" priority="41">
      <formula>IF($E$9:$F$9="〇",TRUE,FALSE)</formula>
    </cfRule>
  </conditionalFormatting>
  <conditionalFormatting sqref="D5:D7">
    <cfRule type="expression" dxfId="43" priority="40">
      <formula>IF($E$10:$F$11="〇",TRUE,FALSE)</formula>
    </cfRule>
  </conditionalFormatting>
  <conditionalFormatting sqref="D10">
    <cfRule type="expression" dxfId="42" priority="39">
      <formula>IF($E$9:$F$9="〇",TRUE,FALSE)</formula>
    </cfRule>
  </conditionalFormatting>
  <conditionalFormatting sqref="D12:E12 D13:D14">
    <cfRule type="expression" dxfId="41" priority="37">
      <formula>IF($E$9:$F$9="〇",TRUE,FALSE)</formula>
    </cfRule>
    <cfRule type="expression" dxfId="40" priority="38">
      <formula>IF($E$10:$F$11="〇",TRUE,FALSE)</formula>
    </cfRule>
  </conditionalFormatting>
  <conditionalFormatting sqref="N31:P31">
    <cfRule type="beginsWith" dxfId="39" priority="15" operator="beginsWith" text="可">
      <formula>LEFT(N31,LEN("可"))="可"</formula>
    </cfRule>
    <cfRule type="containsText" dxfId="38" priority="16" operator="containsText" text="不可">
      <formula>NOT(ISERROR(SEARCH("不可",N31)))</formula>
    </cfRule>
  </conditionalFormatting>
  <conditionalFormatting sqref="Q31:AD31">
    <cfRule type="expression" dxfId="37" priority="25">
      <formula>COUNTA($D$7)&gt;=1</formula>
    </cfRule>
  </conditionalFormatting>
  <conditionalFormatting sqref="AD31:AF31">
    <cfRule type="beginsWith" dxfId="36" priority="13" operator="beginsWith" text="可">
      <formula>LEFT(AD31,LEN("可"))="可"</formula>
    </cfRule>
    <cfRule type="containsText" dxfId="35" priority="14" operator="containsText" text="不可">
      <formula>NOT(ISERROR(SEARCH("不可",AD31)))</formula>
    </cfRule>
  </conditionalFormatting>
  <conditionalFormatting sqref="AE15">
    <cfRule type="expression" dxfId="34" priority="36">
      <formula>COUNTA($D$5,$D$6)&gt;=1</formula>
    </cfRule>
  </conditionalFormatting>
  <conditionalFormatting sqref="AE14:AN14">
    <cfRule type="expression" dxfId="33" priority="31">
      <formula>COUNTA($D$7)&gt;=1</formula>
    </cfRule>
  </conditionalFormatting>
  <conditionalFormatting sqref="AE16:AN16">
    <cfRule type="expression" dxfId="32" priority="35">
      <formula>COUNTA($D$6)&gt;=1</formula>
    </cfRule>
  </conditionalFormatting>
  <conditionalFormatting sqref="AI15:AN15">
    <cfRule type="expression" dxfId="31" priority="42">
      <formula>COUNTA($D$5,$D$6)&gt;=1</formula>
    </cfRule>
  </conditionalFormatting>
  <conditionalFormatting sqref="AI31:AT31 AI24:BM24 AI30:BM30 AI25:AR29 BM25:BM29 AW25:BH29">
    <cfRule type="expression" dxfId="30" priority="24">
      <formula>COUNTA($D$5:$D$6)&gt;=1</formula>
    </cfRule>
  </conditionalFormatting>
  <conditionalFormatting sqref="BM31">
    <cfRule type="expression" dxfId="29" priority="29">
      <formula>COUNTA($D$5:$D$6)&gt;=1</formula>
    </cfRule>
  </conditionalFormatting>
  <conditionalFormatting sqref="AI32:BM32">
    <cfRule type="expression" dxfId="28" priority="27">
      <formula>COUNTA($D$5:$D$6)&gt;=1</formula>
    </cfRule>
  </conditionalFormatting>
  <conditionalFormatting sqref="AT31:AV31">
    <cfRule type="beginsWith" dxfId="27" priority="10" operator="beginsWith" text="可">
      <formula>LEFT(AT31,LEN("可"))="可"</formula>
    </cfRule>
    <cfRule type="containsText" dxfId="26" priority="12" operator="containsText" text="不可">
      <formula>NOT(ISERROR(SEARCH("不可",AT31)))</formula>
    </cfRule>
  </conditionalFormatting>
  <conditionalFormatting sqref="AV14:BE14">
    <cfRule type="expression" dxfId="25" priority="17">
      <formula>COUNTA($D$7)&gt;=1</formula>
    </cfRule>
  </conditionalFormatting>
  <conditionalFormatting sqref="AV15:BE15">
    <cfRule type="expression" dxfId="24" priority="18">
      <formula>COUNTA($D$5,$D$6)&gt;=1</formula>
    </cfRule>
  </conditionalFormatting>
  <conditionalFormatting sqref="AV16:BE16">
    <cfRule type="expression" dxfId="23" priority="19">
      <formula>COUNTA($D$6)&gt;=1</formula>
    </cfRule>
  </conditionalFormatting>
  <conditionalFormatting sqref="AW31:BJ31">
    <cfRule type="expression" dxfId="22" priority="23">
      <formula>COUNTA($D$5:$D$6)&gt;=1</formula>
    </cfRule>
  </conditionalFormatting>
  <conditionalFormatting sqref="BJ31:BL31">
    <cfRule type="beginsWith" dxfId="21" priority="9" operator="beginsWith" text="可">
      <formula>LEFT(BJ31,LEN("可"))="可"</formula>
    </cfRule>
    <cfRule type="containsText" dxfId="20" priority="11" operator="containsText" text="不可">
      <formula>NOT(ISERROR(SEARCH("不可",BJ31)))</formula>
    </cfRule>
  </conditionalFormatting>
  <conditionalFormatting sqref="BM14:BS14">
    <cfRule type="expression" dxfId="19" priority="30">
      <formula>COUNTA($D$7)&gt;=1</formula>
    </cfRule>
  </conditionalFormatting>
  <conditionalFormatting sqref="CB9:CK9">
    <cfRule type="expression" dxfId="18" priority="20">
      <formula>COUNTA($D$7)&gt;=1</formula>
    </cfRule>
  </conditionalFormatting>
  <conditionalFormatting sqref="CB10:CK10">
    <cfRule type="expression" dxfId="17" priority="21">
      <formula>COUNTA($D$5,$D$6)&gt;=1</formula>
    </cfRule>
  </conditionalFormatting>
  <conditionalFormatting sqref="CB11:CK11">
    <cfRule type="expression" dxfId="16" priority="22">
      <formula>COUNTA($D$6)&gt;=1</formula>
    </cfRule>
  </conditionalFormatting>
  <conditionalFormatting sqref="CP42:CR43">
    <cfRule type="expression" dxfId="15" priority="34">
      <formula>COUNTA($AN$8)&gt;=1</formula>
    </cfRule>
  </conditionalFormatting>
  <conditionalFormatting sqref="CP44:CR45">
    <cfRule type="expression" dxfId="14" priority="33">
      <formula>COUNTA($AN$6:$AP$7)&gt;=1</formula>
    </cfRule>
  </conditionalFormatting>
  <conditionalFormatting sqref="BV25:BY26">
    <cfRule type="expression" dxfId="13" priority="8">
      <formula>COUNTA($D$7)&gt;=1</formula>
    </cfRule>
  </conditionalFormatting>
  <conditionalFormatting sqref="M25:P26">
    <cfRule type="expression" dxfId="12" priority="7">
      <formula>COUNTA($D$7)&gt;=1</formula>
    </cfRule>
  </conditionalFormatting>
  <conditionalFormatting sqref="CA27:CA28">
    <cfRule type="expression" dxfId="11" priority="6">
      <formula>COUNTA($D$7)&gt;=1</formula>
    </cfRule>
  </conditionalFormatting>
  <conditionalFormatting sqref="AC27:AC28">
    <cfRule type="expression" dxfId="10" priority="5">
      <formula>COUNTA($D$7)&gt;=1</formula>
    </cfRule>
  </conditionalFormatting>
  <conditionalFormatting sqref="CF25:CI29">
    <cfRule type="expression" dxfId="9" priority="4">
      <formula>COUNTA($D$5:$D$6)&gt;=1</formula>
    </cfRule>
  </conditionalFormatting>
  <conditionalFormatting sqref="AS25:AV29">
    <cfRule type="expression" dxfId="8" priority="3">
      <formula>COUNTA($D$5:$D$6)&gt;=1</formula>
    </cfRule>
  </conditionalFormatting>
  <conditionalFormatting sqref="CK25:CN29">
    <cfRule type="expression" dxfId="7" priority="2">
      <formula>COUNTA($D$5:$D$6)&gt;=1</formula>
    </cfRule>
  </conditionalFormatting>
  <conditionalFormatting sqref="BI25:BL29">
    <cfRule type="expression" dxfId="6" priority="1">
      <formula>COUNTA($D$5:$D$6)&gt;=1</formula>
    </cfRule>
  </conditionalFormatting>
  <dataValidations count="2">
    <dataValidation type="list" allowBlank="1" showInputMessage="1" showErrorMessage="1" sqref="E12 D5:D7 D12:D14">
      <formula1>$W$1:$W$2</formula1>
    </dataValidation>
    <dataValidation type="list" allowBlank="1" showInputMessage="1" showErrorMessage="1" sqref="E16:E17 D10">
      <formula1>$X$1:$X$2</formula1>
    </dataValidation>
  </dataValidations>
  <printOptions verticalCentered="1"/>
  <pageMargins left="0.39370078740157483" right="0.19685039370078741" top="0.39370078740157483" bottom="0.39370078740157483" header="0.51181102362204722" footer="0.51181102362204722"/>
  <pageSetup paperSize="9" scale="35" orientation="portrait"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4"/>
  <sheetViews>
    <sheetView view="pageBreakPreview" zoomScale="90" zoomScaleNormal="100" workbookViewId="0">
      <selection activeCell="K7" sqref="K7"/>
    </sheetView>
  </sheetViews>
  <sheetFormatPr defaultRowHeight="13.5"/>
  <cols>
    <col min="1" max="1" width="3.125" style="847" customWidth="1"/>
    <col min="2" max="2" width="15.625" style="847" customWidth="1"/>
    <col min="3" max="4" width="14.125" style="847" customWidth="1"/>
    <col min="5" max="5" width="16.875" style="847" customWidth="1"/>
    <col min="6" max="7" width="14.125" style="847" customWidth="1"/>
    <col min="8" max="8" width="14.625" style="847" customWidth="1"/>
    <col min="9" max="10" width="13.125" style="847" customWidth="1"/>
    <col min="11" max="256" width="9" style="847"/>
    <col min="257" max="257" width="3.125" style="847" customWidth="1"/>
    <col min="258" max="258" width="15.625" style="847" customWidth="1"/>
    <col min="259" max="260" width="14.125" style="847" customWidth="1"/>
    <col min="261" max="261" width="16.875" style="847" customWidth="1"/>
    <col min="262" max="263" width="14.125" style="847" customWidth="1"/>
    <col min="264" max="264" width="14.625" style="847" customWidth="1"/>
    <col min="265" max="266" width="13.125" style="847" customWidth="1"/>
    <col min="267" max="512" width="9" style="847"/>
    <col min="513" max="513" width="3.125" style="847" customWidth="1"/>
    <col min="514" max="514" width="15.625" style="847" customWidth="1"/>
    <col min="515" max="516" width="14.125" style="847" customWidth="1"/>
    <col min="517" max="517" width="16.875" style="847" customWidth="1"/>
    <col min="518" max="519" width="14.125" style="847" customWidth="1"/>
    <col min="520" max="520" width="14.625" style="847" customWidth="1"/>
    <col min="521" max="522" width="13.125" style="847" customWidth="1"/>
    <col min="523" max="768" width="9" style="847"/>
    <col min="769" max="769" width="3.125" style="847" customWidth="1"/>
    <col min="770" max="770" width="15.625" style="847" customWidth="1"/>
    <col min="771" max="772" width="14.125" style="847" customWidth="1"/>
    <col min="773" max="773" width="16.875" style="847" customWidth="1"/>
    <col min="774" max="775" width="14.125" style="847" customWidth="1"/>
    <col min="776" max="776" width="14.625" style="847" customWidth="1"/>
    <col min="777" max="778" width="13.125" style="847" customWidth="1"/>
    <col min="779" max="1024" width="9" style="847"/>
    <col min="1025" max="1025" width="3.125" style="847" customWidth="1"/>
    <col min="1026" max="1026" width="15.625" style="847" customWidth="1"/>
    <col min="1027" max="1028" width="14.125" style="847" customWidth="1"/>
    <col min="1029" max="1029" width="16.875" style="847" customWidth="1"/>
    <col min="1030" max="1031" width="14.125" style="847" customWidth="1"/>
    <col min="1032" max="1032" width="14.625" style="847" customWidth="1"/>
    <col min="1033" max="1034" width="13.125" style="847" customWidth="1"/>
    <col min="1035" max="1280" width="9" style="847"/>
    <col min="1281" max="1281" width="3.125" style="847" customWidth="1"/>
    <col min="1282" max="1282" width="15.625" style="847" customWidth="1"/>
    <col min="1283" max="1284" width="14.125" style="847" customWidth="1"/>
    <col min="1285" max="1285" width="16.875" style="847" customWidth="1"/>
    <col min="1286" max="1287" width="14.125" style="847" customWidth="1"/>
    <col min="1288" max="1288" width="14.625" style="847" customWidth="1"/>
    <col min="1289" max="1290" width="13.125" style="847" customWidth="1"/>
    <col min="1291" max="1536" width="9" style="847"/>
    <col min="1537" max="1537" width="3.125" style="847" customWidth="1"/>
    <col min="1538" max="1538" width="15.625" style="847" customWidth="1"/>
    <col min="1539" max="1540" width="14.125" style="847" customWidth="1"/>
    <col min="1541" max="1541" width="16.875" style="847" customWidth="1"/>
    <col min="1542" max="1543" width="14.125" style="847" customWidth="1"/>
    <col min="1544" max="1544" width="14.625" style="847" customWidth="1"/>
    <col min="1545" max="1546" width="13.125" style="847" customWidth="1"/>
    <col min="1547" max="1792" width="9" style="847"/>
    <col min="1793" max="1793" width="3.125" style="847" customWidth="1"/>
    <col min="1794" max="1794" width="15.625" style="847" customWidth="1"/>
    <col min="1795" max="1796" width="14.125" style="847" customWidth="1"/>
    <col min="1797" max="1797" width="16.875" style="847" customWidth="1"/>
    <col min="1798" max="1799" width="14.125" style="847" customWidth="1"/>
    <col min="1800" max="1800" width="14.625" style="847" customWidth="1"/>
    <col min="1801" max="1802" width="13.125" style="847" customWidth="1"/>
    <col min="1803" max="2048" width="9" style="847"/>
    <col min="2049" max="2049" width="3.125" style="847" customWidth="1"/>
    <col min="2050" max="2050" width="15.625" style="847" customWidth="1"/>
    <col min="2051" max="2052" width="14.125" style="847" customWidth="1"/>
    <col min="2053" max="2053" width="16.875" style="847" customWidth="1"/>
    <col min="2054" max="2055" width="14.125" style="847" customWidth="1"/>
    <col min="2056" max="2056" width="14.625" style="847" customWidth="1"/>
    <col min="2057" max="2058" width="13.125" style="847" customWidth="1"/>
    <col min="2059" max="2304" width="9" style="847"/>
    <col min="2305" max="2305" width="3.125" style="847" customWidth="1"/>
    <col min="2306" max="2306" width="15.625" style="847" customWidth="1"/>
    <col min="2307" max="2308" width="14.125" style="847" customWidth="1"/>
    <col min="2309" max="2309" width="16.875" style="847" customWidth="1"/>
    <col min="2310" max="2311" width="14.125" style="847" customWidth="1"/>
    <col min="2312" max="2312" width="14.625" style="847" customWidth="1"/>
    <col min="2313" max="2314" width="13.125" style="847" customWidth="1"/>
    <col min="2315" max="2560" width="9" style="847"/>
    <col min="2561" max="2561" width="3.125" style="847" customWidth="1"/>
    <col min="2562" max="2562" width="15.625" style="847" customWidth="1"/>
    <col min="2563" max="2564" width="14.125" style="847" customWidth="1"/>
    <col min="2565" max="2565" width="16.875" style="847" customWidth="1"/>
    <col min="2566" max="2567" width="14.125" style="847" customWidth="1"/>
    <col min="2568" max="2568" width="14.625" style="847" customWidth="1"/>
    <col min="2569" max="2570" width="13.125" style="847" customWidth="1"/>
    <col min="2571" max="2816" width="9" style="847"/>
    <col min="2817" max="2817" width="3.125" style="847" customWidth="1"/>
    <col min="2818" max="2818" width="15.625" style="847" customWidth="1"/>
    <col min="2819" max="2820" width="14.125" style="847" customWidth="1"/>
    <col min="2821" max="2821" width="16.875" style="847" customWidth="1"/>
    <col min="2822" max="2823" width="14.125" style="847" customWidth="1"/>
    <col min="2824" max="2824" width="14.625" style="847" customWidth="1"/>
    <col min="2825" max="2826" width="13.125" style="847" customWidth="1"/>
    <col min="2827" max="3072" width="9" style="847"/>
    <col min="3073" max="3073" width="3.125" style="847" customWidth="1"/>
    <col min="3074" max="3074" width="15.625" style="847" customWidth="1"/>
    <col min="3075" max="3076" width="14.125" style="847" customWidth="1"/>
    <col min="3077" max="3077" width="16.875" style="847" customWidth="1"/>
    <col min="3078" max="3079" width="14.125" style="847" customWidth="1"/>
    <col min="3080" max="3080" width="14.625" style="847" customWidth="1"/>
    <col min="3081" max="3082" width="13.125" style="847" customWidth="1"/>
    <col min="3083" max="3328" width="9" style="847"/>
    <col min="3329" max="3329" width="3.125" style="847" customWidth="1"/>
    <col min="3330" max="3330" width="15.625" style="847" customWidth="1"/>
    <col min="3331" max="3332" width="14.125" style="847" customWidth="1"/>
    <col min="3333" max="3333" width="16.875" style="847" customWidth="1"/>
    <col min="3334" max="3335" width="14.125" style="847" customWidth="1"/>
    <col min="3336" max="3336" width="14.625" style="847" customWidth="1"/>
    <col min="3337" max="3338" width="13.125" style="847" customWidth="1"/>
    <col min="3339" max="3584" width="9" style="847"/>
    <col min="3585" max="3585" width="3.125" style="847" customWidth="1"/>
    <col min="3586" max="3586" width="15.625" style="847" customWidth="1"/>
    <col min="3587" max="3588" width="14.125" style="847" customWidth="1"/>
    <col min="3589" max="3589" width="16.875" style="847" customWidth="1"/>
    <col min="3590" max="3591" width="14.125" style="847" customWidth="1"/>
    <col min="3592" max="3592" width="14.625" style="847" customWidth="1"/>
    <col min="3593" max="3594" width="13.125" style="847" customWidth="1"/>
    <col min="3595" max="3840" width="9" style="847"/>
    <col min="3841" max="3841" width="3.125" style="847" customWidth="1"/>
    <col min="3842" max="3842" width="15.625" style="847" customWidth="1"/>
    <col min="3843" max="3844" width="14.125" style="847" customWidth="1"/>
    <col min="3845" max="3845" width="16.875" style="847" customWidth="1"/>
    <col min="3846" max="3847" width="14.125" style="847" customWidth="1"/>
    <col min="3848" max="3848" width="14.625" style="847" customWidth="1"/>
    <col min="3849" max="3850" width="13.125" style="847" customWidth="1"/>
    <col min="3851" max="4096" width="9" style="847"/>
    <col min="4097" max="4097" width="3.125" style="847" customWidth="1"/>
    <col min="4098" max="4098" width="15.625" style="847" customWidth="1"/>
    <col min="4099" max="4100" width="14.125" style="847" customWidth="1"/>
    <col min="4101" max="4101" width="16.875" style="847" customWidth="1"/>
    <col min="4102" max="4103" width="14.125" style="847" customWidth="1"/>
    <col min="4104" max="4104" width="14.625" style="847" customWidth="1"/>
    <col min="4105" max="4106" width="13.125" style="847" customWidth="1"/>
    <col min="4107" max="4352" width="9" style="847"/>
    <col min="4353" max="4353" width="3.125" style="847" customWidth="1"/>
    <col min="4354" max="4354" width="15.625" style="847" customWidth="1"/>
    <col min="4355" max="4356" width="14.125" style="847" customWidth="1"/>
    <col min="4357" max="4357" width="16.875" style="847" customWidth="1"/>
    <col min="4358" max="4359" width="14.125" style="847" customWidth="1"/>
    <col min="4360" max="4360" width="14.625" style="847" customWidth="1"/>
    <col min="4361" max="4362" width="13.125" style="847" customWidth="1"/>
    <col min="4363" max="4608" width="9" style="847"/>
    <col min="4609" max="4609" width="3.125" style="847" customWidth="1"/>
    <col min="4610" max="4610" width="15.625" style="847" customWidth="1"/>
    <col min="4611" max="4612" width="14.125" style="847" customWidth="1"/>
    <col min="4613" max="4613" width="16.875" style="847" customWidth="1"/>
    <col min="4614" max="4615" width="14.125" style="847" customWidth="1"/>
    <col min="4616" max="4616" width="14.625" style="847" customWidth="1"/>
    <col min="4617" max="4618" width="13.125" style="847" customWidth="1"/>
    <col min="4619" max="4864" width="9" style="847"/>
    <col min="4865" max="4865" width="3.125" style="847" customWidth="1"/>
    <col min="4866" max="4866" width="15.625" style="847" customWidth="1"/>
    <col min="4867" max="4868" width="14.125" style="847" customWidth="1"/>
    <col min="4869" max="4869" width="16.875" style="847" customWidth="1"/>
    <col min="4870" max="4871" width="14.125" style="847" customWidth="1"/>
    <col min="4872" max="4872" width="14.625" style="847" customWidth="1"/>
    <col min="4873" max="4874" width="13.125" style="847" customWidth="1"/>
    <col min="4875" max="5120" width="9" style="847"/>
    <col min="5121" max="5121" width="3.125" style="847" customWidth="1"/>
    <col min="5122" max="5122" width="15.625" style="847" customWidth="1"/>
    <col min="5123" max="5124" width="14.125" style="847" customWidth="1"/>
    <col min="5125" max="5125" width="16.875" style="847" customWidth="1"/>
    <col min="5126" max="5127" width="14.125" style="847" customWidth="1"/>
    <col min="5128" max="5128" width="14.625" style="847" customWidth="1"/>
    <col min="5129" max="5130" width="13.125" style="847" customWidth="1"/>
    <col min="5131" max="5376" width="9" style="847"/>
    <col min="5377" max="5377" width="3.125" style="847" customWidth="1"/>
    <col min="5378" max="5378" width="15.625" style="847" customWidth="1"/>
    <col min="5379" max="5380" width="14.125" style="847" customWidth="1"/>
    <col min="5381" max="5381" width="16.875" style="847" customWidth="1"/>
    <col min="5382" max="5383" width="14.125" style="847" customWidth="1"/>
    <col min="5384" max="5384" width="14.625" style="847" customWidth="1"/>
    <col min="5385" max="5386" width="13.125" style="847" customWidth="1"/>
    <col min="5387" max="5632" width="9" style="847"/>
    <col min="5633" max="5633" width="3.125" style="847" customWidth="1"/>
    <col min="5634" max="5634" width="15.625" style="847" customWidth="1"/>
    <col min="5635" max="5636" width="14.125" style="847" customWidth="1"/>
    <col min="5637" max="5637" width="16.875" style="847" customWidth="1"/>
    <col min="5638" max="5639" width="14.125" style="847" customWidth="1"/>
    <col min="5640" max="5640" width="14.625" style="847" customWidth="1"/>
    <col min="5641" max="5642" width="13.125" style="847" customWidth="1"/>
    <col min="5643" max="5888" width="9" style="847"/>
    <col min="5889" max="5889" width="3.125" style="847" customWidth="1"/>
    <col min="5890" max="5890" width="15.625" style="847" customWidth="1"/>
    <col min="5891" max="5892" width="14.125" style="847" customWidth="1"/>
    <col min="5893" max="5893" width="16.875" style="847" customWidth="1"/>
    <col min="5894" max="5895" width="14.125" style="847" customWidth="1"/>
    <col min="5896" max="5896" width="14.625" style="847" customWidth="1"/>
    <col min="5897" max="5898" width="13.125" style="847" customWidth="1"/>
    <col min="5899" max="6144" width="9" style="847"/>
    <col min="6145" max="6145" width="3.125" style="847" customWidth="1"/>
    <col min="6146" max="6146" width="15.625" style="847" customWidth="1"/>
    <col min="6147" max="6148" width="14.125" style="847" customWidth="1"/>
    <col min="6149" max="6149" width="16.875" style="847" customWidth="1"/>
    <col min="6150" max="6151" width="14.125" style="847" customWidth="1"/>
    <col min="6152" max="6152" width="14.625" style="847" customWidth="1"/>
    <col min="6153" max="6154" width="13.125" style="847" customWidth="1"/>
    <col min="6155" max="6400" width="9" style="847"/>
    <col min="6401" max="6401" width="3.125" style="847" customWidth="1"/>
    <col min="6402" max="6402" width="15.625" style="847" customWidth="1"/>
    <col min="6403" max="6404" width="14.125" style="847" customWidth="1"/>
    <col min="6405" max="6405" width="16.875" style="847" customWidth="1"/>
    <col min="6406" max="6407" width="14.125" style="847" customWidth="1"/>
    <col min="6408" max="6408" width="14.625" style="847" customWidth="1"/>
    <col min="6409" max="6410" width="13.125" style="847" customWidth="1"/>
    <col min="6411" max="6656" width="9" style="847"/>
    <col min="6657" max="6657" width="3.125" style="847" customWidth="1"/>
    <col min="6658" max="6658" width="15.625" style="847" customWidth="1"/>
    <col min="6659" max="6660" width="14.125" style="847" customWidth="1"/>
    <col min="6661" max="6661" width="16.875" style="847" customWidth="1"/>
    <col min="6662" max="6663" width="14.125" style="847" customWidth="1"/>
    <col min="6664" max="6664" width="14.625" style="847" customWidth="1"/>
    <col min="6665" max="6666" width="13.125" style="847" customWidth="1"/>
    <col min="6667" max="6912" width="9" style="847"/>
    <col min="6913" max="6913" width="3.125" style="847" customWidth="1"/>
    <col min="6914" max="6914" width="15.625" style="847" customWidth="1"/>
    <col min="6915" max="6916" width="14.125" style="847" customWidth="1"/>
    <col min="6917" max="6917" width="16.875" style="847" customWidth="1"/>
    <col min="6918" max="6919" width="14.125" style="847" customWidth="1"/>
    <col min="6920" max="6920" width="14.625" style="847" customWidth="1"/>
    <col min="6921" max="6922" width="13.125" style="847" customWidth="1"/>
    <col min="6923" max="7168" width="9" style="847"/>
    <col min="7169" max="7169" width="3.125" style="847" customWidth="1"/>
    <col min="7170" max="7170" width="15.625" style="847" customWidth="1"/>
    <col min="7171" max="7172" width="14.125" style="847" customWidth="1"/>
    <col min="7173" max="7173" width="16.875" style="847" customWidth="1"/>
    <col min="7174" max="7175" width="14.125" style="847" customWidth="1"/>
    <col min="7176" max="7176" width="14.625" style="847" customWidth="1"/>
    <col min="7177" max="7178" width="13.125" style="847" customWidth="1"/>
    <col min="7179" max="7424" width="9" style="847"/>
    <col min="7425" max="7425" width="3.125" style="847" customWidth="1"/>
    <col min="7426" max="7426" width="15.625" style="847" customWidth="1"/>
    <col min="7427" max="7428" width="14.125" style="847" customWidth="1"/>
    <col min="7429" max="7429" width="16.875" style="847" customWidth="1"/>
    <col min="7430" max="7431" width="14.125" style="847" customWidth="1"/>
    <col min="7432" max="7432" width="14.625" style="847" customWidth="1"/>
    <col min="7433" max="7434" width="13.125" style="847" customWidth="1"/>
    <col min="7435" max="7680" width="9" style="847"/>
    <col min="7681" max="7681" width="3.125" style="847" customWidth="1"/>
    <col min="7682" max="7682" width="15.625" style="847" customWidth="1"/>
    <col min="7683" max="7684" width="14.125" style="847" customWidth="1"/>
    <col min="7685" max="7685" width="16.875" style="847" customWidth="1"/>
    <col min="7686" max="7687" width="14.125" style="847" customWidth="1"/>
    <col min="7688" max="7688" width="14.625" style="847" customWidth="1"/>
    <col min="7689" max="7690" width="13.125" style="847" customWidth="1"/>
    <col min="7691" max="7936" width="9" style="847"/>
    <col min="7937" max="7937" width="3.125" style="847" customWidth="1"/>
    <col min="7938" max="7938" width="15.625" style="847" customWidth="1"/>
    <col min="7939" max="7940" width="14.125" style="847" customWidth="1"/>
    <col min="7941" max="7941" width="16.875" style="847" customWidth="1"/>
    <col min="7942" max="7943" width="14.125" style="847" customWidth="1"/>
    <col min="7944" max="7944" width="14.625" style="847" customWidth="1"/>
    <col min="7945" max="7946" width="13.125" style="847" customWidth="1"/>
    <col min="7947" max="8192" width="9" style="847"/>
    <col min="8193" max="8193" width="3.125" style="847" customWidth="1"/>
    <col min="8194" max="8194" width="15.625" style="847" customWidth="1"/>
    <col min="8195" max="8196" width="14.125" style="847" customWidth="1"/>
    <col min="8197" max="8197" width="16.875" style="847" customWidth="1"/>
    <col min="8198" max="8199" width="14.125" style="847" customWidth="1"/>
    <col min="8200" max="8200" width="14.625" style="847" customWidth="1"/>
    <col min="8201" max="8202" width="13.125" style="847" customWidth="1"/>
    <col min="8203" max="8448" width="9" style="847"/>
    <col min="8449" max="8449" width="3.125" style="847" customWidth="1"/>
    <col min="8450" max="8450" width="15.625" style="847" customWidth="1"/>
    <col min="8451" max="8452" width="14.125" style="847" customWidth="1"/>
    <col min="8453" max="8453" width="16.875" style="847" customWidth="1"/>
    <col min="8454" max="8455" width="14.125" style="847" customWidth="1"/>
    <col min="8456" max="8456" width="14.625" style="847" customWidth="1"/>
    <col min="8457" max="8458" width="13.125" style="847" customWidth="1"/>
    <col min="8459" max="8704" width="9" style="847"/>
    <col min="8705" max="8705" width="3.125" style="847" customWidth="1"/>
    <col min="8706" max="8706" width="15.625" style="847" customWidth="1"/>
    <col min="8707" max="8708" width="14.125" style="847" customWidth="1"/>
    <col min="8709" max="8709" width="16.875" style="847" customWidth="1"/>
    <col min="8710" max="8711" width="14.125" style="847" customWidth="1"/>
    <col min="8712" max="8712" width="14.625" style="847" customWidth="1"/>
    <col min="8713" max="8714" width="13.125" style="847" customWidth="1"/>
    <col min="8715" max="8960" width="9" style="847"/>
    <col min="8961" max="8961" width="3.125" style="847" customWidth="1"/>
    <col min="8962" max="8962" width="15.625" style="847" customWidth="1"/>
    <col min="8963" max="8964" width="14.125" style="847" customWidth="1"/>
    <col min="8965" max="8965" width="16.875" style="847" customWidth="1"/>
    <col min="8966" max="8967" width="14.125" style="847" customWidth="1"/>
    <col min="8968" max="8968" width="14.625" style="847" customWidth="1"/>
    <col min="8969" max="8970" width="13.125" style="847" customWidth="1"/>
    <col min="8971" max="9216" width="9" style="847"/>
    <col min="9217" max="9217" width="3.125" style="847" customWidth="1"/>
    <col min="9218" max="9218" width="15.625" style="847" customWidth="1"/>
    <col min="9219" max="9220" width="14.125" style="847" customWidth="1"/>
    <col min="9221" max="9221" width="16.875" style="847" customWidth="1"/>
    <col min="9222" max="9223" width="14.125" style="847" customWidth="1"/>
    <col min="9224" max="9224" width="14.625" style="847" customWidth="1"/>
    <col min="9225" max="9226" width="13.125" style="847" customWidth="1"/>
    <col min="9227" max="9472" width="9" style="847"/>
    <col min="9473" max="9473" width="3.125" style="847" customWidth="1"/>
    <col min="9474" max="9474" width="15.625" style="847" customWidth="1"/>
    <col min="9475" max="9476" width="14.125" style="847" customWidth="1"/>
    <col min="9477" max="9477" width="16.875" style="847" customWidth="1"/>
    <col min="9478" max="9479" width="14.125" style="847" customWidth="1"/>
    <col min="9480" max="9480" width="14.625" style="847" customWidth="1"/>
    <col min="9481" max="9482" width="13.125" style="847" customWidth="1"/>
    <col min="9483" max="9728" width="9" style="847"/>
    <col min="9729" max="9729" width="3.125" style="847" customWidth="1"/>
    <col min="9730" max="9730" width="15.625" style="847" customWidth="1"/>
    <col min="9731" max="9732" width="14.125" style="847" customWidth="1"/>
    <col min="9733" max="9733" width="16.875" style="847" customWidth="1"/>
    <col min="9734" max="9735" width="14.125" style="847" customWidth="1"/>
    <col min="9736" max="9736" width="14.625" style="847" customWidth="1"/>
    <col min="9737" max="9738" width="13.125" style="847" customWidth="1"/>
    <col min="9739" max="9984" width="9" style="847"/>
    <col min="9985" max="9985" width="3.125" style="847" customWidth="1"/>
    <col min="9986" max="9986" width="15.625" style="847" customWidth="1"/>
    <col min="9987" max="9988" width="14.125" style="847" customWidth="1"/>
    <col min="9989" max="9989" width="16.875" style="847" customWidth="1"/>
    <col min="9990" max="9991" width="14.125" style="847" customWidth="1"/>
    <col min="9992" max="9992" width="14.625" style="847" customWidth="1"/>
    <col min="9993" max="9994" width="13.125" style="847" customWidth="1"/>
    <col min="9995" max="10240" width="9" style="847"/>
    <col min="10241" max="10241" width="3.125" style="847" customWidth="1"/>
    <col min="10242" max="10242" width="15.625" style="847" customWidth="1"/>
    <col min="10243" max="10244" width="14.125" style="847" customWidth="1"/>
    <col min="10245" max="10245" width="16.875" style="847" customWidth="1"/>
    <col min="10246" max="10247" width="14.125" style="847" customWidth="1"/>
    <col min="10248" max="10248" width="14.625" style="847" customWidth="1"/>
    <col min="10249" max="10250" width="13.125" style="847" customWidth="1"/>
    <col min="10251" max="10496" width="9" style="847"/>
    <col min="10497" max="10497" width="3.125" style="847" customWidth="1"/>
    <col min="10498" max="10498" width="15.625" style="847" customWidth="1"/>
    <col min="10499" max="10500" width="14.125" style="847" customWidth="1"/>
    <col min="10501" max="10501" width="16.875" style="847" customWidth="1"/>
    <col min="10502" max="10503" width="14.125" style="847" customWidth="1"/>
    <col min="10504" max="10504" width="14.625" style="847" customWidth="1"/>
    <col min="10505" max="10506" width="13.125" style="847" customWidth="1"/>
    <col min="10507" max="10752" width="9" style="847"/>
    <col min="10753" max="10753" width="3.125" style="847" customWidth="1"/>
    <col min="10754" max="10754" width="15.625" style="847" customWidth="1"/>
    <col min="10755" max="10756" width="14.125" style="847" customWidth="1"/>
    <col min="10757" max="10757" width="16.875" style="847" customWidth="1"/>
    <col min="10758" max="10759" width="14.125" style="847" customWidth="1"/>
    <col min="10760" max="10760" width="14.625" style="847" customWidth="1"/>
    <col min="10761" max="10762" width="13.125" style="847" customWidth="1"/>
    <col min="10763" max="11008" width="9" style="847"/>
    <col min="11009" max="11009" width="3.125" style="847" customWidth="1"/>
    <col min="11010" max="11010" width="15.625" style="847" customWidth="1"/>
    <col min="11011" max="11012" width="14.125" style="847" customWidth="1"/>
    <col min="11013" max="11013" width="16.875" style="847" customWidth="1"/>
    <col min="11014" max="11015" width="14.125" style="847" customWidth="1"/>
    <col min="11016" max="11016" width="14.625" style="847" customWidth="1"/>
    <col min="11017" max="11018" width="13.125" style="847" customWidth="1"/>
    <col min="11019" max="11264" width="9" style="847"/>
    <col min="11265" max="11265" width="3.125" style="847" customWidth="1"/>
    <col min="11266" max="11266" width="15.625" style="847" customWidth="1"/>
    <col min="11267" max="11268" width="14.125" style="847" customWidth="1"/>
    <col min="11269" max="11269" width="16.875" style="847" customWidth="1"/>
    <col min="11270" max="11271" width="14.125" style="847" customWidth="1"/>
    <col min="11272" max="11272" width="14.625" style="847" customWidth="1"/>
    <col min="11273" max="11274" width="13.125" style="847" customWidth="1"/>
    <col min="11275" max="11520" width="9" style="847"/>
    <col min="11521" max="11521" width="3.125" style="847" customWidth="1"/>
    <col min="11522" max="11522" width="15.625" style="847" customWidth="1"/>
    <col min="11523" max="11524" width="14.125" style="847" customWidth="1"/>
    <col min="11525" max="11525" width="16.875" style="847" customWidth="1"/>
    <col min="11526" max="11527" width="14.125" style="847" customWidth="1"/>
    <col min="11528" max="11528" width="14.625" style="847" customWidth="1"/>
    <col min="11529" max="11530" width="13.125" style="847" customWidth="1"/>
    <col min="11531" max="11776" width="9" style="847"/>
    <col min="11777" max="11777" width="3.125" style="847" customWidth="1"/>
    <col min="11778" max="11778" width="15.625" style="847" customWidth="1"/>
    <col min="11779" max="11780" width="14.125" style="847" customWidth="1"/>
    <col min="11781" max="11781" width="16.875" style="847" customWidth="1"/>
    <col min="11782" max="11783" width="14.125" style="847" customWidth="1"/>
    <col min="11784" max="11784" width="14.625" style="847" customWidth="1"/>
    <col min="11785" max="11786" width="13.125" style="847" customWidth="1"/>
    <col min="11787" max="12032" width="9" style="847"/>
    <col min="12033" max="12033" width="3.125" style="847" customWidth="1"/>
    <col min="12034" max="12034" width="15.625" style="847" customWidth="1"/>
    <col min="12035" max="12036" width="14.125" style="847" customWidth="1"/>
    <col min="12037" max="12037" width="16.875" style="847" customWidth="1"/>
    <col min="12038" max="12039" width="14.125" style="847" customWidth="1"/>
    <col min="12040" max="12040" width="14.625" style="847" customWidth="1"/>
    <col min="12041" max="12042" width="13.125" style="847" customWidth="1"/>
    <col min="12043" max="12288" width="9" style="847"/>
    <col min="12289" max="12289" width="3.125" style="847" customWidth="1"/>
    <col min="12290" max="12290" width="15.625" style="847" customWidth="1"/>
    <col min="12291" max="12292" width="14.125" style="847" customWidth="1"/>
    <col min="12293" max="12293" width="16.875" style="847" customWidth="1"/>
    <col min="12294" max="12295" width="14.125" style="847" customWidth="1"/>
    <col min="12296" max="12296" width="14.625" style="847" customWidth="1"/>
    <col min="12297" max="12298" width="13.125" style="847" customWidth="1"/>
    <col min="12299" max="12544" width="9" style="847"/>
    <col min="12545" max="12545" width="3.125" style="847" customWidth="1"/>
    <col min="12546" max="12546" width="15.625" style="847" customWidth="1"/>
    <col min="12547" max="12548" width="14.125" style="847" customWidth="1"/>
    <col min="12549" max="12549" width="16.875" style="847" customWidth="1"/>
    <col min="12550" max="12551" width="14.125" style="847" customWidth="1"/>
    <col min="12552" max="12552" width="14.625" style="847" customWidth="1"/>
    <col min="12553" max="12554" width="13.125" style="847" customWidth="1"/>
    <col min="12555" max="12800" width="9" style="847"/>
    <col min="12801" max="12801" width="3.125" style="847" customWidth="1"/>
    <col min="12802" max="12802" width="15.625" style="847" customWidth="1"/>
    <col min="12803" max="12804" width="14.125" style="847" customWidth="1"/>
    <col min="12805" max="12805" width="16.875" style="847" customWidth="1"/>
    <col min="12806" max="12807" width="14.125" style="847" customWidth="1"/>
    <col min="12808" max="12808" width="14.625" style="847" customWidth="1"/>
    <col min="12809" max="12810" width="13.125" style="847" customWidth="1"/>
    <col min="12811" max="13056" width="9" style="847"/>
    <col min="13057" max="13057" width="3.125" style="847" customWidth="1"/>
    <col min="13058" max="13058" width="15.625" style="847" customWidth="1"/>
    <col min="13059" max="13060" width="14.125" style="847" customWidth="1"/>
    <col min="13061" max="13061" width="16.875" style="847" customWidth="1"/>
    <col min="13062" max="13063" width="14.125" style="847" customWidth="1"/>
    <col min="13064" max="13064" width="14.625" style="847" customWidth="1"/>
    <col min="13065" max="13066" width="13.125" style="847" customWidth="1"/>
    <col min="13067" max="13312" width="9" style="847"/>
    <col min="13313" max="13313" width="3.125" style="847" customWidth="1"/>
    <col min="13314" max="13314" width="15.625" style="847" customWidth="1"/>
    <col min="13315" max="13316" width="14.125" style="847" customWidth="1"/>
    <col min="13317" max="13317" width="16.875" style="847" customWidth="1"/>
    <col min="13318" max="13319" width="14.125" style="847" customWidth="1"/>
    <col min="13320" max="13320" width="14.625" style="847" customWidth="1"/>
    <col min="13321" max="13322" width="13.125" style="847" customWidth="1"/>
    <col min="13323" max="13568" width="9" style="847"/>
    <col min="13569" max="13569" width="3.125" style="847" customWidth="1"/>
    <col min="13570" max="13570" width="15.625" style="847" customWidth="1"/>
    <col min="13571" max="13572" width="14.125" style="847" customWidth="1"/>
    <col min="13573" max="13573" width="16.875" style="847" customWidth="1"/>
    <col min="13574" max="13575" width="14.125" style="847" customWidth="1"/>
    <col min="13576" max="13576" width="14.625" style="847" customWidth="1"/>
    <col min="13577" max="13578" width="13.125" style="847" customWidth="1"/>
    <col min="13579" max="13824" width="9" style="847"/>
    <col min="13825" max="13825" width="3.125" style="847" customWidth="1"/>
    <col min="13826" max="13826" width="15.625" style="847" customWidth="1"/>
    <col min="13827" max="13828" width="14.125" style="847" customWidth="1"/>
    <col min="13829" max="13829" width="16.875" style="847" customWidth="1"/>
    <col min="13830" max="13831" width="14.125" style="847" customWidth="1"/>
    <col min="13832" max="13832" width="14.625" style="847" customWidth="1"/>
    <col min="13833" max="13834" width="13.125" style="847" customWidth="1"/>
    <col min="13835" max="14080" width="9" style="847"/>
    <col min="14081" max="14081" width="3.125" style="847" customWidth="1"/>
    <col min="14082" max="14082" width="15.625" style="847" customWidth="1"/>
    <col min="14083" max="14084" width="14.125" style="847" customWidth="1"/>
    <col min="14085" max="14085" width="16.875" style="847" customWidth="1"/>
    <col min="14086" max="14087" width="14.125" style="847" customWidth="1"/>
    <col min="14088" max="14088" width="14.625" style="847" customWidth="1"/>
    <col min="14089" max="14090" width="13.125" style="847" customWidth="1"/>
    <col min="14091" max="14336" width="9" style="847"/>
    <col min="14337" max="14337" width="3.125" style="847" customWidth="1"/>
    <col min="14338" max="14338" width="15.625" style="847" customWidth="1"/>
    <col min="14339" max="14340" width="14.125" style="847" customWidth="1"/>
    <col min="14341" max="14341" width="16.875" style="847" customWidth="1"/>
    <col min="14342" max="14343" width="14.125" style="847" customWidth="1"/>
    <col min="14344" max="14344" width="14.625" style="847" customWidth="1"/>
    <col min="14345" max="14346" width="13.125" style="847" customWidth="1"/>
    <col min="14347" max="14592" width="9" style="847"/>
    <col min="14593" max="14593" width="3.125" style="847" customWidth="1"/>
    <col min="14594" max="14594" width="15.625" style="847" customWidth="1"/>
    <col min="14595" max="14596" width="14.125" style="847" customWidth="1"/>
    <col min="14597" max="14597" width="16.875" style="847" customWidth="1"/>
    <col min="14598" max="14599" width="14.125" style="847" customWidth="1"/>
    <col min="14600" max="14600" width="14.625" style="847" customWidth="1"/>
    <col min="14601" max="14602" width="13.125" style="847" customWidth="1"/>
    <col min="14603" max="14848" width="9" style="847"/>
    <col min="14849" max="14849" width="3.125" style="847" customWidth="1"/>
    <col min="14850" max="14850" width="15.625" style="847" customWidth="1"/>
    <col min="14851" max="14852" width="14.125" style="847" customWidth="1"/>
    <col min="14853" max="14853" width="16.875" style="847" customWidth="1"/>
    <col min="14854" max="14855" width="14.125" style="847" customWidth="1"/>
    <col min="14856" max="14856" width="14.625" style="847" customWidth="1"/>
    <col min="14857" max="14858" width="13.125" style="847" customWidth="1"/>
    <col min="14859" max="15104" width="9" style="847"/>
    <col min="15105" max="15105" width="3.125" style="847" customWidth="1"/>
    <col min="15106" max="15106" width="15.625" style="847" customWidth="1"/>
    <col min="15107" max="15108" width="14.125" style="847" customWidth="1"/>
    <col min="15109" max="15109" width="16.875" style="847" customWidth="1"/>
    <col min="15110" max="15111" width="14.125" style="847" customWidth="1"/>
    <col min="15112" max="15112" width="14.625" style="847" customWidth="1"/>
    <col min="15113" max="15114" width="13.125" style="847" customWidth="1"/>
    <col min="15115" max="15360" width="9" style="847"/>
    <col min="15361" max="15361" width="3.125" style="847" customWidth="1"/>
    <col min="15362" max="15362" width="15.625" style="847" customWidth="1"/>
    <col min="15363" max="15364" width="14.125" style="847" customWidth="1"/>
    <col min="15365" max="15365" width="16.875" style="847" customWidth="1"/>
    <col min="15366" max="15367" width="14.125" style="847" customWidth="1"/>
    <col min="15368" max="15368" width="14.625" style="847" customWidth="1"/>
    <col min="15369" max="15370" width="13.125" style="847" customWidth="1"/>
    <col min="15371" max="15616" width="9" style="847"/>
    <col min="15617" max="15617" width="3.125" style="847" customWidth="1"/>
    <col min="15618" max="15618" width="15.625" style="847" customWidth="1"/>
    <col min="15619" max="15620" width="14.125" style="847" customWidth="1"/>
    <col min="15621" max="15621" width="16.875" style="847" customWidth="1"/>
    <col min="15622" max="15623" width="14.125" style="847" customWidth="1"/>
    <col min="15624" max="15624" width="14.625" style="847" customWidth="1"/>
    <col min="15625" max="15626" width="13.125" style="847" customWidth="1"/>
    <col min="15627" max="15872" width="9" style="847"/>
    <col min="15873" max="15873" width="3.125" style="847" customWidth="1"/>
    <col min="15874" max="15874" width="15.625" style="847" customWidth="1"/>
    <col min="15875" max="15876" width="14.125" style="847" customWidth="1"/>
    <col min="15877" max="15877" width="16.875" style="847" customWidth="1"/>
    <col min="15878" max="15879" width="14.125" style="847" customWidth="1"/>
    <col min="15880" max="15880" width="14.625" style="847" customWidth="1"/>
    <col min="15881" max="15882" width="13.125" style="847" customWidth="1"/>
    <col min="15883" max="16128" width="9" style="847"/>
    <col min="16129" max="16129" width="3.125" style="847" customWidth="1"/>
    <col min="16130" max="16130" width="15.625" style="847" customWidth="1"/>
    <col min="16131" max="16132" width="14.125" style="847" customWidth="1"/>
    <col min="16133" max="16133" width="16.875" style="847" customWidth="1"/>
    <col min="16134" max="16135" width="14.125" style="847" customWidth="1"/>
    <col min="16136" max="16136" width="14.625" style="847" customWidth="1"/>
    <col min="16137" max="16138" width="13.125" style="847" customWidth="1"/>
    <col min="16139" max="16384" width="9" style="847"/>
  </cols>
  <sheetData>
    <row r="1" spans="1:10" ht="19.5" customHeight="1">
      <c r="A1" s="844" t="s">
        <v>309</v>
      </c>
      <c r="B1" s="845"/>
      <c r="C1" s="846"/>
      <c r="D1" s="846"/>
      <c r="E1" s="846"/>
      <c r="F1" s="846"/>
      <c r="G1" s="846"/>
      <c r="H1" s="846"/>
    </row>
    <row r="2" spans="1:10" s="848" customFormat="1" ht="21" customHeight="1">
      <c r="B2" s="849" t="s">
        <v>310</v>
      </c>
      <c r="C2" s="850" t="s">
        <v>311</v>
      </c>
      <c r="D2" s="850" t="s">
        <v>312</v>
      </c>
      <c r="E2" s="850" t="s">
        <v>313</v>
      </c>
      <c r="F2" s="851" t="s">
        <v>314</v>
      </c>
      <c r="G2" s="852"/>
      <c r="H2" s="852"/>
      <c r="I2" s="852"/>
      <c r="J2" s="853"/>
    </row>
    <row r="3" spans="1:10" s="848" customFormat="1" ht="34.5" customHeight="1">
      <c r="B3" s="854"/>
      <c r="C3" s="854"/>
      <c r="D3" s="855"/>
      <c r="E3" s="855"/>
      <c r="F3" s="856" t="s">
        <v>315</v>
      </c>
      <c r="G3" s="856" t="s">
        <v>316</v>
      </c>
      <c r="H3" s="856" t="s">
        <v>317</v>
      </c>
      <c r="I3" s="856" t="s">
        <v>318</v>
      </c>
      <c r="J3" s="856" t="s">
        <v>319</v>
      </c>
    </row>
    <row r="4" spans="1:10" s="848" customFormat="1" ht="23.1" customHeight="1">
      <c r="B4" s="857"/>
      <c r="C4" s="857"/>
      <c r="D4" s="857"/>
      <c r="E4" s="857"/>
      <c r="F4" s="857"/>
      <c r="G4" s="857"/>
      <c r="H4" s="857"/>
      <c r="I4" s="857"/>
      <c r="J4" s="857"/>
    </row>
    <row r="5" spans="1:10" s="848" customFormat="1" ht="23.1" customHeight="1">
      <c r="B5" s="858"/>
      <c r="C5" s="858"/>
      <c r="D5" s="858"/>
      <c r="E5" s="858"/>
      <c r="F5" s="858"/>
      <c r="G5" s="858"/>
      <c r="H5" s="858"/>
      <c r="I5" s="858"/>
      <c r="J5" s="858"/>
    </row>
    <row r="6" spans="1:10" s="848" customFormat="1" ht="23.1" customHeight="1">
      <c r="B6" s="858"/>
      <c r="C6" s="858"/>
      <c r="D6" s="858"/>
      <c r="E6" s="858"/>
      <c r="F6" s="858"/>
      <c r="G6" s="858"/>
      <c r="H6" s="858"/>
      <c r="I6" s="858"/>
      <c r="J6" s="858"/>
    </row>
    <row r="7" spans="1:10" s="848" customFormat="1" ht="23.1" customHeight="1">
      <c r="B7" s="858"/>
      <c r="C7" s="858"/>
      <c r="D7" s="858"/>
      <c r="E7" s="858"/>
      <c r="F7" s="858"/>
      <c r="G7" s="858"/>
      <c r="H7" s="858"/>
      <c r="I7" s="858"/>
      <c r="J7" s="858"/>
    </row>
    <row r="8" spans="1:10" s="848" customFormat="1" ht="23.1" customHeight="1">
      <c r="B8" s="859"/>
      <c r="C8" s="859"/>
      <c r="D8" s="859"/>
      <c r="E8" s="859"/>
      <c r="F8" s="859"/>
      <c r="G8" s="859"/>
      <c r="H8" s="859"/>
      <c r="I8" s="859"/>
      <c r="J8" s="859"/>
    </row>
    <row r="9" spans="1:10" s="848" customFormat="1" ht="18" customHeight="1">
      <c r="B9" s="860" t="s">
        <v>320</v>
      </c>
      <c r="C9" s="861"/>
      <c r="D9" s="861"/>
      <c r="E9" s="861"/>
      <c r="F9" s="861"/>
      <c r="G9" s="861"/>
      <c r="H9" s="861"/>
    </row>
    <row r="10" spans="1:10" s="848" customFormat="1" ht="18" customHeight="1">
      <c r="B10" s="860" t="s">
        <v>321</v>
      </c>
      <c r="C10" s="861"/>
      <c r="D10" s="861"/>
      <c r="E10" s="861"/>
      <c r="F10" s="861"/>
      <c r="G10" s="861"/>
      <c r="H10" s="861"/>
    </row>
    <row r="11" spans="1:10" s="848" customFormat="1" ht="12" customHeight="1">
      <c r="B11" s="861"/>
      <c r="C11" s="861"/>
      <c r="D11" s="861"/>
      <c r="E11" s="861"/>
      <c r="F11" s="861"/>
      <c r="G11" s="861"/>
      <c r="H11" s="861"/>
      <c r="I11" s="861"/>
      <c r="J11" s="861"/>
    </row>
    <row r="12" spans="1:10" ht="19.5" customHeight="1">
      <c r="A12" s="844" t="s">
        <v>322</v>
      </c>
      <c r="B12" s="845"/>
      <c r="C12" s="846"/>
      <c r="D12" s="846"/>
      <c r="E12" s="846"/>
      <c r="F12" s="846"/>
      <c r="G12" s="846"/>
      <c r="H12" s="846"/>
    </row>
    <row r="13" spans="1:10" ht="19.5" customHeight="1">
      <c r="B13" s="862" t="s">
        <v>323</v>
      </c>
      <c r="E13" s="846"/>
      <c r="F13" s="846"/>
      <c r="G13" s="846"/>
      <c r="H13" s="846"/>
    </row>
    <row r="14" spans="1:10" ht="19.5" customHeight="1">
      <c r="B14" s="863" t="s">
        <v>324</v>
      </c>
      <c r="C14" s="864" t="s">
        <v>325</v>
      </c>
      <c r="D14" s="864"/>
      <c r="E14" s="864"/>
      <c r="F14" s="865" t="s">
        <v>326</v>
      </c>
      <c r="G14" s="866"/>
      <c r="H14" s="866"/>
      <c r="I14" s="866"/>
      <c r="J14" s="867"/>
    </row>
    <row r="15" spans="1:10" ht="40.5" customHeight="1">
      <c r="B15" s="863" t="s">
        <v>327</v>
      </c>
      <c r="C15" s="868"/>
      <c r="D15" s="868"/>
      <c r="E15" s="868"/>
      <c r="F15" s="868"/>
      <c r="G15" s="868"/>
      <c r="H15" s="868"/>
      <c r="I15" s="868"/>
      <c r="J15" s="868"/>
    </row>
    <row r="16" spans="1:10" ht="40.5" customHeight="1">
      <c r="B16" s="863" t="s">
        <v>327</v>
      </c>
      <c r="C16" s="868"/>
      <c r="D16" s="868"/>
      <c r="E16" s="868"/>
      <c r="F16" s="868"/>
      <c r="G16" s="868"/>
      <c r="H16" s="868"/>
      <c r="I16" s="868"/>
      <c r="J16" s="868"/>
    </row>
    <row r="17" spans="2:10" ht="40.5" customHeight="1">
      <c r="B17" s="863" t="s">
        <v>327</v>
      </c>
      <c r="C17" s="868"/>
      <c r="D17" s="868"/>
      <c r="E17" s="868"/>
      <c r="F17" s="868"/>
      <c r="G17" s="868"/>
      <c r="H17" s="868"/>
      <c r="I17" s="868"/>
      <c r="J17" s="868"/>
    </row>
    <row r="18" spans="2:10" ht="15.75" customHeight="1">
      <c r="B18" s="845"/>
      <c r="C18" s="846"/>
      <c r="D18" s="846"/>
      <c r="E18" s="846"/>
      <c r="F18" s="846"/>
      <c r="G18" s="846"/>
      <c r="H18" s="846"/>
    </row>
    <row r="19" spans="2:10" ht="19.5" customHeight="1">
      <c r="B19" s="862" t="s">
        <v>328</v>
      </c>
      <c r="C19" s="846"/>
      <c r="D19" s="846"/>
      <c r="E19" s="846"/>
      <c r="F19" s="846"/>
      <c r="G19" s="846"/>
      <c r="H19" s="846"/>
    </row>
    <row r="20" spans="2:10" ht="19.5" customHeight="1">
      <c r="B20" s="863" t="s">
        <v>329</v>
      </c>
      <c r="C20" s="864" t="s">
        <v>330</v>
      </c>
      <c r="D20" s="864"/>
      <c r="E20" s="864"/>
      <c r="F20" s="865" t="s">
        <v>331</v>
      </c>
      <c r="G20" s="866"/>
      <c r="H20" s="866"/>
      <c r="I20" s="866"/>
      <c r="J20" s="867"/>
    </row>
    <row r="21" spans="2:10" ht="40.5" customHeight="1">
      <c r="B21" s="863" t="s">
        <v>327</v>
      </c>
      <c r="C21" s="868"/>
      <c r="D21" s="868"/>
      <c r="E21" s="868"/>
      <c r="F21" s="868"/>
      <c r="G21" s="868"/>
      <c r="H21" s="868"/>
      <c r="I21" s="868"/>
      <c r="J21" s="868"/>
    </row>
    <row r="22" spans="2:10" ht="40.5" customHeight="1">
      <c r="B22" s="863" t="s">
        <v>327</v>
      </c>
      <c r="C22" s="868"/>
      <c r="D22" s="868"/>
      <c r="E22" s="868"/>
      <c r="F22" s="868"/>
      <c r="G22" s="868"/>
      <c r="H22" s="868"/>
      <c r="I22" s="868"/>
      <c r="J22" s="868"/>
    </row>
    <row r="23" spans="2:10" ht="25.5" customHeight="1">
      <c r="B23" s="845"/>
      <c r="C23" s="869"/>
      <c r="D23" s="869"/>
      <c r="E23" s="869"/>
      <c r="F23" s="869"/>
      <c r="G23" s="869"/>
      <c r="H23" s="869"/>
      <c r="I23" s="869"/>
      <c r="J23" s="869"/>
    </row>
    <row r="24" spans="2:10">
      <c r="F24" s="870"/>
    </row>
  </sheetData>
  <mergeCells count="19">
    <mergeCell ref="C20:E20"/>
    <mergeCell ref="F20:J20"/>
    <mergeCell ref="C21:E21"/>
    <mergeCell ref="F21:J21"/>
    <mergeCell ref="C22:E22"/>
    <mergeCell ref="F22:J22"/>
    <mergeCell ref="C15:E15"/>
    <mergeCell ref="F15:J15"/>
    <mergeCell ref="C16:E16"/>
    <mergeCell ref="F16:J16"/>
    <mergeCell ref="C17:E17"/>
    <mergeCell ref="F17:J17"/>
    <mergeCell ref="B2:B3"/>
    <mergeCell ref="C2:C3"/>
    <mergeCell ref="D2:D3"/>
    <mergeCell ref="E2:E3"/>
    <mergeCell ref="F2:J2"/>
    <mergeCell ref="C14:E14"/>
    <mergeCell ref="F14:J14"/>
  </mergeCells>
  <phoneticPr fontId="3"/>
  <pageMargins left="0.78740157480314965" right="0.78740157480314965" top="0.55118110236220474" bottom="0.82677165354330717" header="0.51181102362204722" footer="0.51181102362204722"/>
  <pageSetup paperSize="9" scale="89" fitToHeight="0" orientation="landscape" verticalDpi="300" r:id="rId1"/>
  <headerFooter alignWithMargins="0">
    <oddFooter>&amp;C共同生活援助&amp;A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P1</vt:lpstr>
      <vt:lpstr>P2</vt:lpstr>
      <vt:lpstr>P3</vt:lpstr>
      <vt:lpstr>P4</vt:lpstr>
      <vt:lpstr>P4-1（ｻｰﾋﾞｽ包括型）</vt:lpstr>
      <vt:lpstr>P4-2（日中サービス支援型） </vt:lpstr>
      <vt:lpstr>P4-3（外部ｻｰﾋﾞｽ利用型）</vt:lpstr>
      <vt:lpstr>別添参考様式（人員配置体制確認表）</vt:lpstr>
      <vt:lpstr>P6</vt:lpstr>
      <vt:lpstr>'P3'!Print_Area</vt:lpstr>
      <vt:lpstr>'P4-1（ｻｰﾋﾞｽ包括型）'!Print_Area</vt:lpstr>
      <vt:lpstr>'P4-2（日中サービス支援型） '!Print_Area</vt:lpstr>
      <vt:lpstr>'P4-3（外部ｻｰﾋﾞｽ利用型）'!Print_Area</vt:lpstr>
      <vt:lpstr>'P6'!Print_Area</vt:lpstr>
      <vt:lpstr>'別添参考様式（人員配置体制確認表）'!Print_Area</vt:lpstr>
    </vt:vector>
  </TitlesOfParts>
  <Company>ONOMICHI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村上　奈巳</dc:creator>
  <cp:lastModifiedBy>村上　奈巳</cp:lastModifiedBy>
  <cp:lastPrinted>2025-07-02T10:15:15Z</cp:lastPrinted>
  <dcterms:created xsi:type="dcterms:W3CDTF">2025-07-02T08:40:37Z</dcterms:created>
  <dcterms:modified xsi:type="dcterms:W3CDTF">2025-07-02T10:15:43Z</dcterms:modified>
</cp:coreProperties>
</file>